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alcaldiabogota-my.sharepoint.com/personal/mipgdistrito_alcaldiabogota_gov_co/Documents/Micrositio_DDDI/Micrositio_Sistema_Gestión_Distrital/Lineamientos_Distritales/"/>
    </mc:Choice>
  </mc:AlternateContent>
  <xr:revisionPtr revIDLastSave="45" documentId="8_{3C1F8C06-A02B-4230-AB87-587E114C2FA6}" xr6:coauthVersionLast="47" xr6:coauthVersionMax="47" xr10:uidLastSave="{024A68A9-5290-4BA8-AE42-BC01B4175C5A}"/>
  <bookViews>
    <workbookView xWindow="-108" yWindow="-108" windowWidth="23256" windowHeight="12576" activeTab="13" xr2:uid="{00000000-000D-0000-FFFF-FFFF00000000}"/>
  </bookViews>
  <sheets>
    <sheet name="2.1.1" sheetId="1" r:id="rId1"/>
    <sheet name="2.1.2" sheetId="2" r:id="rId2"/>
    <sheet name="2.1.3" sheetId="3" r:id="rId3"/>
    <sheet name="2.2" sheetId="4" r:id="rId4"/>
    <sheet name="2.3" sheetId="5" r:id="rId5"/>
    <sheet name="2.4" sheetId="6" r:id="rId6"/>
    <sheet name="2.5" sheetId="7" r:id="rId7"/>
    <sheet name="2.6" sheetId="8" r:id="rId8"/>
    <sheet name="3.1" sheetId="9" r:id="rId9"/>
    <sheet name="4.1" sheetId="10" r:id="rId10"/>
    <sheet name="4.2" sheetId="11" r:id="rId11"/>
    <sheet name="5.1" sheetId="12" r:id="rId12"/>
    <sheet name="5.2" sheetId="13" r:id="rId13"/>
    <sheet name="5.3" sheetId="14" r:id="rId14"/>
  </sheets>
  <externalReferences>
    <externalReference r:id="rId15"/>
    <externalReference r:id="rId16"/>
    <externalReference r:id="rId17"/>
    <externalReference r:id="rId18"/>
    <externalReference r:id="rId19"/>
    <externalReference r:id="rId20"/>
    <externalReference r:id="rId21"/>
  </externalReferences>
  <definedNames>
    <definedName name="CIUDADES">#REF!</definedName>
    <definedName name="EDGAR_BONILLA_SUAREZ">#REF!</definedName>
    <definedName name="GradoAcademico">#REF!</definedName>
    <definedName name="NOMBRES">'[1]tabla salario'!$1:$1048576</definedName>
    <definedName name="números">[2]Números!$A$2:$B$1001</definedName>
    <definedName name="riskprob">[3]Lookup!$B$2:$B$5</definedName>
    <definedName name="Supervisores">#REF!</definedName>
    <definedName name="VIATIC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1" i="14" l="1"/>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56" i="13" s="1"/>
  <c r="K7" i="13"/>
  <c r="K6" i="13"/>
  <c r="K5" i="13"/>
  <c r="Q21" i="12"/>
  <c r="Q20" i="12"/>
  <c r="Q19" i="12"/>
  <c r="Q18" i="12"/>
  <c r="Q17" i="12"/>
  <c r="Q16" i="12"/>
  <c r="Q15" i="12"/>
  <c r="Q14" i="12"/>
  <c r="Q13" i="12"/>
  <c r="Q12" i="12"/>
  <c r="Q11" i="12"/>
  <c r="G11" i="10"/>
  <c r="E11" i="10"/>
  <c r="Q25" i="9"/>
  <c r="Q24" i="9"/>
  <c r="Q23" i="9"/>
  <c r="Q22" i="9"/>
  <c r="Q21" i="9"/>
  <c r="Q20" i="9"/>
  <c r="Q19" i="9"/>
  <c r="Q18" i="9"/>
  <c r="Q17" i="9"/>
  <c r="Q16" i="9"/>
  <c r="Q15" i="9"/>
  <c r="Q14" i="9"/>
  <c r="B14" i="9"/>
  <c r="Q13" i="9"/>
  <c r="B13" i="9"/>
  <c r="Q12" i="9"/>
  <c r="B12" i="9"/>
  <c r="Q11" i="9"/>
  <c r="B11" i="9"/>
  <c r="S17" i="8"/>
  <c r="N17" i="8"/>
  <c r="S16" i="8"/>
  <c r="N16" i="8"/>
  <c r="S13" i="8"/>
  <c r="N13" i="8"/>
  <c r="S12" i="8"/>
  <c r="N12" i="8"/>
  <c r="S11" i="8"/>
  <c r="N11" i="8"/>
  <c r="S17" i="7"/>
  <c r="N17" i="7"/>
  <c r="S16" i="7"/>
  <c r="N16" i="7"/>
  <c r="S15" i="7"/>
  <c r="N15" i="7"/>
  <c r="S12" i="7"/>
  <c r="N12" i="7"/>
  <c r="S11" i="7"/>
  <c r="N11" i="7"/>
  <c r="AB28" i="6"/>
  <c r="V28" i="6"/>
  <c r="U28" i="6"/>
  <c r="AA28" i="6" s="1"/>
  <c r="AC28" i="6" s="1"/>
  <c r="AD28" i="6" s="1"/>
  <c r="AM27" i="6"/>
  <c r="AJ27" i="6"/>
  <c r="AB27" i="6"/>
  <c r="AA27" i="6"/>
  <c r="AC27" i="6" s="1"/>
  <c r="AD27" i="6" s="1"/>
  <c r="AE27" i="6" s="1"/>
  <c r="AF27" i="6" s="1"/>
  <c r="V27" i="6"/>
  <c r="U27" i="6"/>
  <c r="N27" i="6"/>
  <c r="AB26" i="6"/>
  <c r="AA26" i="6"/>
  <c r="AC26" i="6" s="1"/>
  <c r="AD26" i="6" s="1"/>
  <c r="V26" i="6"/>
  <c r="U26" i="6"/>
  <c r="AM25" i="6"/>
  <c r="AB25" i="6"/>
  <c r="AA25" i="6"/>
  <c r="AC25" i="6" s="1"/>
  <c r="AD25" i="6" s="1"/>
  <c r="V25" i="6"/>
  <c r="U25" i="6"/>
  <c r="N25" i="6"/>
  <c r="AB22" i="6"/>
  <c r="AA22" i="6"/>
  <c r="AC22" i="6" s="1"/>
  <c r="AD22" i="6" s="1"/>
  <c r="V22" i="6"/>
  <c r="U22" i="6"/>
  <c r="AM21" i="6"/>
  <c r="AJ21" i="6"/>
  <c r="AB21" i="6"/>
  <c r="V21" i="6"/>
  <c r="U21" i="6"/>
  <c r="AA21" i="6" s="1"/>
  <c r="AC21" i="6" s="1"/>
  <c r="AD21" i="6" s="1"/>
  <c r="AE21" i="6" s="1"/>
  <c r="AF21" i="6" s="1"/>
  <c r="N21" i="6"/>
  <c r="AB20" i="6"/>
  <c r="AA20" i="6"/>
  <c r="AC20" i="6" s="1"/>
  <c r="AD20" i="6" s="1"/>
  <c r="V20" i="6"/>
  <c r="U20" i="6"/>
  <c r="AM19" i="6"/>
  <c r="AJ19" i="6"/>
  <c r="AB19" i="6"/>
  <c r="V19" i="6"/>
  <c r="U19" i="6"/>
  <c r="AA19" i="6" s="1"/>
  <c r="AC19" i="6" s="1"/>
  <c r="AD19" i="6" s="1"/>
  <c r="N19" i="6"/>
  <c r="AB16" i="6"/>
  <c r="V16" i="6"/>
  <c r="U16" i="6"/>
  <c r="AA16" i="6" s="1"/>
  <c r="AC16" i="6" s="1"/>
  <c r="AD16" i="6" s="1"/>
  <c r="AM15" i="6"/>
  <c r="AB15" i="6"/>
  <c r="AA15" i="6"/>
  <c r="AC15" i="6" s="1"/>
  <c r="AD15" i="6" s="1"/>
  <c r="V15" i="6"/>
  <c r="U15" i="6"/>
  <c r="N15" i="6"/>
  <c r="AB14" i="6"/>
  <c r="V14" i="6"/>
  <c r="U14" i="6"/>
  <c r="AA14" i="6" s="1"/>
  <c r="AC14" i="6" s="1"/>
  <c r="AD14" i="6" s="1"/>
  <c r="AM13" i="6"/>
  <c r="AB13" i="6"/>
  <c r="AA13" i="6"/>
  <c r="AC13" i="6" s="1"/>
  <c r="AD13" i="6" s="1"/>
  <c r="V13" i="6"/>
  <c r="U13" i="6"/>
  <c r="N13" i="6"/>
  <c r="AE15" i="6" l="1"/>
  <c r="AE13" i="6"/>
  <c r="AE19" i="6"/>
  <c r="AF19" i="6" s="1"/>
  <c r="AE25" i="6"/>
  <c r="AF13" i="6" l="1"/>
  <c r="AJ13" i="6"/>
  <c r="AJ25" i="6"/>
  <c r="AF25" i="6"/>
  <c r="AF15" i="6"/>
  <c r="AJ15" i="6"/>
  <c r="S51" i="1" l="1"/>
  <c r="O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Patricia Quintero Cometa</author>
  </authors>
  <commentList>
    <comment ref="S9" authorId="0" shapeId="0" xr:uid="{613DE54E-99F8-41B9-9A93-99D69C37443D}">
      <text>
        <r>
          <rPr>
            <sz val="9"/>
            <color indexed="81"/>
            <rFont val="Tahoma"/>
            <family val="2"/>
          </rPr>
          <t>Para todas las actividades de control clave definidas en SIG (columna O)</t>
        </r>
      </text>
    </comment>
    <comment ref="W9" authorId="0" shapeId="0" xr:uid="{E933AA24-5B11-4F7F-AF12-858DD8F44EE4}">
      <text>
        <r>
          <rPr>
            <sz val="9"/>
            <color indexed="81"/>
            <rFont val="Tahoma"/>
            <family val="2"/>
          </rPr>
          <t>Solo si la actividad de control definida en el SIG no mitiga la causa raíz del riesgo, o se identifica una actividad de control no documentada en SIG.
NO Prueba de Recorrido</t>
        </r>
      </text>
    </comment>
  </commentList>
</comments>
</file>

<file path=xl/sharedStrings.xml><?xml version="1.0" encoding="utf-8"?>
<sst xmlns="http://schemas.openxmlformats.org/spreadsheetml/2006/main" count="1077" uniqueCount="542">
  <si>
    <r>
      <rPr>
        <b/>
        <sz val="14"/>
        <color theme="1"/>
        <rFont val="Arial"/>
        <family val="2"/>
      </rPr>
      <t xml:space="preserve">NOMBRE DE LA ENTIDAD
</t>
    </r>
    <r>
      <rPr>
        <sz val="11"/>
        <color theme="1"/>
        <rFont val="Arial"/>
        <family val="2"/>
      </rPr>
      <t>SISTEMA INTEGRADO DE GESTIÓN - SIG
OFICINA y/o ASESORIA DE CONTROL INTERNO</t>
    </r>
    <r>
      <rPr>
        <b/>
        <sz val="12"/>
        <color theme="1"/>
        <rFont val="Calibri"/>
        <family val="2"/>
        <scheme val="minor"/>
      </rPr>
      <t/>
    </r>
  </si>
  <si>
    <t>EVALUACIÓN PRELIMINAR - CONOCIMIENTO DE LA UNIDAD AUDITABLE</t>
  </si>
  <si>
    <t>CÓDIGO PAPEL DE TRABAJO</t>
  </si>
  <si>
    <t>UNIDAD (ES)
AUDITADA (S)</t>
  </si>
  <si>
    <t>PREPARADO POR</t>
  </si>
  <si>
    <t>FECHA</t>
  </si>
  <si>
    <t>REVISADO POR</t>
  </si>
  <si>
    <t>1.</t>
  </si>
  <si>
    <t>INFORMACIÓN GENERAL</t>
  </si>
  <si>
    <t>a.</t>
  </si>
  <si>
    <t>Nombre del Director/Subdirector/Jefe y antigüedad en el cargo (años y/o meses).</t>
  </si>
  <si>
    <t>NOMBRE(S) Y APELLIDO(S)</t>
  </si>
  <si>
    <t>TITULAR</t>
  </si>
  <si>
    <t>ENCARGO</t>
  </si>
  <si>
    <t>ANTIGÜEDAD</t>
  </si>
  <si>
    <t>INFORMACIÓN DE CONTACTO</t>
  </si>
  <si>
    <t>b.</t>
  </si>
  <si>
    <t>Describa o anexe imagen de la estructura administrativa u organigrama de la Dependencia.</t>
  </si>
  <si>
    <t xml:space="preserve">Comentario del Auditor(a).
</t>
  </si>
  <si>
    <t>c.</t>
  </si>
  <si>
    <r>
      <t>Liste los nombres y apellidos de los funcionarios que proveerán información clave para el proceso de auditoría, junto con su cargo o rol y datos de contacto.</t>
    </r>
    <r>
      <rPr>
        <i/>
        <sz val="11"/>
        <color theme="1"/>
        <rFont val="Arial"/>
        <family val="2"/>
      </rPr>
      <t xml:space="preserve"> Inserte las celdas que requiera.</t>
    </r>
  </si>
  <si>
    <t>#</t>
  </si>
  <si>
    <t>CARGO / ROL</t>
  </si>
  <si>
    <t>2.</t>
  </si>
  <si>
    <t>AUDITORÍAS REALIZADAS</t>
  </si>
  <si>
    <r>
      <t xml:space="preserve">Liste la historia de las auditorías realizadas a la dependencia objeto de auditoría, iniciando con la más reciente. </t>
    </r>
    <r>
      <rPr>
        <i/>
        <sz val="11"/>
        <color theme="1"/>
        <rFont val="Arial"/>
        <family val="2"/>
      </rPr>
      <t>En tipo de auditoría registre: Regular, Especial, Externa (Contraloría de Bogotá u otro)</t>
    </r>
  </si>
  <si>
    <t>ENTIDAD/DEPENDENCIA AUDITORA</t>
  </si>
  <si>
    <t>TIPO DE AUDITORÍA</t>
  </si>
  <si>
    <t>FECHA DE LA AUDITORÍA</t>
  </si>
  <si>
    <t>3.</t>
  </si>
  <si>
    <t>PLAN DE ACCIÓN</t>
  </si>
  <si>
    <t>Presupuesto aprobado</t>
  </si>
  <si>
    <t>Registre el valor del presupuesto total aprobado para la vigencia actual y la vigencia anterior, determine la variación e indague sobre la causa de la variación.</t>
  </si>
  <si>
    <t>VIGENCIA ACTUAL</t>
  </si>
  <si>
    <t>VIGENCIA ANTERIOR</t>
  </si>
  <si>
    <t>VARIACIÓN</t>
  </si>
  <si>
    <t>OBSERVACIONES</t>
  </si>
  <si>
    <t>PORCENTUAL</t>
  </si>
  <si>
    <t>ABSOLUTA</t>
  </si>
  <si>
    <t>Metas y actividades.</t>
  </si>
  <si>
    <t>En las siguientes hojas electrónicas adjuntas, describa:</t>
  </si>
  <si>
    <t>i.</t>
  </si>
  <si>
    <r>
      <rPr>
        <b/>
        <i/>
        <u/>
        <sz val="11"/>
        <color theme="1"/>
        <rFont val="Arial"/>
        <family val="2"/>
      </rPr>
      <t>PlanAccion</t>
    </r>
    <r>
      <rPr>
        <b/>
        <i/>
        <sz val="11"/>
        <color theme="1"/>
        <rFont val="Arial"/>
        <family val="2"/>
      </rPr>
      <t>:</t>
    </r>
    <r>
      <rPr>
        <sz val="11"/>
        <color theme="1"/>
        <rFont val="Arial"/>
        <family val="2"/>
      </rPr>
      <t xml:space="preserve"> Las principales metas y actividades del Plan de Acción, al corte definido en las reuniones de coordinación, y registre la información solicitada.</t>
    </r>
  </si>
  <si>
    <t>ii.</t>
  </si>
  <si>
    <r>
      <rPr>
        <b/>
        <i/>
        <sz val="11"/>
        <color theme="1"/>
        <rFont val="Arial"/>
        <family val="2"/>
      </rPr>
      <t>ProyectoInversion:</t>
    </r>
    <r>
      <rPr>
        <sz val="11"/>
        <color theme="1"/>
        <rFont val="Arial"/>
        <family val="2"/>
      </rPr>
      <t xml:space="preserve"> Los proyectos inscritos en el Banco de Programas y Proyectos de Inversión Distrital – aprobados en la vigencia anterior al proceso de auditoría, y obtenga y registre la información solicitada.</t>
    </r>
  </si>
  <si>
    <t>4.</t>
  </si>
  <si>
    <t>PROCESOS Y PROCEDIMIENTOS</t>
  </si>
  <si>
    <t>Indague sobre los procesos y procedimientos que ejecuta la Dependencia a la fecha de la auditoría, y lístelos a continuación con la información que se requiere:</t>
  </si>
  <si>
    <t>PROCESO</t>
  </si>
  <si>
    <t>PROCEDIMIENTO</t>
  </si>
  <si>
    <t>NOMBRE RESPONSABLE(S)</t>
  </si>
  <si>
    <t>BREVE DESCRIPCIÓN DE LAS ACTIVIDAD(ES) QUE SE REALIZAN</t>
  </si>
  <si>
    <t xml:space="preserve">Indague sobre los procedimientos no documentados en el Sistema Integrado de Gestión  que ejecuta la Dependencia a la fecha de la auditoría. </t>
  </si>
  <si>
    <t>ASOCIADO AL PROCESO:</t>
  </si>
  <si>
    <t>PERIODICIDAD</t>
  </si>
  <si>
    <r>
      <rPr>
        <b/>
        <i/>
        <sz val="10"/>
        <color theme="1"/>
        <rFont val="Arial"/>
        <family val="2"/>
      </rPr>
      <t xml:space="preserve">NOTA: </t>
    </r>
    <r>
      <rPr>
        <i/>
        <sz val="10"/>
        <color theme="1"/>
        <rFont val="Arial"/>
        <family val="2"/>
      </rPr>
      <t xml:space="preserve">Obtenga copia electrónica de la información y anéxela a la carpeta de la auditoría, debido a que esta información no se encuentra en CompromISO. </t>
    </r>
  </si>
  <si>
    <t>5.</t>
  </si>
  <si>
    <t>ANÁLISIS DEL SISTEMA DE DENUNCIAS, QUEJAS Y SOLICITUDES -SDQS</t>
  </si>
  <si>
    <t>Indague si la Dependencia ha recibido Peticiones, Quejas, Reclamos, Solicitudes y Sugerencias, y determine, a través de un análisis preliminar, las PQRS objeto de análisis que deban incluirse en el Alcance de la auditoría.</t>
  </si>
  <si>
    <r>
      <rPr>
        <b/>
        <i/>
        <sz val="10"/>
        <color theme="1"/>
        <rFont val="Arial"/>
        <family val="2"/>
      </rPr>
      <t xml:space="preserve">NOTA: </t>
    </r>
    <r>
      <rPr>
        <i/>
        <sz val="10"/>
        <color theme="1"/>
        <rFont val="Arial"/>
        <family val="2"/>
      </rPr>
      <t>Utilice diferentes fuenes de información (Onbase, entrevistas, etc) y</t>
    </r>
    <r>
      <rPr>
        <b/>
        <i/>
        <sz val="10"/>
        <color theme="1"/>
        <rFont val="Arial"/>
        <family val="2"/>
      </rPr>
      <t xml:space="preserve"> </t>
    </r>
    <r>
      <rPr>
        <i/>
        <sz val="10"/>
        <color theme="1"/>
        <rFont val="Arial"/>
        <family val="2"/>
      </rPr>
      <t>Obtenga copia de las Quejas y Reclamos analizados para adjuntar a la carpeta de la auditoría.</t>
    </r>
  </si>
  <si>
    <t>6.</t>
  </si>
  <si>
    <t>EXPECTATIVAS DE LA ADMINISTRACIÓN</t>
  </si>
  <si>
    <t>Registre la(s) expectativa(s) o requerimiento(s) especial(es) que manifiesta la Gerencia de la Dependencia sobre la inclusión en el proceso de auditoría de una actividad o proceso en particular que presenta riesgo o necesita una evaluación inmediata para mejorar su gestión.</t>
  </si>
  <si>
    <r>
      <rPr>
        <b/>
        <i/>
        <sz val="10"/>
        <color theme="1"/>
        <rFont val="Arial"/>
        <family val="2"/>
      </rPr>
      <t xml:space="preserve">NOTA: </t>
    </r>
    <r>
      <rPr>
        <i/>
        <sz val="10"/>
        <color theme="1"/>
        <rFont val="Arial"/>
        <family val="2"/>
      </rPr>
      <t xml:space="preserve">Obtenga solicitud escrita del requerimiento por parte de la Gerencia o Administración y anéxela a la carpeta de la auditoría. </t>
    </r>
  </si>
  <si>
    <t>7.</t>
  </si>
  <si>
    <r>
      <t xml:space="preserve">ANÁLISIS PRELIMINAR DE RIESGOS DE PROCESO Y </t>
    </r>
    <r>
      <rPr>
        <b/>
        <sz val="11"/>
        <color rgb="FFFF0000"/>
        <rFont val="Arial"/>
        <family val="2"/>
      </rPr>
      <t>RIESGOS DE CORRUPCIÓN</t>
    </r>
  </si>
  <si>
    <r>
      <t xml:space="preserve">En las hojas electrónicas </t>
    </r>
    <r>
      <rPr>
        <b/>
        <i/>
        <u/>
        <sz val="11"/>
        <color theme="1"/>
        <rFont val="Arial"/>
        <family val="2"/>
      </rPr>
      <t xml:space="preserve">Análisis Riesgos de Proceso y </t>
    </r>
    <r>
      <rPr>
        <b/>
        <i/>
        <u/>
        <sz val="11"/>
        <color rgb="FFFF0000"/>
        <rFont val="Arial"/>
        <family val="2"/>
      </rPr>
      <t>Análisis Riesgos de Corrupción</t>
    </r>
    <r>
      <rPr>
        <sz val="11"/>
        <color theme="1"/>
        <rFont val="Arial"/>
        <family val="2"/>
      </rPr>
      <t xml:space="preserve"> registre y valide los riesgos y controles identificados por la Dependencia para cada:
</t>
    </r>
    <r>
      <rPr>
        <b/>
        <sz val="11"/>
        <color theme="1"/>
        <rFont val="Arial"/>
        <family val="2"/>
      </rPr>
      <t xml:space="preserve">a. </t>
    </r>
    <r>
      <rPr>
        <sz val="11"/>
        <color theme="1"/>
        <rFont val="Arial"/>
        <family val="2"/>
      </rPr>
      <t xml:space="preserve">Proceso documentado en el SIG que ejecuta la Dependencia.
</t>
    </r>
    <r>
      <rPr>
        <b/>
        <sz val="11"/>
        <color theme="1"/>
        <rFont val="Arial"/>
        <family val="2"/>
      </rPr>
      <t>b.</t>
    </r>
    <r>
      <rPr>
        <sz val="11"/>
        <color theme="1"/>
        <rFont val="Arial"/>
        <family val="2"/>
      </rPr>
      <t xml:space="preserve"> Procedimiento/Actividad no documentada en el SIG.
</t>
    </r>
    <r>
      <rPr>
        <b/>
        <sz val="11"/>
        <color theme="1"/>
        <rFont val="Arial"/>
        <family val="2"/>
      </rPr>
      <t xml:space="preserve">c. </t>
    </r>
    <r>
      <rPr>
        <sz val="11"/>
        <color theme="1"/>
        <rFont val="Arial"/>
        <family val="2"/>
      </rPr>
      <t xml:space="preserve">Expectativa/Requerimiento de la Gerencia o Administración.
Los riesgos y controles de los procesos documentados en el SIG, deben estar registrados en el mapa de riesgos de la Entidad,  o en caso contrario, deben estar documentados por la Unidad Auditable. </t>
    </r>
    <r>
      <rPr>
        <i/>
        <sz val="11"/>
        <color theme="1"/>
        <rFont val="Arial"/>
        <family val="2"/>
      </rPr>
      <t>Incluya los riesgos y controles identificados por Usted durante el análisis o evaluación preliminar a la Dependencia.</t>
    </r>
  </si>
  <si>
    <r>
      <rPr>
        <b/>
        <i/>
        <sz val="10"/>
        <color theme="1"/>
        <rFont val="Arial"/>
        <family val="2"/>
      </rPr>
      <t xml:space="preserve">NOTA: </t>
    </r>
    <r>
      <rPr>
        <i/>
        <sz val="10"/>
        <color theme="1"/>
        <rFont val="Arial"/>
        <family val="2"/>
      </rPr>
      <t xml:space="preserve">En el caso de riesgos y controles no documentados en el SIG, obtenga de la Dependencia una copia electrónica de la información y anéxela a la carpeta de la auditoría. </t>
    </r>
  </si>
  <si>
    <t>NORMATIVIDAD APLICABLE</t>
  </si>
  <si>
    <r>
      <rPr>
        <b/>
        <sz val="11"/>
        <color rgb="FF0070C0"/>
        <rFont val="Arial"/>
        <family val="2"/>
      </rPr>
      <t>Guía de Roles de las Oficinas o Unidades de Control Interno (DAFP, 2018, p.33-34)
2.4.1 Planeación de la auditoría</t>
    </r>
    <r>
      <rPr>
        <sz val="11"/>
        <color theme="1"/>
        <rFont val="Arial"/>
        <family val="2"/>
      </rPr>
      <t xml:space="preserve">
Se debe elaborar un plan para cada trabajo de auditoría (también denominado programa de trabajo), igualmente, debe tener un enfoque en riesgos que incluya el Entendimiento y recorrido de:
§ Proceso o unidad funcional y flujo de información.
§ Objetivos de la entidad, ya sea estratégicos, de proceso o del aspecto a evaluar.
§ Estructura y principales funciones de la unidad o proceso auditado.
§ Principales productos y/o servicios que se desarrollan en el proceso y/o subproceso, área o unidad, principales herramientas, procedimientos e indicadores.
§ Aspectos normativos para tener en cuenta que impactan o reglamentan las actividades del proceso, área o unidad.
§ Principales hallazgos o resultados de las auditorías anteriores (incluye entes internos y externos como revisoría fiscal, contralorías, entre otros.)
§ Eventos de riesgos operativos materializados.
§ Áreas involucradas en el proceso o unidad. Cuando se trata de procesos que son desarrollados por varias áreas, se deben identificar e incluir en el alcance como parte de la auditoría. Cuando se trate de un proceso, identificar las actividades que adelanta o en las que interviene.
§ Actividades de control a nivel entidad y del  aspecto a auditar. 
§Planeación de pruebas a controles (diseño, efectividad, detalle). Cada actividad de auditoría (entendimiento del proceso, área o unidad, evaluación del riesgo y evaluación y prueba de controles) será desarrollada mediante:
- Lectura de la documentación  igente del proceso o unidad.
-  Entrevistas/talleres con el líder del  proceso o unidad y el personal involucrado en el mismo.
-  Inspección de documentos selacionados con la ejecución del proceso o unidad;
-  Solicitud de información adicional, requerida dentro del análisis del proceso o unidad.
</t>
    </r>
  </si>
  <si>
    <t>MARCO INTERNACIONAL PARA LA PRÁCTICA PROFESIONAL DE AUDITORÍA INTERNA</t>
  </si>
  <si>
    <r>
      <rPr>
        <b/>
        <sz val="11"/>
        <color rgb="FF0070C0"/>
        <rFont val="Arial"/>
        <family val="2"/>
      </rPr>
      <t>2200 – Planificación del Trabajo</t>
    </r>
    <r>
      <rPr>
        <sz val="11"/>
        <color theme="1"/>
        <rFont val="Arial"/>
        <family val="2"/>
      </rPr>
      <t xml:space="preserve">
Los auditores internos deben desarrollar y documentar un plan para cada trabajo, que incluya los objetivos, el alcance, el tiempo y la asignación de recursos.  El plan debe considerar las estrategias y los objetivos de la organización y los riesgos relevantes para el trabajo.
</t>
    </r>
    <r>
      <rPr>
        <b/>
        <sz val="11"/>
        <color rgb="FF0070C0"/>
        <rFont val="Arial"/>
        <family val="2"/>
      </rPr>
      <t xml:space="preserve">
2201 – Consideraciones sobre Planificación</t>
    </r>
    <r>
      <rPr>
        <sz val="11"/>
        <color theme="1"/>
        <rFont val="Arial"/>
        <family val="2"/>
      </rPr>
      <t xml:space="preserve">
Al planificar el trabajo, los auditores internos deben considerar:
• Las estrategias y los objetivos de la actividad que está siendo revisada y los medios con los cuales la actividad controla su desempeño.
• Los riesgos significativos para los objetivos de la actividad, los recursos y las operaciones y los medios con los cuales el impacto potencial del riesgo se mantiene a un nivel aceptable.
• La adecuación y la efectividad de los procesos de gobierno, gestión de riesgos y control de la actividad comparados con un enfoque o modelo de control relevante 
• Las oportunidades de introducir mejoras significativas en los procesos de gobierno, gestión de riesgo y control de la actividad.
</t>
    </r>
    <r>
      <rPr>
        <b/>
        <sz val="11"/>
        <color rgb="FF0070C0"/>
        <rFont val="Arial"/>
        <family val="2"/>
      </rPr>
      <t>2201. A1 –</t>
    </r>
    <r>
      <rPr>
        <sz val="11"/>
        <color theme="1"/>
        <rFont val="Arial"/>
        <family val="2"/>
      </rPr>
      <t xml:space="preserve"> Cuando se planifica un trabajo para partes ajenas de la organización, lo auditores internos deben establecer un acuerdo escrito con ellas respecto de los objetivos, el alcance, las responsabilidades correspondientes y otras expectativas, incluyendo las restricciones a la distribución de los resultados del trabajo y el acceso a los registros del mismo.
</t>
    </r>
    <r>
      <rPr>
        <b/>
        <sz val="11"/>
        <color rgb="FF0070C0"/>
        <rFont val="Arial"/>
        <family val="2"/>
      </rPr>
      <t>2201. C1 –</t>
    </r>
    <r>
      <rPr>
        <sz val="11"/>
        <color theme="1"/>
        <rFont val="Arial"/>
        <family val="2"/>
      </rPr>
      <t xml:space="preserve"> Los auditores internos deben establecer un acuerdo con los clientes de trabajos de consultoría, referido a los objetivos, el alcance, las responsabilidades respectivas y demás expectativas de los clientes.  En el caso de trabajos significativos, este acuerdo debe estar documentado.
</t>
    </r>
    <r>
      <rPr>
        <b/>
        <sz val="11"/>
        <color rgb="FF0070C0"/>
        <rFont val="Arial"/>
        <family val="2"/>
      </rPr>
      <t>2210 – Objetivos del Trabajo</t>
    </r>
    <r>
      <rPr>
        <sz val="11"/>
        <color theme="1"/>
        <rFont val="Arial"/>
        <family val="2"/>
      </rPr>
      <t xml:space="preserve">
Deben establecerse objetivos para cada trabajo.
</t>
    </r>
    <r>
      <rPr>
        <b/>
        <sz val="11"/>
        <color rgb="FF0070C0"/>
        <rFont val="Arial"/>
        <family val="2"/>
      </rPr>
      <t xml:space="preserve">
2210. A1 – </t>
    </r>
    <r>
      <rPr>
        <sz val="11"/>
        <color theme="1"/>
        <rFont val="Arial"/>
        <family val="2"/>
      </rPr>
      <t xml:space="preserve">Los auditores internos deben realizar una evaluación preliminar de los riesgos relevantes para la actividad bajo revisión.  Los objetivos del trabajo deben reflejar los resultados de esta evaluación.
</t>
    </r>
    <r>
      <rPr>
        <b/>
        <sz val="11"/>
        <color rgb="FF0070C0"/>
        <rFont val="Arial"/>
        <family val="2"/>
      </rPr>
      <t>2210. A2 –</t>
    </r>
    <r>
      <rPr>
        <sz val="11"/>
        <color theme="1"/>
        <rFont val="Arial"/>
        <family val="2"/>
      </rPr>
      <t xml:space="preserve"> El auditor interno debe considerar la probabilidad de errores, fraude, incumplimiento y otras exposiciones significativas al elaborar los objetivos del trabajo.
</t>
    </r>
    <r>
      <rPr>
        <b/>
        <sz val="11"/>
        <color rgb="FF0070C0"/>
        <rFont val="Arial"/>
        <family val="2"/>
      </rPr>
      <t>2210. A3 –</t>
    </r>
    <r>
      <rPr>
        <sz val="11"/>
        <color theme="1"/>
        <rFont val="Arial"/>
        <family val="2"/>
      </rPr>
      <t xml:space="preserve"> Se requieren criterios adecuados para evaluar el gobierno, la gestión de riesgos y los controles.  Los auditores internos deben cerciorarse del alcance hasta el cual la dirección y/o el Consejo han establecido criterios adecuados para determinar si los objetivos y metas han sido cumplidos.  Si fuera apropiado, los auditores internos deben identificar criterios de evaluación apropiados a través de discusiones con la dirección y/o el Consejo.
Interpretación:
Los tipos de criterios que se pueden incluir son:
• Internos (Por ejemplo, políticas y procedimientos de la organización)
• Externos (Por ejemplo, leyes y regulaciones impuestas por los órganos estatutarios)
• Practicas lideres (Por ejemplo, guías profesionales y de la industria)
</t>
    </r>
    <r>
      <rPr>
        <b/>
        <sz val="11"/>
        <color rgb="FF0070C0"/>
        <rFont val="Arial"/>
        <family val="2"/>
      </rPr>
      <t>2210. C1 –</t>
    </r>
    <r>
      <rPr>
        <sz val="11"/>
        <color theme="1"/>
        <rFont val="Arial"/>
        <family val="2"/>
      </rPr>
      <t xml:space="preserve"> Los objetivos de los trabajos de consultoría deben considerar los procesos de gobierno, gestión de riesgos y procesos de control, hasta el grado de extensión acordado con el cliente.
</t>
    </r>
    <r>
      <rPr>
        <b/>
        <sz val="11"/>
        <color rgb="FF0070C0"/>
        <rFont val="Arial"/>
        <family val="2"/>
      </rPr>
      <t>2210. C2 –</t>
    </r>
    <r>
      <rPr>
        <sz val="11"/>
        <color theme="1"/>
        <rFont val="Arial"/>
        <family val="2"/>
      </rPr>
      <t xml:space="preserve"> Los  objetivos de los trabajos de consultoría deben ser compatibles con los valores, las estrategias y los objetivos de la organización.
</t>
    </r>
    <r>
      <rPr>
        <b/>
        <sz val="11"/>
        <color rgb="FF0070C0"/>
        <rFont val="Arial"/>
        <family val="2"/>
      </rPr>
      <t>2220 – Alcance del Trabajo</t>
    </r>
    <r>
      <rPr>
        <sz val="11"/>
        <color theme="1"/>
        <rFont val="Arial"/>
        <family val="2"/>
      </rPr>
      <t xml:space="preserve">
El alcance establecido debe ser suficiente para alcanzar los objetivos le trabajo.
</t>
    </r>
    <r>
      <rPr>
        <b/>
        <sz val="11"/>
        <color rgb="FF0070C0"/>
        <rFont val="Arial"/>
        <family val="2"/>
      </rPr>
      <t xml:space="preserve">2220. A1 – </t>
    </r>
    <r>
      <rPr>
        <sz val="11"/>
        <color theme="1"/>
        <rFont val="Arial"/>
        <family val="2"/>
      </rPr>
      <t xml:space="preserve">El alcance del trabajo debe tener en cuenta los sistemas relevantes, los registros, el personal y los bienes físicos, incluyendo aquellos bajo el control de terceros.
</t>
    </r>
    <r>
      <rPr>
        <b/>
        <sz val="11"/>
        <color rgb="FF0070C0"/>
        <rFont val="Arial"/>
        <family val="2"/>
      </rPr>
      <t>2220. A2 –</t>
    </r>
    <r>
      <rPr>
        <sz val="11"/>
        <color theme="1"/>
        <rFont val="Arial"/>
        <family val="2"/>
      </rPr>
      <t xml:space="preserve"> Si durante la realización de un trabajo de aseguramiento surgen oportunidades de realizar trabajos de consultoría significativos, debería lograrse un acuerdo escrito especifico en cuento a los objetivos el alcance, las responsabilidades respectivas y otras expectativas.  Los resultados del trabajo de consultoría deben ser comunicados de acuerdo con las normas de consultoría.
</t>
    </r>
    <r>
      <rPr>
        <b/>
        <sz val="11"/>
        <color rgb="FF0070C0"/>
        <rFont val="Arial"/>
        <family val="2"/>
      </rPr>
      <t>2220. C1 –</t>
    </r>
    <r>
      <rPr>
        <sz val="11"/>
        <color theme="1"/>
        <rFont val="Arial"/>
        <family val="2"/>
      </rPr>
      <t xml:space="preserve"> Al desempeñar trabajos de consultoría, los auditores internos deben asegurar que el alcance del trabajo sea suficiente para cumplir los objetivos acordados. Si los auditores internos encontraran restricciones al alcance durante el trabajo, estas restricciones deberán tratarse con el cliente para determinar si se continúa con el trabajo. 
</t>
    </r>
    <r>
      <rPr>
        <b/>
        <sz val="11"/>
        <color rgb="FF0070C0"/>
        <rFont val="Arial"/>
        <family val="2"/>
      </rPr>
      <t>2220. C2 –</t>
    </r>
    <r>
      <rPr>
        <sz val="11"/>
        <color theme="1"/>
        <rFont val="Arial"/>
        <family val="2"/>
      </rPr>
      <t xml:space="preserve">  Durante los trabajos de consultoría, los auditores internos deben considerar los controles consistentes con los objetivos del trabajo y estar alertas a los asuntos de control significativos. </t>
    </r>
    <r>
      <rPr>
        <b/>
        <sz val="11"/>
        <color rgb="FF0070C0"/>
        <rFont val="Arial"/>
        <family val="2"/>
      </rPr>
      <t xml:space="preserve">
</t>
    </r>
  </si>
  <si>
    <r>
      <rPr>
        <b/>
        <sz val="14"/>
        <rFont val="Arial"/>
        <family val="2"/>
      </rPr>
      <t xml:space="preserve">NOMBRE DE LA ENTIDAD
</t>
    </r>
    <r>
      <rPr>
        <sz val="11"/>
        <rFont val="Arial"/>
        <family val="2"/>
      </rPr>
      <t>SISTEMA INTEGRADO DE GESTIÓN - SIG
OFICINA y/o ASESORIA DE CONTROL INTERNO</t>
    </r>
    <r>
      <rPr>
        <b/>
        <sz val="12"/>
        <rFont val="Arial"/>
        <family val="2"/>
      </rPr>
      <t/>
    </r>
  </si>
  <si>
    <t>EVALUACIÓN PRELIMINAR - PLAN DE ACCIÓN</t>
  </si>
  <si>
    <r>
      <rPr>
        <b/>
        <sz val="11"/>
        <color rgb="FF0070C0"/>
        <rFont val="Arial"/>
        <family val="2"/>
      </rPr>
      <t xml:space="preserve">Nota para el Auditor. </t>
    </r>
    <r>
      <rPr>
        <sz val="11"/>
        <color theme="1"/>
        <rFont val="Arial"/>
        <family val="2"/>
      </rPr>
      <t xml:space="preserve"> Describa las principales metas y actividades del Plan de Acción con corte al 31-dic de la vigencia inmediatamente anterior a la fecha de auditoría y obtenga y registre la siguiente información solicitada.</t>
    </r>
  </si>
  <si>
    <t>Item</t>
  </si>
  <si>
    <t>EJE/OBJETIVO ESTRATÉGICO</t>
  </si>
  <si>
    <t>ACTIVIDAD</t>
  </si>
  <si>
    <t>NOMBRE INDICADOR</t>
  </si>
  <si>
    <t>META</t>
  </si>
  <si>
    <r>
      <rPr>
        <b/>
        <sz val="11"/>
        <color theme="1"/>
        <rFont val="Arial"/>
        <family val="2"/>
      </rPr>
      <t>CUMPLI
MIENTO</t>
    </r>
    <r>
      <rPr>
        <b/>
        <sz val="10"/>
        <color theme="1"/>
        <rFont val="Arial"/>
        <family val="2"/>
      </rPr>
      <t xml:space="preserve">
</t>
    </r>
    <r>
      <rPr>
        <sz val="10"/>
        <color rgb="FFFF0000"/>
        <rFont val="Arial"/>
        <family val="2"/>
      </rPr>
      <t>31-dic-XX</t>
    </r>
  </si>
  <si>
    <t>RANGO</t>
  </si>
  <si>
    <t>PROCESO(S) / PROCEDIMIENTO(S) ASOCIADO(S)</t>
  </si>
  <si>
    <t>Incluir en Alcance de Auditoría</t>
  </si>
  <si>
    <r>
      <rPr>
        <b/>
        <sz val="14"/>
        <rFont val="Arial"/>
        <family val="2"/>
      </rPr>
      <t xml:space="preserve">NOMBRE DE LA ENTIDAD
</t>
    </r>
    <r>
      <rPr>
        <sz val="11"/>
        <rFont val="Arial"/>
        <family val="2"/>
      </rPr>
      <t>SISTEMA INTEGRADO DE GESTIÓN - SIG
OFICINA y/o ASESORIA DE CONTROL INTERNO</t>
    </r>
    <r>
      <rPr>
        <b/>
        <sz val="12"/>
        <rFont val="Calibri"/>
        <family val="2"/>
        <scheme val="minor"/>
      </rPr>
      <t/>
    </r>
  </si>
  <si>
    <t>EVALUACIÓN PRELIMINAR - PROYECTOS DE INVERSIÓN</t>
  </si>
  <si>
    <t>PREPARADO POR:</t>
  </si>
  <si>
    <t>FECHA:</t>
  </si>
  <si>
    <t>REVISADO POR:</t>
  </si>
  <si>
    <r>
      <rPr>
        <b/>
        <sz val="11"/>
        <color rgb="FF0070C0"/>
        <rFont val="Arial"/>
        <family val="2"/>
      </rPr>
      <t xml:space="preserve">Nota para el Auditor. </t>
    </r>
    <r>
      <rPr>
        <sz val="11"/>
        <color theme="1"/>
        <rFont val="Arial"/>
        <family val="2"/>
      </rPr>
      <t xml:space="preserve"> Liste los proyectos inscritos en el </t>
    </r>
    <r>
      <rPr>
        <b/>
        <sz val="11"/>
        <color theme="1"/>
        <rFont val="Arial"/>
        <family val="2"/>
      </rPr>
      <t>Banco de Programas y Proyectos de Inversión Distrital</t>
    </r>
    <r>
      <rPr>
        <sz val="11"/>
        <color theme="1"/>
        <rFont val="Arial"/>
        <family val="2"/>
      </rPr>
      <t>– aprobados en la vigencia anterior al proceso de auditoría, y obtenga y registre la siguiente información solicitada.</t>
    </r>
  </si>
  <si>
    <t>NOMBRE PROYECTO</t>
  </si>
  <si>
    <t>OBJETIVO</t>
  </si>
  <si>
    <t>VALOR TOTAL</t>
  </si>
  <si>
    <t>ÁREA/GRUPO RESPONSABLE</t>
  </si>
  <si>
    <t>ASOCIADO A:</t>
  </si>
  <si>
    <t xml:space="preserve">POLÍTICA/INICIATIVA/
PROGRAMA INSTITUCIONAL </t>
  </si>
  <si>
    <r>
      <t xml:space="preserve">INSTITUTO PARA LA ECONOMIA SOCIAL - IPES
</t>
    </r>
    <r>
      <rPr>
        <sz val="11"/>
        <rFont val="Arial"/>
        <family val="2"/>
      </rPr>
      <t>SISTEMA INTEGRADO DE GESTIÓN - SIG 
ASESORIA DE CONTROL INTERNO</t>
    </r>
  </si>
  <si>
    <t>CONOCIMIENTO DE LA UNIDAD AUDITABLE</t>
  </si>
  <si>
    <t>UNIDAD AUDITABLE</t>
  </si>
  <si>
    <t>NOMBRE PROCESO</t>
  </si>
  <si>
    <t>CLASIFICACIÓN DEL PROCESO</t>
  </si>
  <si>
    <r>
      <rPr>
        <b/>
        <sz val="11"/>
        <rFont val="Arial"/>
        <family val="2"/>
      </rPr>
      <t>RESPONSABLE DEL PROCESO</t>
    </r>
    <r>
      <rPr>
        <sz val="11"/>
        <rFont val="Arial"/>
        <family val="2"/>
      </rPr>
      <t xml:space="preserve">
</t>
    </r>
    <r>
      <rPr>
        <i/>
        <sz val="8"/>
        <rFont val="Arial"/>
        <family val="2"/>
      </rPr>
      <t>(Nombre y Rol en la dependencia que audita)</t>
    </r>
  </si>
  <si>
    <r>
      <t xml:space="preserve">PREPARADO POR
</t>
    </r>
    <r>
      <rPr>
        <i/>
        <sz val="9"/>
        <rFont val="Arial"/>
        <family val="2"/>
      </rPr>
      <t>Auditor(a) Designado</t>
    </r>
  </si>
  <si>
    <t>Ítem</t>
  </si>
  <si>
    <t>IDENTIFICACIÓN</t>
  </si>
  <si>
    <t>BREVE DESCRIPCIÓN U OBSERVACIONES</t>
  </si>
  <si>
    <t>ARCHIVO DE APOYO</t>
  </si>
  <si>
    <t>Describa los siguientes ítems correspondientes al procedimiento que va a auditar:</t>
  </si>
  <si>
    <r>
      <t>1. IDENTIFICACIÓN DEL</t>
    </r>
    <r>
      <rPr>
        <b/>
        <sz val="12"/>
        <color indexed="10"/>
        <rFont val="Arial"/>
        <family val="2"/>
      </rPr>
      <t xml:space="preserve"> GRUPO RESPONSABLE</t>
    </r>
    <r>
      <rPr>
        <b/>
        <sz val="12"/>
        <rFont val="Arial"/>
        <family val="2"/>
      </rPr>
      <t xml:space="preserve"> DEL PROCESO</t>
    </r>
  </si>
  <si>
    <t>NOMBRE UNIDAD AUDITABLE RESPONSABLE:</t>
  </si>
  <si>
    <t>Estructura Administrativa (Organigrama)</t>
  </si>
  <si>
    <t>Incrustar Archivo</t>
  </si>
  <si>
    <t>Número total de funcionarios y/o contratistas</t>
  </si>
  <si>
    <t>Descripción de funciones y actividades</t>
  </si>
  <si>
    <t>d.</t>
  </si>
  <si>
    <t>Liste las Normas, Circulares, y demás Actos Administrativos aplicables al Dependencia Responsable</t>
  </si>
  <si>
    <t>Normas Internas:
Normas Externas:</t>
  </si>
  <si>
    <t>e.</t>
  </si>
  <si>
    <r>
      <t>Liste los procesos de capacitación y actualización llevados a cabo en el último año.</t>
    </r>
    <r>
      <rPr>
        <i/>
        <sz val="11"/>
        <rFont val="Arial"/>
        <family val="2"/>
      </rPr>
      <t xml:space="preserve"> (indique tema y fecha de ejecución)</t>
    </r>
  </si>
  <si>
    <t>f.</t>
  </si>
  <si>
    <t>Cómo se asegura un proceso de capacitación y actualización permanente a los funcionarios responsables en la Dependencia?</t>
  </si>
  <si>
    <r>
      <t>2.</t>
    </r>
    <r>
      <rPr>
        <b/>
        <sz val="12"/>
        <color indexed="10"/>
        <rFont val="Arial"/>
        <family val="2"/>
      </rPr>
      <t xml:space="preserve"> </t>
    </r>
    <r>
      <rPr>
        <b/>
        <sz val="12"/>
        <rFont val="Arial"/>
        <family val="2"/>
      </rPr>
      <t xml:space="preserve">CONOCIMIENTO DEL </t>
    </r>
    <r>
      <rPr>
        <b/>
        <sz val="12"/>
        <color indexed="10"/>
        <rFont val="Arial"/>
        <family val="2"/>
      </rPr>
      <t>PROCESO</t>
    </r>
  </si>
  <si>
    <t>Objetivo</t>
  </si>
  <si>
    <t>Resumen de riesgos identificados y registrados en el Mapa Administración del Riesgo en el SIG.</t>
  </si>
  <si>
    <t>Resumen de riesgos identificados y registrados en el Mapa Riesgos de Corrupción en el SIG (si aplica).</t>
  </si>
  <si>
    <t>Políticas Generales que aplican al proceso</t>
  </si>
  <si>
    <t>Políticas de Operación</t>
  </si>
  <si>
    <r>
      <t xml:space="preserve">3. CONOCIMIENTO DEL </t>
    </r>
    <r>
      <rPr>
        <b/>
        <sz val="12"/>
        <color indexed="10"/>
        <rFont val="Arial"/>
        <family val="2"/>
      </rPr>
      <t>PROCEDIMIENTO/ACTIVIDAD</t>
    </r>
  </si>
  <si>
    <t>PROCEDIMIENTO/ACTIVIDAD:</t>
  </si>
  <si>
    <t>Alcance</t>
  </si>
  <si>
    <t>Relacione las principales actividades de control o de decisión observadas en el flujograma del procedimiento o en el contenido del Manual/Guía/Instructivo, o el que aplique.</t>
  </si>
  <si>
    <t>Aplicativos o sistemas de información utilizados</t>
  </si>
  <si>
    <t>Informes o reportes que genera (incluya periodicidad y destino)</t>
  </si>
  <si>
    <t>Liste las Normas, Circulares, y demás Actos Administrativos aplicables al Procedimiento/Actividad.</t>
  </si>
  <si>
    <t>g.</t>
  </si>
  <si>
    <t>Liste las Observaciones (antes Hallazgos) identificados en la última Auditoría Interna de Gestión y/o auditorías realizadas por Entes de control.</t>
  </si>
  <si>
    <t>En calidad de Auditor Interno, declaro que para llevar a cabo la auditoría a esta área, proceso, procedimiento y/o actividad me he documentado y he leído sobre: 
a. Caracterización del proceso.
b. Normatividad aplicable al proceso/procedimiento sujeto de auditoría.
c. Documentación publicada en el Sistema Integrado de Gestión
d. Mapas de Riesgos del Proceso y Riesgos de Corrupción
e. Plan de Acción del Proceso
f. Indicadores
g. Planes de Mejoramiento
h. Resultados de auditorías anteriores: auditorías internas de gestión y/o por entes de control</t>
  </si>
  <si>
    <t>NOMBRE DEL AUDITOR(A):</t>
  </si>
  <si>
    <t>PUNTOS O ASPECTOS DE ATENCIÓN A CONSIDERAR DURANTE EL DESEMPEÑO DEL TRABAJO</t>
  </si>
  <si>
    <r>
      <t xml:space="preserve">CONCLUSIÓN </t>
    </r>
    <r>
      <rPr>
        <i/>
        <sz val="9"/>
        <color indexed="8"/>
        <rFont val="Arial"/>
        <family val="2"/>
      </rPr>
      <t>(Elabore una conclusión basada en el trabajo realizado, respaldada por la evidencia contenida en los Papeles de Trabajo, que corresponda a los objetivos planteados)</t>
    </r>
  </si>
  <si>
    <t>EVALUACIÓN PRELIMINAR - ANÁLISIS DE SDQS</t>
  </si>
  <si>
    <t>DEPENDENCIA (S)
AUDITADA (S)</t>
  </si>
  <si>
    <r>
      <rPr>
        <b/>
        <sz val="11"/>
        <color rgb="FF0070C0"/>
        <rFont val="Arial"/>
        <family val="2"/>
      </rPr>
      <t xml:space="preserve">Nota para el Auditor. </t>
    </r>
    <r>
      <rPr>
        <sz val="11"/>
        <color theme="1"/>
        <rFont val="Arial"/>
        <family val="2"/>
      </rPr>
      <t xml:space="preserve"> Liste las SDQS recibidas en la Dependencia o dirigidas a la misma en la última vigencia y registre la siguiente información.</t>
    </r>
  </si>
  <si>
    <t>RADICADO</t>
  </si>
  <si>
    <t>FUENTE, PETICIONARIO Y DESTINATARIO</t>
  </si>
  <si>
    <t>ASUNTO / TEMA SDQS</t>
  </si>
  <si>
    <t>PROCESO / PROCEDIMIENTO</t>
  </si>
  <si>
    <t>BREVE DESCRIPCIÓN DEL PROCESO DE AUDITORÍA REALIZADO O PRUEBAS DE AUDITORÍA REALIZADAS</t>
  </si>
  <si>
    <t>CONCLUSIONES DE AUDITORÍA / RESULTADOS - OBSERVACIONES</t>
  </si>
  <si>
    <r>
      <rPr>
        <b/>
        <i/>
        <sz val="11"/>
        <rFont val="Arial"/>
        <family val="2"/>
      </rPr>
      <t>Radicado N°:</t>
    </r>
    <r>
      <rPr>
        <b/>
        <sz val="11"/>
        <rFont val="Arial"/>
        <family val="2"/>
      </rPr>
      <t xml:space="preserve">
</t>
    </r>
  </si>
  <si>
    <r>
      <rPr>
        <b/>
        <i/>
        <sz val="11"/>
        <rFont val="Arial"/>
        <family val="2"/>
      </rPr>
      <t>Fuente:</t>
    </r>
    <r>
      <rPr>
        <sz val="11"/>
        <rFont val="Arial"/>
        <family val="2"/>
      </rPr>
      <t xml:space="preserve">
Correo electrónico
Documento radicado
</t>
    </r>
    <r>
      <rPr>
        <b/>
        <i/>
        <sz val="11"/>
        <rFont val="Arial"/>
        <family val="2"/>
      </rPr>
      <t>Peticionario:</t>
    </r>
    <r>
      <rPr>
        <sz val="11"/>
        <rFont val="Arial"/>
        <family val="2"/>
      </rPr>
      <t xml:space="preserve">
</t>
    </r>
    <r>
      <rPr>
        <b/>
        <i/>
        <sz val="11"/>
        <rFont val="Arial"/>
        <family val="2"/>
      </rPr>
      <t>Destinatario:</t>
    </r>
    <r>
      <rPr>
        <sz val="11"/>
        <rFont val="Arial"/>
        <family val="2"/>
      </rPr>
      <t xml:space="preserve">
</t>
    </r>
  </si>
  <si>
    <t>Entrevistas a:
Pruebas de Auditoría:</t>
  </si>
  <si>
    <t>Observación N° 14 - ejemplo Inconsistencias en los soportes de asignación de alternaticvas comerciales. (Informe xxxx)</t>
  </si>
  <si>
    <r>
      <t xml:space="preserve">NOMBRE DE LA ENTIDAD
</t>
    </r>
    <r>
      <rPr>
        <sz val="11"/>
        <rFont val="Arial"/>
        <family val="2"/>
      </rPr>
      <t>SISTEMA INTEGRADO DE GESTIÓN - SIG
OFICINA y/o ASESORIA DE CONTROL INTERNO</t>
    </r>
  </si>
  <si>
    <t>ANÁLISIS DE RIESGOS</t>
  </si>
  <si>
    <r>
      <rPr>
        <b/>
        <sz val="11"/>
        <rFont val="Arial"/>
        <family val="2"/>
      </rPr>
      <t>RESPONSABLE DEL PROCESO</t>
    </r>
    <r>
      <rPr>
        <sz val="11"/>
        <rFont val="Arial"/>
        <family val="2"/>
      </rPr>
      <t xml:space="preserve">
</t>
    </r>
    <r>
      <rPr>
        <i/>
        <sz val="8"/>
        <rFont val="Arial"/>
        <family val="2"/>
      </rPr>
      <t>(En la Dependenca auditada)</t>
    </r>
  </si>
  <si>
    <t>PASO 1</t>
  </si>
  <si>
    <t>PASO 2</t>
  </si>
  <si>
    <t>PASO 3</t>
  </si>
  <si>
    <t>N°</t>
  </si>
  <si>
    <t xml:space="preserve">TÍTULO
RIESGO </t>
  </si>
  <si>
    <t>DESCRIPCIÓN RIESGO IDENTIFICADO</t>
  </si>
  <si>
    <r>
      <rPr>
        <b/>
        <sz val="10"/>
        <rFont val="Arial"/>
        <family val="2"/>
      </rPr>
      <t xml:space="preserve">INCLUIDO </t>
    </r>
    <r>
      <rPr>
        <b/>
        <sz val="8"/>
        <rFont val="Arial"/>
        <family val="2"/>
      </rPr>
      <t>EN MATRIZ DE RIESGOS DE LA ENTIDAD</t>
    </r>
  </si>
  <si>
    <t>TIPOLOGIA</t>
  </si>
  <si>
    <t>AGENTE GENERADOR</t>
  </si>
  <si>
    <t>CAUSAS</t>
  </si>
  <si>
    <t>EFECTOS</t>
  </si>
  <si>
    <r>
      <t xml:space="preserve">RIESGO INHERENTE
</t>
    </r>
    <r>
      <rPr>
        <i/>
        <sz val="11"/>
        <rFont val="Arial"/>
        <family val="2"/>
      </rPr>
      <t>ANÁLISIS</t>
    </r>
  </si>
  <si>
    <t>DESCRIPCIÓN ACTIVIDAD DE CONTROL CLAVE (SIG)</t>
  </si>
  <si>
    <t>TIPO DE CONTROL</t>
  </si>
  <si>
    <t>INCLUIDA EN MATRIZ CONTROLES DEL PROCESO</t>
  </si>
  <si>
    <t>REF PRUEBA DE RECORRIDO</t>
  </si>
  <si>
    <r>
      <t xml:space="preserve">RESULTADO EVALUACIÓN 
DEL DISEÑO DEL CONTROL
</t>
    </r>
    <r>
      <rPr>
        <sz val="11"/>
        <rFont val="Arial"/>
        <family val="2"/>
      </rPr>
      <t>(Responsable, Periodicidad, Propósito, Cómo se Hace, Desviaciones, Evidencia)</t>
    </r>
  </si>
  <si>
    <t>RESULTADO EVALUACIÓN 
DEL DISEÑO DEL CONTROL</t>
  </si>
  <si>
    <t>DEBILIDADES IDENTIFICADAS EN EL DISEÑO DEL CONTROL</t>
  </si>
  <si>
    <r>
      <t xml:space="preserve">ACTIVIDAD DE CONTROL ESPERADA
</t>
    </r>
    <r>
      <rPr>
        <i/>
        <sz val="10"/>
        <rFont val="Arial"/>
        <family val="2"/>
      </rPr>
      <t>(Documentada en reglamentación interna y/o externa)</t>
    </r>
  </si>
  <si>
    <r>
      <t xml:space="preserve">PRUEBAS DE AUDITORIA
</t>
    </r>
    <r>
      <rPr>
        <sz val="11"/>
        <rFont val="Arial"/>
        <family val="2"/>
      </rPr>
      <t>Afirmaciones por Tipo de Muestra</t>
    </r>
  </si>
  <si>
    <t>¿Cómo se ejecuta el Control?</t>
  </si>
  <si>
    <t>VALORACIÓN
DISEÑO DEL CONTROL</t>
  </si>
  <si>
    <t>VALORACIÓN
EJECUCIÓN DEL CONTROL</t>
  </si>
  <si>
    <t>SOLIDEZ INDIVIDUAL</t>
  </si>
  <si>
    <t>VALOR SOLIDEZ INDIVIDUAL</t>
  </si>
  <si>
    <t>SOLIDEZ CONJUNTO DE CONTROLES</t>
  </si>
  <si>
    <t>¿Debe establecerse acciones para fortalecer el control?</t>
  </si>
  <si>
    <t>Describa circunstancias/situaciones en las que las actividades que se ejecutan en el proceso, difieren con respecto a los procedimientos y controles</t>
  </si>
  <si>
    <t>¿Controles ayudan a disminuir probabilidad?</t>
  </si>
  <si>
    <t>¿Controles ayudan a disminuir impacto?</t>
  </si>
  <si>
    <t>SE DESPLAZA EN MAPA DE RIESGOS</t>
  </si>
  <si>
    <r>
      <t>RIESGO RESIDUAL</t>
    </r>
    <r>
      <rPr>
        <i/>
        <sz val="11"/>
        <rFont val="Arial"/>
        <family val="2"/>
      </rPr>
      <t xml:space="preserve">
VALORACIÓN</t>
    </r>
  </si>
  <si>
    <r>
      <t xml:space="preserve">RESULTADOS DE AUDITORIA
</t>
    </r>
    <r>
      <rPr>
        <sz val="11"/>
        <rFont val="Arial"/>
        <family val="2"/>
      </rPr>
      <t>Incluya el título del Hallazgo</t>
    </r>
  </si>
  <si>
    <t>Probabi
lidad</t>
  </si>
  <si>
    <t>Impacto</t>
  </si>
  <si>
    <t>Análisis del Riesgo</t>
  </si>
  <si>
    <t>PROCEDIMIENTO/MANUAL/GUÍA</t>
  </si>
  <si>
    <t>OBJETIVO:</t>
  </si>
  <si>
    <t>R1</t>
  </si>
  <si>
    <t>No Incluido</t>
  </si>
  <si>
    <t>Riesgo Operativo</t>
  </si>
  <si>
    <t>causa 1</t>
  </si>
  <si>
    <t>Casi Seguro (5)</t>
  </si>
  <si>
    <t>Mayor (4)</t>
  </si>
  <si>
    <t>control 1</t>
  </si>
  <si>
    <t>Incluya 
Hipervínculo</t>
  </si>
  <si>
    <t xml:space="preserve">1- Responsable: 
2- Periodicidad:  
3- Propósito:
4- Procedimiento: 
5- Desviaciones: 
6- Evidencia: 
</t>
  </si>
  <si>
    <t xml:space="preserve">El control se ejecuta de manera consistente por parte del responsable. </t>
  </si>
  <si>
    <t>Directamente</t>
  </si>
  <si>
    <t>Posible (3)</t>
  </si>
  <si>
    <t>Menor (2)</t>
  </si>
  <si>
    <t>causa 2</t>
  </si>
  <si>
    <t>control 2</t>
  </si>
  <si>
    <t>R2</t>
  </si>
  <si>
    <t>El control no se ejecuta por parte del responsable.</t>
  </si>
  <si>
    <t>R3</t>
  </si>
  <si>
    <t>R4</t>
  </si>
  <si>
    <t>R5</t>
  </si>
  <si>
    <r>
      <rPr>
        <b/>
        <sz val="11"/>
        <color rgb="FF0070C0"/>
        <rFont val="Arial"/>
        <family val="2"/>
      </rPr>
      <t>Guía de Administración del Riesgo (DAFP, 2018, p.  8 a 9)</t>
    </r>
    <r>
      <rPr>
        <sz val="11"/>
        <rFont val="Arial"/>
        <family val="2"/>
      </rPr>
      <t xml:space="preserve">
</t>
    </r>
    <r>
      <rPr>
        <b/>
        <sz val="11"/>
        <color rgb="FF0070C0"/>
        <rFont val="Arial"/>
        <family val="2"/>
      </rPr>
      <t xml:space="preserve">
Gestión del riesgo:</t>
    </r>
    <r>
      <rPr>
        <sz val="11"/>
        <rFont val="Arial"/>
        <family val="2"/>
      </rPr>
      <t xml:space="preserve">
Proceso efectuado por la alta dirección de la entidad y por todo el personal para proporcionar a la administración un aseguramiento razonable con respecto al logro de los objetivos.
</t>
    </r>
    <r>
      <rPr>
        <b/>
        <sz val="11"/>
        <color rgb="FF0070C0"/>
        <rFont val="Arial"/>
        <family val="2"/>
      </rPr>
      <t xml:space="preserve">Riesgo de gestión: </t>
    </r>
    <r>
      <rPr>
        <sz val="11"/>
        <rFont val="Arial"/>
        <family val="2"/>
      </rPr>
      <t xml:space="preserve">
Posibilidad de que suceda algún evento que tendrá un impacto sobre el cumplimiento de los objetivos. Se expresa en términos de probabilidad y consecuencias.
</t>
    </r>
    <r>
      <rPr>
        <b/>
        <sz val="11"/>
        <color rgb="FF0070C0"/>
        <rFont val="Arial"/>
        <family val="2"/>
      </rPr>
      <t>Riesgo de corrupción:</t>
    </r>
    <r>
      <rPr>
        <sz val="11"/>
        <rFont val="Arial"/>
        <family val="2"/>
      </rPr>
      <t xml:space="preserve">
Posibilidad de que, por acción u omisión, se use el poder para desviar la gestión de lo público hacia un beneficio privado.  Incluye:
- Acción u Omisión
- Uso del Poder
- Desviar gestión de lo público
- Beneficio Privado
</t>
    </r>
    <r>
      <rPr>
        <sz val="11"/>
        <color rgb="FF0070C0"/>
        <rFont val="Arial"/>
        <family val="2"/>
      </rPr>
      <t xml:space="preserve">
</t>
    </r>
    <r>
      <rPr>
        <b/>
        <sz val="11"/>
        <color rgb="FF0070C0"/>
        <rFont val="Arial"/>
        <family val="2"/>
      </rPr>
      <t>Riesgo inherente:</t>
    </r>
    <r>
      <rPr>
        <sz val="11"/>
        <rFont val="Arial"/>
        <family val="2"/>
      </rPr>
      <t xml:space="preserve">
Es aquel al que se enfrenta una entidad en ausencia de acciones de la dirección para modificar su probabilidad o impacto.
</t>
    </r>
    <r>
      <rPr>
        <b/>
        <sz val="11"/>
        <color rgb="FF0070C0"/>
        <rFont val="Arial"/>
        <family val="2"/>
      </rPr>
      <t>Riesgo residual:</t>
    </r>
    <r>
      <rPr>
        <sz val="11"/>
        <rFont val="Arial"/>
        <family val="2"/>
      </rPr>
      <t xml:space="preserve">
Nivel de riesgo que permanece luego de tomar sus correspondientes medidas de tratamiento.
</t>
    </r>
  </si>
  <si>
    <r>
      <rPr>
        <b/>
        <sz val="11"/>
        <color rgb="FF0070C0"/>
        <rFont val="Arial"/>
        <family val="2"/>
      </rPr>
      <t>Guía de Administración del Riesgo (DAFP, 2018, p.  36 a 67)
3.1 Análisis de riesgos</t>
    </r>
    <r>
      <rPr>
        <sz val="11"/>
        <color theme="1"/>
        <rFont val="Arial"/>
        <family val="2"/>
      </rPr>
      <t xml:space="preserve">
En este punto se busca establecer la probabilidad de ocurrencia del riesgo y sus consecuencias o impacto, con el fin de estimar la zona de riesgo inicial (RIESGO INHERENTE).
</t>
    </r>
    <r>
      <rPr>
        <b/>
        <sz val="11"/>
        <color rgb="FF0070C0"/>
        <rFont val="Arial"/>
        <family val="2"/>
      </rPr>
      <t xml:space="preserve">
3.1.2. Cálculo de la probabilidad e impacto 
Análisis de la probabilidad</t>
    </r>
    <r>
      <rPr>
        <sz val="11"/>
        <color theme="1"/>
        <rFont val="Arial"/>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r>
  </si>
  <si>
    <t>Tabla 2. Criterios parar calificar la probabilidad</t>
  </si>
  <si>
    <t>NIVEL</t>
  </si>
  <si>
    <t>DESCRIPTOR</t>
  </si>
  <si>
    <t>DESCRIPCIÓN</t>
  </si>
  <si>
    <t>FRECUENCIA</t>
  </si>
  <si>
    <t>Casi seguro</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</si>
  <si>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</si>
  <si>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</si>
  <si>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</si>
  <si>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</si>
  <si>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</si>
  <si>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</si>
  <si>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</si>
  <si>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</si>
  <si>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Improbable</t>
  </si>
  <si>
    <t>El evento puede ocurrir en algún
momento.</t>
  </si>
  <si>
    <t>Al menos 1 vez en los
últimos 5 años.</t>
  </si>
  <si>
    <t>Rara vez</t>
  </si>
  <si>
    <t>El evento puede ocurrir solo en
circunstancias excepcionales (poco
comunes o anormales).</t>
  </si>
  <si>
    <t>No se ha presentado en
los últimos 5 años.</t>
  </si>
  <si>
    <t>Tabla 3. Criterios para calificar el impacto – riesgos de gestión</t>
  </si>
  <si>
    <t>I M PA C T O ( C O N S E C U E N C I A S )
C U A N T I TAT I V O</t>
  </si>
  <si>
    <t>I M PA C T O ( C O N S E C U E N C I A S )
C U A L I TAT I V O</t>
  </si>
  <si>
    <t>CATATRÓFICO</t>
  </si>
  <si>
    <t xml:space="preserve"> - 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t>
  </si>
  <si>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</si>
  <si>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MAYOR</t>
  </si>
  <si>
    <t xml:space="preserve"> - 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t>
  </si>
  <si>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</si>
  <si>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MODERADO</t>
  </si>
  <si>
    <t xml:space="preserve"> 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t>
  </si>
  <si>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</si>
  <si>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MENOR</t>
  </si>
  <si>
    <t xml:space="preserve"> - 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 del presupuesto general de la entidad.</t>
  </si>
  <si>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</si>
  <si>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INSIGNIFICANTE</t>
  </si>
  <si>
    <t xml:space="preserve"> - 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 del presupuesto general de la entidad.</t>
  </si>
  <si>
    <t xml:space="preserve"> -  No hay Interrupción de las operaciones de la                                                                                                                                                                                                                                                                 entidad.
-   No se generan sanciones económicas o administrativas.
-   No se afecta la imagen institucional de forma                                                                                                                                                                                                                                                                 significativa.</t>
  </si>
  <si>
    <r>
      <rPr>
        <b/>
        <sz val="11"/>
        <color rgb="FF0070C0"/>
        <rFont val="Arial"/>
        <family val="2"/>
      </rPr>
      <t xml:space="preserve">Guía de Administración del Riesgo (DAFP, 2018, p.  36 a 47)
3.2 Evaluación de riesgos
3.2.1. Riesgo antes y después de controles
</t>
    </r>
    <r>
      <rPr>
        <sz val="11"/>
        <color theme="1"/>
        <rFont val="Arial"/>
        <family val="2"/>
      </rPr>
      <t xml:space="preserve">
Esquema 9. Riesgo antes y después de controles
Al momento de definir las actividades de control por parte de la primera línea de defensa, es importante considerar que los controles estén bien diseñados, es decir, que efectivamente estos mitigan las
causas que hacen que el riesgo se materialice.</t>
    </r>
  </si>
  <si>
    <t>RIESGO ANTES
DE CONTROLES</t>
  </si>
  <si>
    <t>Se identifican los riesgos inherentes o subyacentes que pueden afectar el cumplimiento de los objetivos estratégicos y de proceso.</t>
  </si>
  <si>
    <t>MAPA DE RIESGO
 INHERENTE</t>
  </si>
  <si>
    <t>CAUSAS O
FALLAS</t>
  </si>
  <si>
    <t>Se identifican las causas o fallas que pueden dar origen a la materialización del riesgo.</t>
  </si>
  <si>
    <t>CONTROLES</t>
  </si>
  <si>
    <t xml:space="preserve">Para cada causa se identifica el control o controles. </t>
  </si>
  <si>
    <t>RIESGO DESPUÉS
DE CONTROLES</t>
  </si>
  <si>
    <t>Evaluar si los controles están bien diseñados para mitigar el riesgo y si estos se ejecutan como fueron diseñados.</t>
  </si>
  <si>
    <t>MAPA DE RIESGO RESIDUAL</t>
  </si>
  <si>
    <t>Esquema 10. Pasos para diseñar un control</t>
  </si>
  <si>
    <r>
      <t xml:space="preserve">Debe tener definido el </t>
    </r>
    <r>
      <rPr>
        <b/>
        <sz val="11"/>
        <color rgb="FF0070C0"/>
        <rFont val="Arial"/>
        <family val="2"/>
      </rPr>
      <t xml:space="preserve">responsable </t>
    </r>
    <r>
      <rPr>
        <sz val="11"/>
        <color theme="1"/>
        <rFont val="Arial"/>
        <family val="2"/>
      </rPr>
      <t>de llevar a cabo la actividad de control.</t>
    </r>
  </si>
  <si>
    <t>VARIABLES A EVALUAR PARA EL ADECUADO DISEÑO DE CONTROLES</t>
  </si>
  <si>
    <r>
      <t xml:space="preserve">Debe tener una </t>
    </r>
    <r>
      <rPr>
        <b/>
        <sz val="11"/>
        <color rgb="FF0070C0"/>
        <rFont val="Arial"/>
        <family val="2"/>
      </rPr>
      <t>periodicidad</t>
    </r>
    <r>
      <rPr>
        <b/>
        <sz val="11"/>
        <color theme="1"/>
        <rFont val="Arial"/>
        <family val="2"/>
      </rPr>
      <t xml:space="preserve"> </t>
    </r>
    <r>
      <rPr>
        <sz val="11"/>
        <color theme="1"/>
        <rFont val="Arial"/>
        <family val="2"/>
      </rPr>
      <t>definida para su ejecución.</t>
    </r>
  </si>
  <si>
    <r>
      <t xml:space="preserve">Debe indicar cuál es el </t>
    </r>
    <r>
      <rPr>
        <b/>
        <sz val="11"/>
        <color rgb="FF0070C0"/>
        <rFont val="Arial"/>
        <family val="2"/>
      </rPr>
      <t>propósito</t>
    </r>
    <r>
      <rPr>
        <sz val="11"/>
        <color theme="1"/>
        <rFont val="Arial"/>
        <family val="2"/>
      </rPr>
      <t xml:space="preserve"> del control.</t>
    </r>
  </si>
  <si>
    <t>PASO 4</t>
  </si>
  <si>
    <r>
      <t xml:space="preserve">Debe establecer el </t>
    </r>
    <r>
      <rPr>
        <b/>
        <sz val="11"/>
        <color rgb="FF0070C0"/>
        <rFont val="Arial"/>
        <family val="2"/>
      </rPr>
      <t>cómo se realiza</t>
    </r>
    <r>
      <rPr>
        <sz val="11"/>
        <color theme="1"/>
        <rFont val="Arial"/>
        <family val="2"/>
      </rPr>
      <t xml:space="preserve"> la actividad de control.</t>
    </r>
  </si>
  <si>
    <t>PASO 5</t>
  </si>
  <si>
    <r>
      <t xml:space="preserve">Debe indicar qué pasa con las </t>
    </r>
    <r>
      <rPr>
        <b/>
        <sz val="11"/>
        <color rgb="FF0070C0"/>
        <rFont val="Arial"/>
        <family val="2"/>
      </rPr>
      <t>observaciones o desviaciones</t>
    </r>
    <r>
      <rPr>
        <sz val="11"/>
        <color theme="1"/>
        <rFont val="Arial"/>
        <family val="2"/>
      </rPr>
      <t xml:space="preserve"> resultantes de ejecutar el control.</t>
    </r>
  </si>
  <si>
    <t>PASO 6</t>
  </si>
  <si>
    <r>
      <t xml:space="preserve">Debe dejar </t>
    </r>
    <r>
      <rPr>
        <b/>
        <sz val="11"/>
        <color rgb="FF0070C0"/>
        <rFont val="Arial"/>
        <family val="2"/>
      </rPr>
      <t>evidencia</t>
    </r>
    <r>
      <rPr>
        <sz val="11"/>
        <color theme="1"/>
        <rFont val="Arial"/>
        <family val="2"/>
      </rPr>
      <t xml:space="preserve"> de la ejecución del control.</t>
    </r>
  </si>
  <si>
    <r>
      <rPr>
        <b/>
        <sz val="11"/>
        <color rgb="FF0070C0"/>
        <rFont val="Arial"/>
        <family val="2"/>
      </rPr>
      <t>Tabla 6. Análisis y evaluación de los controles para la mitigación de los riesgos.</t>
    </r>
    <r>
      <rPr>
        <sz val="11"/>
        <color theme="1"/>
        <rFont val="Arial"/>
        <family val="2"/>
      </rPr>
      <t xml:space="preserve">
Análisis y evaluación del diseño del control de acuerdo con las seis (6) variables establecidas:</t>
    </r>
  </si>
  <si>
    <t>CRITERIO DE EVALUACIÓN</t>
  </si>
  <si>
    <t>ASPECTO A EVALUAR EN EL DISEÑO DE CONTROL</t>
  </si>
  <si>
    <t>OPCIONES DE RESPUESTA</t>
  </si>
  <si>
    <t xml:space="preserve">1. Responsable </t>
  </si>
  <si>
    <r>
      <t xml:space="preserve">¿Existe un responsable </t>
    </r>
    <r>
      <rPr>
        <b/>
        <sz val="11"/>
        <color rgb="FF0070C0"/>
        <rFont val="Arial"/>
        <family val="2"/>
      </rPr>
      <t xml:space="preserve">asignado </t>
    </r>
    <r>
      <rPr>
        <sz val="11"/>
        <color rgb="FF000000"/>
        <rFont val="Arial"/>
        <family val="2"/>
      </rPr>
      <t xml:space="preserve">a la ejecu­ción del control? </t>
    </r>
  </si>
  <si>
    <t xml:space="preserve">Asignado </t>
  </si>
  <si>
    <t xml:space="preserve">No asignado </t>
  </si>
  <si>
    <r>
      <t xml:space="preserve">¿El responsable tiene la </t>
    </r>
    <r>
      <rPr>
        <b/>
        <sz val="11"/>
        <color rgb="FF0070C0"/>
        <rFont val="Arial"/>
        <family val="2"/>
      </rPr>
      <t xml:space="preserve">autoridad y adecua­da segregación </t>
    </r>
    <r>
      <rPr>
        <sz val="11"/>
        <color rgb="FF000000"/>
        <rFont val="Arial"/>
        <family val="2"/>
      </rPr>
      <t xml:space="preserve">de funciones en la ejecución del control? </t>
    </r>
  </si>
  <si>
    <t xml:space="preserve">Adecuado </t>
  </si>
  <si>
    <t xml:space="preserve">Inadecuado </t>
  </si>
  <si>
    <t xml:space="preserve">2. Periodicidad </t>
  </si>
  <si>
    <r>
      <t xml:space="preserve">¿La oportunidad en que se ejecuta el control ayuda a </t>
    </r>
    <r>
      <rPr>
        <b/>
        <sz val="11"/>
        <color rgb="FF0070C0"/>
        <rFont val="Arial"/>
        <family val="2"/>
      </rPr>
      <t xml:space="preserve">prevenir </t>
    </r>
    <r>
      <rPr>
        <sz val="11"/>
        <color rgb="FF000000"/>
        <rFont val="Arial"/>
        <family val="2"/>
      </rPr>
      <t xml:space="preserve">la mitigación del riesgo o a </t>
    </r>
    <r>
      <rPr>
        <b/>
        <sz val="11"/>
        <color rgb="FF0070C0"/>
        <rFont val="Arial"/>
        <family val="2"/>
      </rPr>
      <t>detectar</t>
    </r>
    <r>
      <rPr>
        <sz val="11"/>
        <color rgb="FF000000"/>
        <rFont val="Arial"/>
        <family val="2"/>
      </rPr>
      <t xml:space="preserve"> la materialización del riesgo de ma­nera oportuna? </t>
    </r>
  </si>
  <si>
    <t xml:space="preserve">Oportuna </t>
  </si>
  <si>
    <t xml:space="preserve">Inoportuna </t>
  </si>
  <si>
    <t xml:space="preserve">3. Propósito </t>
  </si>
  <si>
    <r>
      <t xml:space="preserve">¿Las actividades que se desarrollan en el control realmente </t>
    </r>
    <r>
      <rPr>
        <b/>
        <sz val="11"/>
        <color rgb="FF0070C0"/>
        <rFont val="Arial"/>
        <family val="2"/>
      </rPr>
      <t>buscan por si sola prevenir o detectar</t>
    </r>
    <r>
      <rPr>
        <sz val="11"/>
        <color rgb="FF000000"/>
        <rFont val="Arial"/>
        <family val="2"/>
      </rPr>
      <t xml:space="preserve"> las causas que pueden dar origen al riesgo, Ej.: verificar, validar, cotejar, compa­rar, revisar, etc.? </t>
    </r>
  </si>
  <si>
    <t>Prevenir</t>
  </si>
  <si>
    <t xml:space="preserve">No es un control </t>
  </si>
  <si>
    <t xml:space="preserve">o detectar </t>
  </si>
  <si>
    <t xml:space="preserve">4. Cómo se realiza la actividad de control </t>
  </si>
  <si>
    <r>
      <t xml:space="preserve">¿La fuente de información que se utiliza en el desarrollo del control es </t>
    </r>
    <r>
      <rPr>
        <b/>
        <sz val="11"/>
        <color rgb="FF0070C0"/>
        <rFont val="Arial"/>
        <family val="2"/>
      </rPr>
      <t xml:space="preserve">información confia­ble </t>
    </r>
    <r>
      <rPr>
        <sz val="11"/>
        <color rgb="FF000000"/>
        <rFont val="Arial"/>
        <family val="2"/>
      </rPr>
      <t xml:space="preserve">que permita mitigar el riesgo? </t>
    </r>
  </si>
  <si>
    <t xml:space="preserve">Confiable </t>
  </si>
  <si>
    <t xml:space="preserve">No confiable </t>
  </si>
  <si>
    <t xml:space="preserve">5. Qué pasa con las observaciones o desviaciones </t>
  </si>
  <si>
    <r>
      <t xml:space="preserve">¿Las observaciones, </t>
    </r>
    <r>
      <rPr>
        <b/>
        <sz val="11"/>
        <color rgb="FF0070C0"/>
        <rFont val="Arial"/>
        <family val="2"/>
      </rPr>
      <t xml:space="preserve">desviaciones o diferencias </t>
    </r>
    <r>
      <rPr>
        <sz val="11"/>
        <color rgb="FF000000"/>
        <rFont val="Arial"/>
        <family val="2"/>
      </rPr>
      <t xml:space="preserve">identificadas como resultados de la ejecución del control son investigadas y re­sueltas de manera oportuna? </t>
    </r>
  </si>
  <si>
    <t xml:space="preserve">Se investigan y resuelven oportunamente  </t>
  </si>
  <si>
    <t>No se investigan y resuelven de manera oportuna</t>
  </si>
  <si>
    <t xml:space="preserve">6. Evidencia de la ejecución del control </t>
  </si>
  <si>
    <r>
      <t xml:space="preserve">¿Se deja </t>
    </r>
    <r>
      <rPr>
        <b/>
        <sz val="11"/>
        <color rgb="FF0070C0"/>
        <rFont val="Arial"/>
        <family val="2"/>
      </rPr>
      <t xml:space="preserve">evidencia o rastro de la ejecución del control </t>
    </r>
    <r>
      <rPr>
        <sz val="11"/>
        <color rgb="FF000000"/>
        <rFont val="Arial"/>
        <family val="2"/>
      </rPr>
      <t xml:space="preserve">que permita a cualquier tercero con la evidencia llegar a la misma conclusión? </t>
    </r>
  </si>
  <si>
    <t xml:space="preserve">Completa </t>
  </si>
  <si>
    <t>Incompleta / no existe</t>
  </si>
  <si>
    <t>OPCIÓN DE RESPUESTA</t>
  </si>
  <si>
    <t>PESO EN LA EVALUACIÓN DEL DISEÑO DEL CONTROL</t>
  </si>
  <si>
    <t xml:space="preserve">1.1 Asignación del responsable </t>
  </si>
  <si>
    <t xml:space="preserve">No Asignado </t>
  </si>
  <si>
    <t xml:space="preserve">1.2 Segregación y autoridad del responsable </t>
  </si>
  <si>
    <t xml:space="preserve">Prevenir </t>
  </si>
  <si>
    <t xml:space="preserve">Detectar </t>
  </si>
  <si>
    <t xml:space="preserve">Se investigan y resuelven oportunamente </t>
  </si>
  <si>
    <t xml:space="preserve">No se investigan y resuelven oportunamente </t>
  </si>
  <si>
    <t xml:space="preserve">Incompleta </t>
  </si>
  <si>
    <t xml:space="preserve">No existe </t>
  </si>
  <si>
    <r>
      <rPr>
        <b/>
        <sz val="11"/>
        <color rgb="FF0070C0"/>
        <rFont val="Arial"/>
        <family val="2"/>
      </rPr>
      <t xml:space="preserve">Resultados de la evaluación del diseño del control </t>
    </r>
    <r>
      <rPr>
        <sz val="11"/>
        <color theme="1"/>
        <rFont val="Arial"/>
        <family val="2"/>
      </rPr>
      <t xml:space="preserve">
El resultado de cada variable de diseño, a excepción de la evidencia, va a afectar la calificación del diseño del control, ya que deben cumplirse todas las variables para que un control se evalúe como bien diseñado.</t>
    </r>
  </si>
  <si>
    <t>RANGO CALIFICACIÓN DEL DISEÑO</t>
  </si>
  <si>
    <t>RESULTADO</t>
  </si>
  <si>
    <t xml:space="preserve">Fuerte </t>
  </si>
  <si>
    <t xml:space="preserve">Calificación entre 96 y 100 </t>
  </si>
  <si>
    <t xml:space="preserve">Moderado </t>
  </si>
  <si>
    <t xml:space="preserve">Calificación entre 86 y 95 </t>
  </si>
  <si>
    <t xml:space="preserve">Débil </t>
  </si>
  <si>
    <t xml:space="preserve">Calificación entre 0 y 85 </t>
  </si>
  <si>
    <r>
      <rPr>
        <b/>
        <sz val="11"/>
        <color rgb="FF0070C0"/>
        <rFont val="Arial"/>
        <family val="2"/>
      </rPr>
      <t>Resultados de la evaluación de la ejecución del control</t>
    </r>
    <r>
      <rPr>
        <sz val="11"/>
        <color theme="1"/>
        <rFont val="Arial"/>
        <family val="2"/>
      </rPr>
      <t xml:space="preserve">
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t>
    </r>
  </si>
  <si>
    <t>RANGO CALIFICACIÓN DE LA EJECUCIÓN</t>
  </si>
  <si>
    <t>RESULTADO PESO DE LA EJECUCIÓN DEL CONTROL</t>
  </si>
  <si>
    <t>Fuerte</t>
  </si>
  <si>
    <t>Moderado</t>
  </si>
  <si>
    <t xml:space="preserve">El control se ejecuta algunas veces por parte del responsable. </t>
  </si>
  <si>
    <t>Débil</t>
  </si>
  <si>
    <r>
      <rPr>
        <b/>
        <sz val="11"/>
        <color rgb="FF0070C0"/>
        <rFont val="Arial"/>
        <family val="2"/>
      </rPr>
      <t>Análisis y evaluación de los controles para la mitigación de los riesgos</t>
    </r>
    <r>
      <rPr>
        <sz val="11"/>
        <color theme="1"/>
        <rFont val="Arial"/>
        <family val="2"/>
      </rPr>
      <t xml:space="preserve">
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
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en la siguiente tabla:</t>
    </r>
  </si>
  <si>
    <t>PESO DEL DISEÑO DE CADA CONTROL</t>
  </si>
  <si>
    <t>PESO DE LA EJECUCIÓN DE CADA CONTROL</t>
  </si>
  <si>
    <t>SOLIDEZ INDIVIDUAL DE CADA CONTROL</t>
  </si>
  <si>
    <t>DEBE ESTABLECERSE ACCIONES PARA FORTALECER EL CONTROL</t>
  </si>
  <si>
    <t>FUERTE:100, MODERADO:  50,  DÉBIL:  0</t>
  </si>
  <si>
    <t xml:space="preserve">S Í / N O </t>
  </si>
  <si>
    <t>Fuerte:
calificación entre 96 y 100</t>
  </si>
  <si>
    <t xml:space="preserve">fuerte (siempre se ejecuta) </t>
  </si>
  <si>
    <t xml:space="preserve">fuerte + fuerte = fuerte </t>
  </si>
  <si>
    <t xml:space="preserve">No </t>
  </si>
  <si>
    <t xml:space="preserve">moderado (algunas veces) </t>
  </si>
  <si>
    <t xml:space="preserve">fuerte + moderado = moderado </t>
  </si>
  <si>
    <t xml:space="preserve">Sí </t>
  </si>
  <si>
    <t xml:space="preserve">débil (no se ejecuta) </t>
  </si>
  <si>
    <t xml:space="preserve">fuerte + débil = débil </t>
  </si>
  <si>
    <t>Moderado:
calificación entre 86 y 95</t>
  </si>
  <si>
    <t xml:space="preserve">moderado + fuerte = moderado </t>
  </si>
  <si>
    <t xml:space="preserve">moderado + moderado = moderado </t>
  </si>
  <si>
    <t xml:space="preserve">moderado + débil = débil </t>
  </si>
  <si>
    <t>Débil:
calificación entre 0 y 85</t>
  </si>
  <si>
    <t xml:space="preserve">débil + fuerte = débil </t>
  </si>
  <si>
    <t xml:space="preserve">débil + moderado = débil </t>
  </si>
  <si>
    <t xml:space="preserve">débil + débil = débil </t>
  </si>
  <si>
    <t>Sí</t>
  </si>
  <si>
    <r>
      <rPr>
        <b/>
        <sz val="11"/>
        <color rgb="FF0070C0"/>
        <rFont val="Arial"/>
        <family val="2"/>
      </rPr>
      <t>Solidez del conjunto de controles para la adecuada mitigación del riesgo</t>
    </r>
    <r>
      <rPr>
        <sz val="11"/>
        <color theme="1"/>
        <rFont val="Arial"/>
        <family val="2"/>
      </rPr>
      <t xml:space="preserve">
Dado que un riesgo puede tener varias causas, a su vez varios controles y la calificación se realiza al riesgo, es importante evaluar el conjunto de controles asociados al riesgo.
Esquema 12. Solidez del conjunto de  controles:
</t>
    </r>
  </si>
  <si>
    <t>CALIFICACIÓN SOLIDEZ CONJUNTO CONTROLES</t>
  </si>
  <si>
    <r>
      <t xml:space="preserve">El promedio de la solidez individual de cada control al sumarlos y ponderarlos </t>
    </r>
    <r>
      <rPr>
        <b/>
        <sz val="11"/>
        <color rgb="FF0070C0"/>
        <rFont val="Arial"/>
        <family val="2"/>
      </rPr>
      <t xml:space="preserve">es igual a 100. </t>
    </r>
  </si>
  <si>
    <r>
      <t xml:space="preserve">El promedio de la solidez individual de cada control al sumarlos y ponderarlos </t>
    </r>
    <r>
      <rPr>
        <b/>
        <sz val="11"/>
        <color rgb="FF0070C0"/>
        <rFont val="Arial"/>
        <family val="2"/>
      </rPr>
      <t xml:space="preserve">está entre 50 y 99. </t>
    </r>
  </si>
  <si>
    <r>
      <t xml:space="preserve">El promedio de la solidez individual de cada control al sumarlos y ponderarlos </t>
    </r>
    <r>
      <rPr>
        <b/>
        <sz val="11"/>
        <color rgb="FF0070C0"/>
        <rFont val="Arial"/>
        <family val="2"/>
      </rPr>
      <t>es menor a 50.</t>
    </r>
  </si>
  <si>
    <r>
      <rPr>
        <b/>
        <sz val="11"/>
        <color rgb="FF0070C0"/>
        <rFont val="Arial"/>
        <family val="2"/>
      </rPr>
      <t xml:space="preserve">3.2.3 Nivel de riesgo (riesgo residual)
Desplazamiento del riesgo inherente para calcular el riesgo residual </t>
    </r>
    <r>
      <rPr>
        <sz val="11"/>
        <color theme="1"/>
        <rFont val="Arial"/>
        <family val="2"/>
      </rPr>
      <t xml:space="preserve">
Dado que ningún riesgo con una medida de tratamiento se evita o elimina, el desplazamiento de un riesgo inherente en su probabilidad o impacto para el cálculo del riesgo residual se realizará de acuerdo con la siguiente tabla:</t>
    </r>
  </si>
  <si>
    <t>Tabla 8. Resultados de los posibles desplazamientos de la probabilidad y del impacto de los riesgos.</t>
  </si>
  <si>
    <t>SOLIDEZ DEL CONJUNTO DE CONTROLES</t>
  </si>
  <si>
    <t>CONTROLES AYUDAN A DISMINUIR PROBABILIDAD</t>
  </si>
  <si>
    <t>CONTROLES AYUDAN A DISMINUIR IMPACTO</t>
  </si>
  <si>
    <t># COLUMNAS EN MATRIZ DE RIESGO QUE DESPLAZA PROBABILIDAD</t>
  </si>
  <si>
    <t># COLUMNAS EN MATRIZ DE RIESGO QUE DESPLAZA IMPACTO</t>
  </si>
  <si>
    <t xml:space="preserve">fuerte </t>
  </si>
  <si>
    <t xml:space="preserve">directamente </t>
  </si>
  <si>
    <t xml:space="preserve">indirectamente </t>
  </si>
  <si>
    <t xml:space="preserve">no disminuye </t>
  </si>
  <si>
    <t xml:space="preserve">moderado </t>
  </si>
  <si>
    <t xml:space="preserve">Indirectamente </t>
  </si>
  <si>
    <r>
      <rPr>
        <b/>
        <sz val="11"/>
        <color rgb="FF0070C0"/>
        <rFont val="Arial"/>
        <family val="2"/>
      </rPr>
      <t>Resultados del mapa de riesgo residual.</t>
    </r>
    <r>
      <rPr>
        <sz val="11"/>
        <color theme="1"/>
        <rFont val="Arial"/>
        <family val="2"/>
      </rPr>
      <t xml:space="preserve">
Una vez realizado el análisis y evaluación de los controles para la mitigación de los riesgos, procedemos a la elaboración del mapa de riesgo residual (después de los controles).</t>
    </r>
  </si>
  <si>
    <t>Tenemos el riesgo 1 con una calificación de riesgo inherente de probabilidad e impacto como se muestra en la siguiente gráfica:
Como podemos observar, es probable que el riesgo suceda y, en caso de materializarse, tiene un impacto mayor para la entidad. 
Ahora, supongamos que existen controles bien diseñados, que siempre se ejecutan, y que estos controles disminuyen de manera directa la probabilidad.
En nuestro ejemplo disminuiría dos cuadrantes de probabilidad, pasa de probable a improbable y un cuadrante de impacto, pasa de mayor a moderado.</t>
  </si>
  <si>
    <r>
      <rPr>
        <b/>
        <sz val="11"/>
        <color rgb="FF0070C0"/>
        <rFont val="Arial"/>
        <family val="2"/>
      </rPr>
      <t>Guía de Administración del Riesgo (DAFP, 2018, p.  32 a 65)
Procesos, procedimientos o actividades susceptibles de riesgos de corrupción.</t>
    </r>
    <r>
      <rPr>
        <sz val="11"/>
        <color theme="1"/>
        <rFont val="Arial"/>
        <family val="2"/>
      </rPr>
      <t xml:space="preserve">
A manera de ilustración se señalan algunas actividades susceptibles de riesgos de corrupción. a partir de los cuales la entidad podrá incluir otros que considere pertinentes:
</t>
    </r>
    <r>
      <rPr>
        <b/>
        <sz val="11"/>
        <color rgb="FF0070C0"/>
        <rFont val="Arial"/>
        <family val="2"/>
      </rPr>
      <t>Direccionamiento estratégico (alta dirección).</t>
    </r>
    <r>
      <rPr>
        <sz val="11"/>
        <color theme="1"/>
        <rFont val="Arial"/>
        <family val="2"/>
      </rPr>
      <t xml:space="preserve">
* Concentración de autoridad o exceso de poder.
* Extralimitación de funciones.
* Ausencia de canales de comunicación.
* Amiguismo y clientelismo.
</t>
    </r>
    <r>
      <rPr>
        <b/>
        <sz val="11"/>
        <color rgb="FF0070C0"/>
        <rFont val="Arial"/>
        <family val="2"/>
      </rPr>
      <t>Financiero (está relacionado con áreas de planeación y presupuesto)</t>
    </r>
    <r>
      <rPr>
        <sz val="11"/>
        <color theme="1"/>
        <rFont val="Arial"/>
        <family val="2"/>
      </rPr>
      <t xml:space="preserve">
* Inclusión de gastos no autorizados.
* Inversiones de dineros públicos en entidades de dudosa solidez financiera, a cambio de beneficios indebidos para servidores públicos encargados de su administración.
* Inexistencia de registros auxiliares que permitan identificar y controlar los rubros de inversión.
</t>
    </r>
    <r>
      <rPr>
        <b/>
        <sz val="11"/>
        <color rgb="FF0070C0"/>
        <rFont val="Arial"/>
        <family val="2"/>
      </rPr>
      <t>De contratación (como proceso o bien los procedimientos ligados a este).</t>
    </r>
    <r>
      <rPr>
        <sz val="11"/>
        <color theme="1"/>
        <rFont val="Arial"/>
        <family val="2"/>
      </rPr>
      <t xml:space="preserve">
* Estudios previos o de factibilidad deficientes.
* Estudios previos o de factibilidad manipulados por personal interesado en el futuro proceso de contratación. (Estableciendo necesidades inexistentes o aspectos que benefician a una firma
en particular).
* Disposiciones establecidas en los pliegos de condiciones que dirigen los procesos hacia un grupo en particular. (Ej. media geométrica).
* Visitas obligatorias establecidas en el pliego de condiciones que restringen la participación.
* Adendas que cambian condiciones generales del proceso para favorecer a grupos determinados.
* Urgencia manifiesta inexistente.
* Otorgar labores de supervisión a personal sin conocimiento para ello.
* Concentrar las labores de supervisión en poco personal.
* Contratar con compañías de papel que no cuentan con experiencia.
* Inexistencia de archivos contables.
* Afectar rubros que no corresponden con el objeto del gasto en beneficio propio o a cambio de una retribución económica.
</t>
    </r>
    <r>
      <rPr>
        <b/>
        <sz val="11"/>
        <color rgb="FF0070C0"/>
        <rFont val="Arial"/>
        <family val="2"/>
      </rPr>
      <t>De información y documentación</t>
    </r>
    <r>
      <rPr>
        <sz val="11"/>
        <color theme="1"/>
        <rFont val="Arial"/>
        <family val="2"/>
      </rPr>
      <t xml:space="preserve">
* Ausencia o debilidad de medidas y/o políticas de conflictos de interés.
* Concentración de información de determinadas actividades o procesos en una persona.
* Ausencia de sistemas de información.
</t>
    </r>
    <r>
      <rPr>
        <b/>
        <sz val="11"/>
        <color rgb="FF0070C0"/>
        <rFont val="Arial"/>
        <family val="2"/>
      </rPr>
      <t xml:space="preserve">
De investigación y sanción</t>
    </r>
    <r>
      <rPr>
        <sz val="11"/>
        <color theme="1"/>
        <rFont val="Arial"/>
        <family val="2"/>
      </rPr>
      <t xml:space="preserve">
* Ausencia o debilidad de canales de comunicación.
* Dilatar el proceso para lograr el vencimiento de términos o la prescripción del mismo.
* Desconocimiento de la ley, mediante interpretaciones subjetivas de las normas vigentes para evitar o postergar su aplicación.
* Exceder las facultades legales en los fallos.
* Ocultar la información considerada pública para los usuarios.
* Ausencia o debilidad de canales de comunicación
* Incumplimiento de la Ley 1712 de 2014.
</t>
    </r>
    <r>
      <rPr>
        <b/>
        <sz val="11"/>
        <color rgb="FF0070C0"/>
        <rFont val="Arial"/>
        <family val="2"/>
      </rPr>
      <t>De trámites y/o servicios internos y externos</t>
    </r>
    <r>
      <rPr>
        <sz val="11"/>
        <color theme="1"/>
        <rFont val="Arial"/>
        <family val="2"/>
      </rPr>
      <t xml:space="preserve">
* Cobros asociados al trámite.
* Influencia de tramitadores
* Tráfico de influencias: (amiguismo, persona influyente).
* Demorar su realización.
</t>
    </r>
    <r>
      <rPr>
        <b/>
        <sz val="11"/>
        <color rgb="FF0070C0"/>
        <rFont val="Arial"/>
        <family val="2"/>
      </rPr>
      <t>De reconocimiento de un derecho (expedición de licencias y/o permisos)</t>
    </r>
    <r>
      <rPr>
        <sz val="11"/>
        <color theme="1"/>
        <rFont val="Arial"/>
        <family val="2"/>
      </rPr>
      <t xml:space="preserve">
* Falta de procedimientos claros para el trámite.
* Imposibilitar el otorgamiento de una licencia o permiso.
* Ofrecer beneficios económicos para aligerar la expedición o para amañar la misma.
* Tráfico de influencias: (amiguismo, persona influyente).</t>
    </r>
  </si>
  <si>
    <r>
      <rPr>
        <b/>
        <sz val="11"/>
        <color rgb="FF0070C0"/>
        <rFont val="Arial"/>
        <family val="2"/>
      </rPr>
      <t>2120 – Gestión de Riesgos:</t>
    </r>
    <r>
      <rPr>
        <sz val="11"/>
        <color theme="1"/>
        <rFont val="Arial"/>
        <family val="2"/>
      </rPr>
      <t xml:space="preserve">
La actividad de auditoria interna debe evaluar la eficacia y contribuir a la mejora de los procesos de gestión de riesgos.
</t>
    </r>
    <r>
      <rPr>
        <b/>
        <sz val="11"/>
        <color rgb="FF0070C0"/>
        <rFont val="Arial"/>
        <family val="2"/>
      </rPr>
      <t>Interpretación:</t>
    </r>
    <r>
      <rPr>
        <sz val="11"/>
        <color theme="1"/>
        <rFont val="Arial"/>
        <family val="2"/>
      </rPr>
      <t xml:space="preserve">
Determinar si los procesos de gestión de riesgos son eficaces es un juicio que resulta de la evaluación que efectúa el auditor interno que:
• Los objetivos de la organización apoyan a la misión de la organización y están alineados con la misma,
• Los riesgos significativos están identificados y evaluados,
• Se han seleccionado respuestas apropiadas al riesgo que alinean los riesgos con el apetito de riesgo por parte de la organización, y 
• Se captura información sobre riesgos relevantes, permitiendo al personal, la dirección y el Consejo cumplir con sus responsabilidades, y se comunica dicha información oportunamente a través de la organización.
La actividad de auditoria interna reúne la información necesaria para soportar esta evaluación mediante múltiples trabajos de auditoria.  El resultado de estos trabajos, observado de forma conjunta, proporciona un entendimiento de los procesos de gestión de la organización y su efectividad.
Los procesos de gestión de riesgos son monitoreados mediante actividades de administración continuas, evaluaciones independientes, o ambas.
</t>
    </r>
    <r>
      <rPr>
        <b/>
        <sz val="11"/>
        <color rgb="FF0070C0"/>
        <rFont val="Arial"/>
        <family val="2"/>
      </rPr>
      <t xml:space="preserve">2120.A1 – </t>
    </r>
    <r>
      <rPr>
        <sz val="11"/>
        <color theme="1"/>
        <rFont val="Arial"/>
        <family val="2"/>
      </rPr>
      <t xml:space="preserve">La actividad de auditoria interna debe evaluar las exposiciones al riesgo referidas a gobierno, operaciones y sistemas de información de la organización con relación con lo siguiente:
• El logro de los objetivos estratégicos de la organización,
• La fiabilidad y la integridad de la información financiera y operativa, 
• La efectividad y la eficiencia de las operaciones y de los programas, 
• La protección de los activos, y
• El cumplimiento de las leyes, las regulaciones, las políticas, los procedimientos y los contratos.
</t>
    </r>
    <r>
      <rPr>
        <b/>
        <sz val="11"/>
        <color rgb="FF0070C0"/>
        <rFont val="Arial"/>
        <family val="2"/>
      </rPr>
      <t>2120. A2 –</t>
    </r>
    <r>
      <rPr>
        <sz val="11"/>
        <color theme="1"/>
        <rFont val="Arial"/>
        <family val="2"/>
      </rPr>
      <t xml:space="preserve"> La actividad de auditoria interna debe evaluar la posibilidad de ocurrencia de fraude y como la organización gestiona el riesgo de fraude.
</t>
    </r>
    <r>
      <rPr>
        <b/>
        <sz val="11"/>
        <color rgb="FF0070C0"/>
        <rFont val="Arial"/>
        <family val="2"/>
      </rPr>
      <t xml:space="preserve">
2120. C1 –</t>
    </r>
    <r>
      <rPr>
        <sz val="11"/>
        <color theme="1"/>
        <rFont val="Arial"/>
        <family val="2"/>
      </rPr>
      <t xml:space="preserve"> Durante los trabajos de consultoría, los auditores internos deben considerar el riesgo compatible con los objeticos del trabajo  estar alertar a la existencia de otros riesgos significativos.
</t>
    </r>
    <r>
      <rPr>
        <b/>
        <sz val="11"/>
        <color rgb="FF0070C0"/>
        <rFont val="Arial"/>
        <family val="2"/>
      </rPr>
      <t xml:space="preserve">
2120. C2 –</t>
    </r>
    <r>
      <rPr>
        <sz val="11"/>
        <color theme="1"/>
        <rFont val="Arial"/>
        <family val="2"/>
      </rPr>
      <t xml:space="preserve"> Los auditores internos deben incorporar los conocimientos del riesgo obtenidos de los trabajos de consultoría en su evaluación de los procesos de gestión de riesgo de la organización.
</t>
    </r>
    <r>
      <rPr>
        <b/>
        <sz val="11"/>
        <color rgb="FF0070C0"/>
        <rFont val="Arial"/>
        <family val="2"/>
      </rPr>
      <t>2120. C3 –</t>
    </r>
    <r>
      <rPr>
        <sz val="11"/>
        <color theme="1"/>
        <rFont val="Arial"/>
        <family val="2"/>
      </rPr>
      <t xml:space="preserve"> Cuando asisten a la dirección a establecer o mejorar los procesos de gestión de riesgo, los auditores internos deben abstenerse de asumir cualquier responsabilidad propia de la dirección, como es la gestión de riesgos.
</t>
    </r>
    <r>
      <rPr>
        <b/>
        <sz val="11"/>
        <color rgb="FF0070C0"/>
        <rFont val="Arial"/>
        <family val="2"/>
      </rPr>
      <t>2130 – Control</t>
    </r>
    <r>
      <rPr>
        <sz val="11"/>
        <color theme="1"/>
        <rFont val="Arial"/>
        <family val="2"/>
      </rPr>
      <t xml:space="preserve">
La actividad de auditoria interna debe asistir a la organización en el mantenimiento de controles efectivos, mediante la evaluación de la efectividad y eficiencia de los mismos y promoviendo la mejora continua.
</t>
    </r>
    <r>
      <rPr>
        <b/>
        <sz val="11"/>
        <color rgb="FF0070C0"/>
        <rFont val="Arial"/>
        <family val="2"/>
      </rPr>
      <t>2130. A1 –</t>
    </r>
    <r>
      <rPr>
        <sz val="11"/>
        <color theme="1"/>
        <rFont val="Arial"/>
        <family val="2"/>
      </rPr>
      <t xml:space="preserve"> La actividad de la auditoria interna debe evaluar la adecuación y eficacia de los controles en respuesta a los riesgos de gobierno, operaciones y sistemas de información de la organización, respecto de lo siguiente:
• El logro de los objetivos estratégicos de la organización,
• La fiabilidad e integridad de la información financiera y operativa, 
• La efectividad y eficiencia de las operaciones y programas,
• La protección de activos, y
• El cumplimiento de las leyes, las regulaciones, las políticas, los procedimientos y los contratos.
</t>
    </r>
    <r>
      <rPr>
        <b/>
        <sz val="11"/>
        <color rgb="FF0070C0"/>
        <rFont val="Arial"/>
        <family val="2"/>
      </rPr>
      <t>2130. C1 –</t>
    </r>
    <r>
      <rPr>
        <sz val="11"/>
        <color theme="1"/>
        <rFont val="Arial"/>
        <family val="2"/>
      </rPr>
      <t xml:space="preserve"> Los auditores internos deben incorporar los conocimientos de los controles que han obtenido de los trabajos de consultoría en su evaluación de los procesos de control de la organización.
</t>
    </r>
  </si>
  <si>
    <r>
      <rPr>
        <b/>
        <sz val="14"/>
        <rFont val="Arial"/>
        <family val="2"/>
      </rPr>
      <t xml:space="preserve">NOMBRE DE LA ENTIDAD
</t>
    </r>
    <r>
      <rPr>
        <sz val="11"/>
        <rFont val="Arial"/>
        <family val="2"/>
      </rPr>
      <t>SISTEMA INTEGRADO DE GESTIÓN SIG
OFICINA y/o ASESORIA DE CONTROL INTERNO</t>
    </r>
  </si>
  <si>
    <t>ANÁLISIS DE RIESGOS DE CORRUPCIÓN EN EL SIG - PRELIMINAR</t>
  </si>
  <si>
    <t>RIESGO / OPORTUNIDAD</t>
  </si>
  <si>
    <t>DESCRIPCIÓN DEL RIESGO / 
OPORTUNIDAD</t>
  </si>
  <si>
    <t>CLASIFICA
CIÓN</t>
  </si>
  <si>
    <t>DESCRIPCIÓN ACTIVIDAD DE CONTROL</t>
  </si>
  <si>
    <r>
      <t>RIESGO RESIDUAL</t>
    </r>
    <r>
      <rPr>
        <i/>
        <sz val="11"/>
        <rFont val="Arial"/>
        <family val="2"/>
      </rPr>
      <t xml:space="preserve"> 
VALORACIÓN</t>
    </r>
  </si>
  <si>
    <t>Probabilidad</t>
  </si>
  <si>
    <t xml:space="preserve">PROCESO: </t>
  </si>
  <si>
    <t xml:space="preserve">Objetivo del Proceso: </t>
  </si>
  <si>
    <t>R</t>
  </si>
  <si>
    <r>
      <rPr>
        <b/>
        <sz val="14"/>
        <rFont val="Arial"/>
        <family val="2"/>
      </rPr>
      <t xml:space="preserve">NOMBRE DE LA ENTIDAD
</t>
    </r>
    <r>
      <rPr>
        <sz val="11"/>
        <rFont val="Arial"/>
        <family val="2"/>
      </rPr>
      <t>SISTEMA INTEGRADO DE GESTIÓN - SIG
OFICINA y/o ASESORIA DE CONTROL INTERNO</t>
    </r>
  </si>
  <si>
    <t>ANÁLISIS DE RIESGOS DE PROCESOS EN EL SIG - PRELIMINAR</t>
  </si>
  <si>
    <t>UNIDADAD (ES)
AUDITADA (S)</t>
  </si>
  <si>
    <r>
      <t xml:space="preserve">NOMBRE DE LA ENTIDAD
</t>
    </r>
    <r>
      <rPr>
        <sz val="11"/>
        <rFont val="Arial"/>
        <family val="2"/>
      </rPr>
      <t>SISTEMA INTEGRADO DE GESTIÓN -SIG
OFICINA y/o ASESORIA DE CONTROL INTERNO</t>
    </r>
  </si>
  <si>
    <t>PRUEBAS DE RECORRIDO</t>
  </si>
  <si>
    <t>CÓDIGO DEL PAPEL DE TRABAJO</t>
  </si>
  <si>
    <t>PROCESOS INVOLUCRADOS</t>
  </si>
  <si>
    <t>UNIDADES AUDITABLES INVOLUCRADAS</t>
  </si>
  <si>
    <r>
      <t xml:space="preserve">RESPONSABLE DEL PROCESO/PROCEDIMIENTO
</t>
    </r>
    <r>
      <rPr>
        <i/>
        <sz val="9"/>
        <rFont val="Arial"/>
        <family val="2"/>
      </rPr>
      <t>(Nombre y Cargo - Unidad auditada)</t>
    </r>
  </si>
  <si>
    <t>CÓD Y NOMBRE PROCEDIMIENTO</t>
  </si>
  <si>
    <t>REVISADO / APROBADO POR</t>
  </si>
  <si>
    <t>No.</t>
  </si>
  <si>
    <t>DESCRIPCIÓN ACTIVIDAD DE CONTROL CLAVE</t>
  </si>
  <si>
    <t>REFERENCIA RIESGO</t>
  </si>
  <si>
    <t>DESCRIPCIÓN DEL RIESGO QUE MITIGA LA ACTIVIDAD DE CONTROL</t>
  </si>
  <si>
    <t>NOMBRE Y CARGO PERSONA ENTREVISTADA</t>
  </si>
  <si>
    <t>ANÁLISIS DISEÑO DEL CONTROL</t>
  </si>
  <si>
    <r>
      <rPr>
        <b/>
        <i/>
        <sz val="10"/>
        <rFont val="Arial"/>
        <family val="2"/>
      </rPr>
      <t xml:space="preserve">NOTA: </t>
    </r>
    <r>
      <rPr>
        <i/>
        <sz val="10"/>
        <rFont val="Arial"/>
        <family val="2"/>
      </rPr>
      <t>Si nunca se ha detectado un error, el auditor debe evaluar si es debido a buenos controles preventivos o si las personas que realizan los controles internos adolecen de habilidades para identificar un error.</t>
    </r>
  </si>
  <si>
    <t>EVALUACIÓN DEL DISEÑO DEL CONTROL</t>
  </si>
  <si>
    <r>
      <t xml:space="preserve">CONCLUSIONES
</t>
    </r>
    <r>
      <rPr>
        <sz val="11"/>
        <rFont val="Arial"/>
        <family val="2"/>
      </rPr>
      <t xml:space="preserve"> sobre el diseño de los controles y manejo de los errores para la adecuada mitigación de los Riesgos</t>
    </r>
  </si>
  <si>
    <t>RESPONSABLE</t>
  </si>
  <si>
    <t>PROPÓSITO</t>
  </si>
  <si>
    <t>CÓMO SE HACE</t>
  </si>
  <si>
    <t>DESVIACIONES</t>
  </si>
  <si>
    <t>EVIDENCIA</t>
  </si>
  <si>
    <t xml:space="preserve">¿Existe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</si>
  <si>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</si>
  <si>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</si>
  <si>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 verificar, validar, cotejar, comparar, revisar, etc.? </t>
  </si>
  <si>
    <t xml:space="preserve">¿La fuente de información que se utiliza en el desarrollo del control es información confia­ble que permita mitigar el riesgo? </t>
  </si>
  <si>
    <t xml:space="preserve">¿Las observaciones, desviaciones o dife­rencias identificadas como resultados de la ejecución del control son investigadas y re­sueltas de manera oportuna? </t>
  </si>
  <si>
    <t xml:space="preserve">¿Se deja evidencia o rastro de la ejecución del control que permita a cualquier tercero con la evidencia llegar a la misma conclusión? </t>
  </si>
  <si>
    <t>¿Qué sucede cuando Usted encuentra un error o deficiencia en el control?</t>
  </si>
  <si>
    <t>• ¿Qué clase de errores suele encontrar?
• ¿Cómo se solucionan los errores?</t>
  </si>
  <si>
    <t>…</t>
  </si>
  <si>
    <r>
      <rPr>
        <b/>
        <sz val="11"/>
        <color rgb="FF0070C0"/>
        <rFont val="Arial"/>
        <family val="2"/>
      </rPr>
      <t>Guía de Administración del Riesgo (DAFP, 2018, p.  48 a 62)
Tabla 6. Análisis y evaluación de los controles para la mitigación de los riesgos.</t>
    </r>
    <r>
      <rPr>
        <sz val="11"/>
        <color theme="1"/>
        <rFont val="Arial"/>
        <family val="2"/>
      </rPr>
      <t xml:space="preserve">
Análisis y evaluación del diseño del control de acuerdo con las seis (6) variables establecidas:</t>
    </r>
  </si>
  <si>
    <r>
      <t xml:space="preserve">NOMBRE DE LA ENTIDAD
</t>
    </r>
    <r>
      <rPr>
        <sz val="14"/>
        <rFont val="Arial"/>
        <family val="2"/>
      </rPr>
      <t>SISTEMA INTEGRADO DE GESTIÓN - SIG
OFICINA y/o ASESORIA DE CONTROL INTERNO</t>
    </r>
  </si>
  <si>
    <t>SELECCIÓN DE MUESTRA</t>
  </si>
  <si>
    <t>CÓDIGO Y NOMBRE DEL PROCEDIMIENTO</t>
  </si>
  <si>
    <r>
      <t xml:space="preserve">FUENTE DE INFORMACIÓN
</t>
    </r>
    <r>
      <rPr>
        <i/>
        <sz val="10"/>
        <rFont val="Arial"/>
        <family val="2"/>
      </rPr>
      <t>(Origen de la Población)</t>
    </r>
  </si>
  <si>
    <t>SELECCIÓN TAMAÑO DE LA MUESTRA</t>
  </si>
  <si>
    <r>
      <t>DESCRIPCIÓN CARACTERÍSTICAS DE LA MUESTRA</t>
    </r>
    <r>
      <rPr>
        <i/>
        <sz val="12"/>
        <rFont val="Arial"/>
        <family val="2"/>
      </rPr>
      <t xml:space="preserve"> (ÍTEMS SELECCIONADOS)</t>
    </r>
  </si>
  <si>
    <t>ITEM</t>
  </si>
  <si>
    <t>CANTIDAD REGISTROS</t>
  </si>
  <si>
    <t>%</t>
  </si>
  <si>
    <t>POBLACIÓN</t>
  </si>
  <si>
    <t>MUESTRA</t>
  </si>
  <si>
    <r>
      <t>CRITERIOS DE SELECCIÓN</t>
    </r>
    <r>
      <rPr>
        <sz val="12"/>
        <rFont val="Arial"/>
        <family val="2"/>
      </rPr>
      <t xml:space="preserve"> </t>
    </r>
    <r>
      <rPr>
        <i/>
        <sz val="12"/>
        <rFont val="Arial"/>
        <family val="2"/>
      </rPr>
      <t>(PARÁMETROS DE LA MUESTRA)</t>
    </r>
  </si>
  <si>
    <t>Indique el período de tiempo inicial y final de selección y los criterios utilizados en el tipo de muestra seleccionada.</t>
  </si>
  <si>
    <r>
      <t xml:space="preserve">DESCRIPCIÓN </t>
    </r>
    <r>
      <rPr>
        <b/>
        <sz val="12"/>
        <color rgb="FF0070C0"/>
        <rFont val="Arial"/>
        <family val="2"/>
      </rPr>
      <t>TÉCNICA DE MUESTREO</t>
    </r>
    <r>
      <rPr>
        <b/>
        <sz val="12"/>
        <rFont val="Arial"/>
        <family val="2"/>
      </rPr>
      <t xml:space="preserve"> UTILIZADA Y JUSTIFICACIÓN </t>
    </r>
  </si>
  <si>
    <t>COMENTARIOS / OBSERVACIONES</t>
  </si>
  <si>
    <r>
      <rPr>
        <b/>
        <sz val="11"/>
        <color rgb="FF0070C0"/>
        <rFont val="Arial"/>
        <family val="2"/>
      </rPr>
      <t>Guía de Auditoría para Entidades Públicas (DAFP, 2018, p. 27 a 29):</t>
    </r>
    <r>
      <rPr>
        <sz val="11"/>
        <color theme="1"/>
        <rFont val="Arial"/>
        <family val="2"/>
      </rPr>
      <t xml:space="preserve">
</t>
    </r>
    <r>
      <rPr>
        <b/>
        <sz val="11"/>
        <color rgb="FF0070C0"/>
        <rFont val="Arial"/>
        <family val="2"/>
      </rPr>
      <t xml:space="preserve">2.3.3 Determinación de la muestra de auditoría
</t>
    </r>
    <r>
      <rPr>
        <sz val="11"/>
        <rFont val="Arial"/>
        <family val="2"/>
      </rPr>
      <t>Esquema 5. Determinación de la muestra de auditoría
¿En qué consiste?
Cuando no es posible llevar a cabo una verificación total de las transacciones o hechos ocurridos en un proceso, se selecciona una muestra la cual debe ser representativa de acuerdo con la complejidad del proceso. “El muestreo de auditoría es la aplicación de un procedimiento de auditoría a menos del 100% de los elementos de una población con el objetivo de sacar conclusiones acerca de toda la población” (Fuente: IIA Global).</t>
    </r>
    <r>
      <rPr>
        <b/>
        <sz val="11"/>
        <color rgb="FF0070C0"/>
        <rFont val="Arial"/>
        <family val="2"/>
      </rPr>
      <t xml:space="preserve">
Métodos de Muestreo
Muestreo estadístico
</t>
    </r>
    <r>
      <rPr>
        <sz val="11"/>
        <rFont val="Arial"/>
        <family val="2"/>
      </rPr>
      <t xml:space="preserve">Se basa en la teoría de la distribución normal, requiere de fórmulas para su cálculo. Para este tipo de muestreo se sugiere utilizar el anexo relacionado con el tema en la caja de herramientas.
</t>
    </r>
    <r>
      <rPr>
        <b/>
        <sz val="11"/>
        <color rgb="FF0070C0"/>
        <rFont val="Arial"/>
        <family val="2"/>
      </rPr>
      <t xml:space="preserve">
Muestreo no estadístico</t>
    </r>
    <r>
      <rPr>
        <sz val="11"/>
        <rFont val="Arial"/>
        <family val="2"/>
      </rPr>
      <t xml:space="preserve">
Dentro de éstos se encuentran el muestreo “indiscriminado”, donde auditor selecciona la muestra sin emplear una técnica estructurada, pero evitando cualquier desvío consciente o predecible.
Es posible aplicar el muestreo “de juicio o discrecional”, donde el auditor coloca un desvío en la selección de la muestra, por ejemplo: todas las unidades superiores a determinado valor, todas las que cumplan una característica específica, todas las negativas, todos los nuevos usuarios, entre otros que puedan tenerse en cuenta a juicio del auditor y a partir de los cuales se selecciona la muestra.</t>
    </r>
  </si>
  <si>
    <t>MARCO INTERNACIONAL PARA LA PRÁCTICA PROFESIONAL DE AUDITORÍA INTERNA - IIA (2017)</t>
  </si>
  <si>
    <r>
      <t xml:space="preserve">2300 – Desempeño del trabajo 
</t>
    </r>
    <r>
      <rPr>
        <sz val="11"/>
        <rFont val="Arial"/>
        <family val="2"/>
      </rPr>
      <t xml:space="preserve">Los auditores internos deben identificar, analizar, evaluar y documentar suficiente información de manera tal que les permita cumplir con los objetivos del trabajo. </t>
    </r>
    <r>
      <rPr>
        <b/>
        <sz val="11"/>
        <color rgb="FF0070C0"/>
        <rFont val="Arial"/>
        <family val="2"/>
      </rPr>
      <t xml:space="preserve">
2310 – Identificación de la información 
</t>
    </r>
    <r>
      <rPr>
        <sz val="11"/>
        <rFont val="Arial"/>
        <family val="2"/>
      </rPr>
      <t xml:space="preserve">Los auditores internos deben identificar información suficiente, fiable, relevante y útil de manera tal que les permita alcanzar los objetivos del trabajo. </t>
    </r>
    <r>
      <rPr>
        <b/>
        <sz val="11"/>
        <color rgb="FF0070C0"/>
        <rFont val="Arial"/>
        <family val="2"/>
      </rPr>
      <t xml:space="preserve">
Interpretación: 
</t>
    </r>
    <r>
      <rPr>
        <sz val="11"/>
        <rFont val="Arial"/>
        <family val="2"/>
      </rPr>
      <t xml:space="preserve">La información suficiente está basada en hechos, es adecuada y convincente, de modo que una persona prudente e informada sacaría las mismas conclusiones que el auditor. La información fiable es la mejor información que se puede obtener mediante el uso de técnicas de trabajo apropiadas. La información relevante apoya las observaciones y recomendaciones del trabajo y es compatible con sus objetivos. La información útil ayuda a la organización a cumplir con sus metas. 
</t>
    </r>
  </si>
  <si>
    <t>DESCRIPCIÓN DE LA MUESTRA SELECCIONADA Y ANALIZADA</t>
  </si>
  <si>
    <r>
      <t xml:space="preserve">NOMBRE DE LA ENTIDAD
</t>
    </r>
    <r>
      <rPr>
        <sz val="11"/>
        <color theme="1"/>
        <rFont val="Arial"/>
        <family val="2"/>
      </rPr>
      <t>SISTEMA INTEGRADO DE GESTIÓN -SIG
OFICINA y/o ASESORIA DE CONTROL INTERNO</t>
    </r>
  </si>
  <si>
    <t>NOMBRE DEL PAPEL DE TRABAJO</t>
  </si>
  <si>
    <t>PROGRAMA GENERAL DE AUDITORÍA</t>
  </si>
  <si>
    <t>PROCESOS INVOLUCRADOS:</t>
  </si>
  <si>
    <t>OBJETIVO DE LA AUDITORÍA:</t>
  </si>
  <si>
    <t>CRITERIOS DE LA AUDITORÍA:</t>
  </si>
  <si>
    <t>ALCANCE DE LA AUDITORÍA:</t>
  </si>
  <si>
    <r>
      <t xml:space="preserve">PREPARADO POR
</t>
    </r>
    <r>
      <rPr>
        <i/>
        <sz val="9"/>
        <rFont val="Arial"/>
        <family val="2"/>
      </rPr>
      <t>Auditor(a) Responsable de Auditoría</t>
    </r>
  </si>
  <si>
    <t>APROBADO POR</t>
  </si>
  <si>
    <t>PLAN DE TRABAJO</t>
  </si>
  <si>
    <t>RIESGO IDENTIFICADO</t>
  </si>
  <si>
    <t>TIPO</t>
  </si>
  <si>
    <t>PROCESO
Procedimiento</t>
  </si>
  <si>
    <t>PRUEBAS DE AUDITORÍA A APLICAR</t>
  </si>
  <si>
    <t>TIPO DE MUESTREO</t>
  </si>
  <si>
    <t>AUDITOR ASIGNADO</t>
  </si>
  <si>
    <t>ALCANCE QUE CUBRIRÁ LAS PRUEBAS</t>
  </si>
  <si>
    <t>FECHA DE INICIO 
A FECHA DE TERMINACIÓN</t>
  </si>
  <si>
    <t>TIEMPO ESTIMADO</t>
  </si>
  <si>
    <t>OPINIONES Y/O CONCLUSIONES DURANTE LA PLANIFICACIÓN</t>
  </si>
  <si>
    <t>Horas</t>
  </si>
  <si>
    <t>Días</t>
  </si>
  <si>
    <t>….</t>
  </si>
  <si>
    <r>
      <rPr>
        <b/>
        <sz val="11"/>
        <color rgb="FF0070C0"/>
        <rFont val="Arial"/>
        <family val="2"/>
      </rPr>
      <t>Guía de Auditoría para Entidades Públicas (DAFP, 2018, p. 27 a 29):</t>
    </r>
    <r>
      <rPr>
        <sz val="11"/>
        <color theme="1"/>
        <rFont val="Arial"/>
        <family val="2"/>
      </rPr>
      <t xml:space="preserve">
</t>
    </r>
    <r>
      <rPr>
        <b/>
        <sz val="11"/>
        <color rgb="FF0070C0"/>
        <rFont val="Arial"/>
        <family val="2"/>
      </rPr>
      <t>2.2.  Fase 2. Planeación de la Auditoría:</t>
    </r>
    <r>
      <rPr>
        <sz val="11"/>
        <color theme="1"/>
        <rFont val="Arial"/>
        <family val="2"/>
      </rPr>
      <t xml:space="preserve">  Las normas internacionales para el ejercicio profesional de la auditoría interna establecen que los auditores internos deben elaborar un plan para cada trabajo que incluya su alcance, objetivos, tiempo y asignación de recursos. En este punto es importante recalcar que el plan de auditoría debe ser aprobado con anterioridad a su implantación por parte del auditor líder y cualquier ajuste ha de ser analizado oportunamente. Este auditor líder corresponderá al jefe de control interno o quien haga sus veces.
</t>
    </r>
    <r>
      <rPr>
        <b/>
        <sz val="11"/>
        <color rgb="FF0070C0"/>
        <rFont val="Arial"/>
        <family val="2"/>
      </rPr>
      <t xml:space="preserve">Objetivos:  </t>
    </r>
    <r>
      <rPr>
        <sz val="11"/>
        <color theme="1"/>
        <rFont val="Arial"/>
        <family val="2"/>
      </rPr>
      <t xml:space="preserve">
• Son los propósitos establecidos, lo que se busca lograr con la auditoría.
• Será relevante tener en cuenta los objetivos institucionales que serán de interés para la auditoría. Su óptima alineación se verá reflejada en los resultados y el  aporte a la mejora de la entidad.
• Para una mayor comprensión en el cuadro 2 se explican los tipos de trabajos de auditoría que pueden realizarse.
</t>
    </r>
    <r>
      <rPr>
        <b/>
        <sz val="11"/>
        <color rgb="FF0070C0"/>
        <rFont val="Arial"/>
        <family val="2"/>
      </rPr>
      <t>Alcance:</t>
    </r>
    <r>
      <rPr>
        <sz val="11"/>
        <color rgb="FF0070C0"/>
        <rFont val="Arial"/>
        <family val="2"/>
      </rPr>
      <t xml:space="preserve">
</t>
    </r>
    <r>
      <rPr>
        <sz val="11"/>
        <color theme="1"/>
        <rFont val="Arial"/>
        <family val="2"/>
      </rPr>
      <t xml:space="preserve">• Marco o límite de la auditoría y los temas que serán objeto de la misma.
• El alcance debe ser suficiente para satisfacer los objetivos de la auditoría establecidos.
• Debe incluirse las posibles limitaciones al alcance (factores externos al equipo de auditoría que pueden impedir obtener toda la información para cumplir con el objetivo.
</t>
    </r>
    <r>
      <rPr>
        <b/>
        <sz val="11"/>
        <color rgb="FF0070C0"/>
        <rFont val="Arial"/>
        <family val="2"/>
      </rPr>
      <t>Procedimientos:</t>
    </r>
    <r>
      <rPr>
        <sz val="11"/>
        <color theme="1"/>
        <rFont val="Arial"/>
        <family val="2"/>
      </rPr>
      <t xml:space="preserve">
•Técnicas de auditoría que se aplicarán para obtener evidencias suficientes sobre las cuales emitir una opinión respecto al proceso auditado.
• Los procedimientos que se realizan comúnmente pueden consultarse en el
Cuadro 3.
</t>
    </r>
    <r>
      <rPr>
        <b/>
        <sz val="11"/>
        <color rgb="FF0070C0"/>
        <rFont val="Arial"/>
        <family val="2"/>
      </rPr>
      <t>Tiempo y Recursos:</t>
    </r>
    <r>
      <rPr>
        <sz val="11"/>
        <color theme="1"/>
        <rFont val="Arial"/>
        <family val="2"/>
      </rPr>
      <t xml:space="preserve">
 Se relaciona en el cronograma y es el tiempo empleado para la realización de  las tareas bajo unas condiciones que garanticen su óptima utilización.
• Se debe analizar así mismo la relación de recursos humanos, financieros y equipos que se necesitan para la ejecución de la auditoría. </t>
    </r>
  </si>
  <si>
    <r>
      <rPr>
        <b/>
        <sz val="11"/>
        <color rgb="FF0070C0"/>
        <rFont val="Arial"/>
        <family val="2"/>
      </rPr>
      <t xml:space="preserve">2200 – Planificación del Trabajo
</t>
    </r>
    <r>
      <rPr>
        <sz val="11"/>
        <rFont val="Arial"/>
        <family val="2"/>
      </rPr>
      <t xml:space="preserve">
Los auditores internos deben desarrollar y documentar un plan para cada trabajo, que incluya los objetivos, el alcance, el tiempo y la asignación de recursos.  El plan debe considerar las estrategias y los objetivos de la organización y los riesgos relevantes para el trabajo.
</t>
    </r>
    <r>
      <rPr>
        <b/>
        <sz val="11"/>
        <color rgb="FF0070C0"/>
        <rFont val="Arial"/>
        <family val="2"/>
      </rPr>
      <t xml:space="preserve">
2201 – Consideraciones sobre Planificación
</t>
    </r>
    <r>
      <rPr>
        <sz val="11"/>
        <rFont val="Arial"/>
        <family val="2"/>
      </rPr>
      <t>Al planificar el trabajo, los auditores internos deben considerar:
• Las estrategias y los objetivos de la actividad que está siendo revisada y los medios con los cuales la actividad controla su desempeño.
• Los riesgos significativos para los objetivos de la actividad, los recursos y las operaciones y los medios con los cuales el impacto potencial del riesgo se mantiene a un nivel aceptable.
• La adecuación y la efectividad de los procesos de gobierno, gestión de riesgos y control de la actividad comparados con un enfoque o modelo de control relevante 
• Las oportunidades de introducir mejoras significativas en los procesos de gobierno, gestión de riesgo y control de la actividad.</t>
    </r>
    <r>
      <rPr>
        <b/>
        <sz val="11"/>
        <color rgb="FF0070C0"/>
        <rFont val="Arial"/>
        <family val="2"/>
      </rPr>
      <t xml:space="preserve">
2201. A1 – </t>
    </r>
    <r>
      <rPr>
        <sz val="11"/>
        <rFont val="Arial"/>
        <family val="2"/>
      </rPr>
      <t xml:space="preserve">Cuando se planifica un trabajo para partes ajenas de la organización, lo auditores internos deben establecer un acuerdo escrito con ellas respecto de los objetivos, el alcance, las responsabilidades correspondientes y otras expectativas, incluyendo las restricciones a la distribución de los resultados del trabajo y el acceso a los registros del mismo.
</t>
    </r>
    <r>
      <rPr>
        <b/>
        <sz val="11"/>
        <color rgb="FF0070C0"/>
        <rFont val="Arial"/>
        <family val="2"/>
      </rPr>
      <t xml:space="preserve">
2201. C1 – </t>
    </r>
    <r>
      <rPr>
        <sz val="11"/>
        <rFont val="Arial"/>
        <family val="2"/>
      </rPr>
      <t>Los auditores internos deben establecer un acuerdo con los clientes de trabajos de consultoría, referido a los objetivos, el alcance, las responsabilidades respectivas y demás expectativas de los clientes.  En el caso de trabajos significativos, este acuerdo debe estar documentado.</t>
    </r>
    <r>
      <rPr>
        <b/>
        <sz val="11"/>
        <color rgb="FF0070C0"/>
        <rFont val="Arial"/>
        <family val="2"/>
      </rPr>
      <t xml:space="preserve">
2210 – Objetivos del Trabajo
</t>
    </r>
    <r>
      <rPr>
        <sz val="11"/>
        <rFont val="Arial"/>
        <family val="2"/>
      </rPr>
      <t xml:space="preserve">Deben establecerse objetivos para cada trabajo.
</t>
    </r>
    <r>
      <rPr>
        <b/>
        <sz val="11"/>
        <color rgb="FF0070C0"/>
        <rFont val="Arial"/>
        <family val="2"/>
      </rPr>
      <t xml:space="preserve">
2210. A1 – </t>
    </r>
    <r>
      <rPr>
        <sz val="11"/>
        <rFont val="Arial"/>
        <family val="2"/>
      </rPr>
      <t>Los auditores internos deben realizar una evaluación preliminar de los riesgos relevantes para la actividad bajo revisión.  Los objetivos del trabajo deben reflejar los resultados de esta evaluación.</t>
    </r>
    <r>
      <rPr>
        <b/>
        <sz val="11"/>
        <color rgb="FF0070C0"/>
        <rFont val="Arial"/>
        <family val="2"/>
      </rPr>
      <t xml:space="preserve">
2210. A2 – </t>
    </r>
    <r>
      <rPr>
        <sz val="11"/>
        <rFont val="Arial"/>
        <family val="2"/>
      </rPr>
      <t>El auditor interno debe considerar la probabilidad de errores, fraude, incumplimiento y otras exposiciones significativas al elaborar los objetivos del trabajo.</t>
    </r>
    <r>
      <rPr>
        <b/>
        <sz val="11"/>
        <color rgb="FF0070C0"/>
        <rFont val="Arial"/>
        <family val="2"/>
      </rPr>
      <t xml:space="preserve">
2210. A3 – </t>
    </r>
    <r>
      <rPr>
        <sz val="11"/>
        <rFont val="Arial"/>
        <family val="2"/>
      </rPr>
      <t>Se requieren criterios adecuados para evaluar el gobierno, la gestión de riesgos y los controles.  Los auditores internos deben cerciorarse del alcance hasta el cual la dirección y/o el Consejo han establecido criterios adecuados para determinar si los objetivos y metas han sido cumplidos.  Si fuera apropiado, los auditores internos deben identificar criterios de evaluación apropiados a través de discusiones con la dirección y/o el Consejo.
Interpretación:
Los tipos de criterios que se pueden incluir son:
• Internos (Por ejemplo, políticas y procedimientos de la organización)
• Externos (Por ejemplo, leyes y regulaciones impuestas por los órganos estatutarios)
• Practicas lideres (Por ejemplo, guías profesionales y de la industria)</t>
    </r>
    <r>
      <rPr>
        <b/>
        <sz val="11"/>
        <color rgb="FF0070C0"/>
        <rFont val="Arial"/>
        <family val="2"/>
      </rPr>
      <t xml:space="preserve">
2210. C1 – </t>
    </r>
    <r>
      <rPr>
        <sz val="11"/>
        <rFont val="Arial"/>
        <family val="2"/>
      </rPr>
      <t xml:space="preserve">Los objetivos de los trabajos de consultoría deben considerar los procesos de gobierno, gestión de riesgos y procesos de control, hasta el grado de extensión acordado con el cliente.
</t>
    </r>
    <r>
      <rPr>
        <b/>
        <sz val="11"/>
        <color rgb="FF0070C0"/>
        <rFont val="Arial"/>
        <family val="2"/>
      </rPr>
      <t xml:space="preserve">
2210. C2 – </t>
    </r>
    <r>
      <rPr>
        <sz val="11"/>
        <rFont val="Arial"/>
        <family val="2"/>
      </rPr>
      <t>Los  objetivos de los trabajos de consultoría deben ser compatibles con los valores, las estrategias y los objetivos de la organización.</t>
    </r>
    <r>
      <rPr>
        <b/>
        <sz val="11"/>
        <color rgb="FF0070C0"/>
        <rFont val="Arial"/>
        <family val="2"/>
      </rPr>
      <t xml:space="preserve">
2220 – Alcance del Trabajo
</t>
    </r>
    <r>
      <rPr>
        <sz val="11"/>
        <rFont val="Arial"/>
        <family val="2"/>
      </rPr>
      <t>El alcance establecido debe ser suficiente para alcanzar los objetivos le trabajo.</t>
    </r>
    <r>
      <rPr>
        <b/>
        <sz val="11"/>
        <color rgb="FF0070C0"/>
        <rFont val="Arial"/>
        <family val="2"/>
      </rPr>
      <t xml:space="preserve">
2220. A1 – </t>
    </r>
    <r>
      <rPr>
        <sz val="11"/>
        <rFont val="Arial"/>
        <family val="2"/>
      </rPr>
      <t>El alcance del trabajo debe tener en cuenta los sistemas relevantes, los registros, el personal y los bienes físicos, incluyendo aquellos bajo el control de terceros.</t>
    </r>
    <r>
      <rPr>
        <b/>
        <sz val="11"/>
        <color rgb="FF0070C0"/>
        <rFont val="Arial"/>
        <family val="2"/>
      </rPr>
      <t xml:space="preserve">
2220. A2 – </t>
    </r>
    <r>
      <rPr>
        <sz val="11"/>
        <rFont val="Arial"/>
        <family val="2"/>
      </rPr>
      <t xml:space="preserve">Si durante la realización de un trabajo de aseguramiento surgen oportunidades de realizar trabajos de consultoría significativos, debería lograrse un acuerdo escrito especifico en cuento a los objetivos el alcance, las responsabilidades respectivas y otras expectativas.  Los resultados del trabajo de consultoría deben ser comunicados de acuerdo con las normas de consultoría.
</t>
    </r>
    <r>
      <rPr>
        <b/>
        <sz val="11"/>
        <color rgb="FF0070C0"/>
        <rFont val="Arial"/>
        <family val="2"/>
      </rPr>
      <t xml:space="preserve">
2220. C1 – </t>
    </r>
    <r>
      <rPr>
        <sz val="11"/>
        <rFont val="Arial"/>
        <family val="2"/>
      </rPr>
      <t xml:space="preserve">Al desempeñar trabajos de consultoría, los auditores internos deben asegurar que el alcance del trabajo sea suficiente para cumplir los objetivos acordados. Si los auditores internos encontraran restricciones al alcance durante el trabajo, estas restricciones deberán tratarse con el cliente para determinar si se continúa con el trabajo. 
</t>
    </r>
    <r>
      <rPr>
        <b/>
        <sz val="11"/>
        <color rgb="FF0070C0"/>
        <rFont val="Arial"/>
        <family val="2"/>
      </rPr>
      <t xml:space="preserve">
2220. C2 –  </t>
    </r>
    <r>
      <rPr>
        <sz val="11"/>
        <rFont val="Arial"/>
        <family val="2"/>
      </rPr>
      <t xml:space="preserve">Durante los trabajos de consultoría, los auditores internos deben considerar los controles consistentes con los objetivos del trabajo y estar alertas a los asuntos de control significativos. </t>
    </r>
    <r>
      <rPr>
        <sz val="11"/>
        <color rgb="FF0070C0"/>
        <rFont val="Arial"/>
        <family val="2"/>
      </rPr>
      <t xml:space="preserve">
</t>
    </r>
    <r>
      <rPr>
        <b/>
        <sz val="11"/>
        <color rgb="FF0070C0"/>
        <rFont val="Arial"/>
        <family val="2"/>
      </rPr>
      <t xml:space="preserve">
2230 – Asignación de recursos para el trabajo 
</t>
    </r>
    <r>
      <rPr>
        <sz val="11"/>
        <rFont val="Arial"/>
        <family val="2"/>
      </rPr>
      <t xml:space="preserve">Los auditores internos deben determinar los recursos adecuados y suficientes para lograr los objetivos del trabajo, basándose en una evaluación de la naturaleza y complejidad de cada trabajo, las restricciones de tiempo y los recursos disponibles. 
Interpretación: 
“Adecuados” se refiere al equilibrio entre conocimiento, aptitud y otras competencias necesarias para realizar el trabajo. “Suficientes” se refiere a la cantidad de recursos que se necesitan para realizar el trabajo con el cuidado profesional adecuado. 
</t>
    </r>
    <r>
      <rPr>
        <b/>
        <sz val="11"/>
        <color rgb="FF0070C0"/>
        <rFont val="Arial"/>
        <family val="2"/>
      </rPr>
      <t xml:space="preserve">
2240 – Programa de trabajo </t>
    </r>
    <r>
      <rPr>
        <sz val="11"/>
        <color theme="1"/>
        <rFont val="Arial"/>
        <family val="2"/>
      </rPr>
      <t xml:space="preserve">
Los auditores internos deben preparar y documentar programas que cumplan con los objetivos del trabajo. 
</t>
    </r>
    <r>
      <rPr>
        <b/>
        <sz val="11"/>
        <color rgb="FF0070C0"/>
        <rFont val="Arial"/>
        <family val="2"/>
      </rPr>
      <t>2240. A1 –</t>
    </r>
    <r>
      <rPr>
        <sz val="11"/>
        <color theme="1"/>
        <rFont val="Arial"/>
        <family val="2"/>
      </rPr>
      <t xml:space="preserve"> Los programas de trabajo deben incluir los procedimientos para identificar, analizar, evaluar y documentar información durante la tarea. El programa de trabajo debe ser aprobado con anterioridad a su implantación y cualquier ajuste ha de ser aprobado oportunamente. 
</t>
    </r>
    <r>
      <rPr>
        <b/>
        <sz val="11"/>
        <color rgb="FF0070C0"/>
        <rFont val="Arial"/>
        <family val="2"/>
      </rPr>
      <t>2240. C1 –</t>
    </r>
    <r>
      <rPr>
        <sz val="11"/>
        <color theme="1"/>
        <rFont val="Arial"/>
        <family val="2"/>
      </rPr>
      <t xml:space="preserve"> Los programas de trabajo de los servicios de consultoría pueden variar en forma y contenido dependiendo de la naturaleza del trabajo. 
</t>
    </r>
  </si>
  <si>
    <t>NOMBRE DE LA ENTIDAD</t>
  </si>
  <si>
    <t>OFICINA Y/O ASESORÍA DE CONTROL INTERNO</t>
  </si>
  <si>
    <t>PROGRAMA DE AUDITORÍA</t>
  </si>
  <si>
    <t>N° DE HORAS POR SEMANA</t>
  </si>
  <si>
    <t>ÍTEM</t>
  </si>
  <si>
    <t>AUDITOR RESPONSABLE</t>
  </si>
  <si>
    <t>Semana 1</t>
  </si>
  <si>
    <t>Semana 2</t>
  </si>
  <si>
    <t>Semana 3</t>
  </si>
  <si>
    <t>Semana 4</t>
  </si>
  <si>
    <t>Semana 5</t>
  </si>
  <si>
    <t>Semana 6</t>
  </si>
  <si>
    <t>TOTAL HORAS</t>
  </si>
  <si>
    <t>Planificación del Trabajo</t>
  </si>
  <si>
    <t>ARA</t>
  </si>
  <si>
    <t>Supervisión ARA</t>
  </si>
  <si>
    <t>Memorando de Notificación de Auditoría para los Auditados</t>
  </si>
  <si>
    <t>Memorando de Notificación de Auditoría para los Auditores</t>
  </si>
  <si>
    <t>Diligenciamiento Papeles de Trabajo para Planificación de Auditoría</t>
  </si>
  <si>
    <t>Reuniones de Coordinación de Auditores - Suscrpición Certificado de Independencia y Objetividad</t>
  </si>
  <si>
    <t>Revisión de PT - Observaciones y generación de Comentarios de Revisión</t>
  </si>
  <si>
    <t xml:space="preserve">Trabajo de Campo / Seguimiento de Ejecución </t>
  </si>
  <si>
    <t>Desempeño del Trabajo</t>
  </si>
  <si>
    <t>Reunión de Apertura con los dueños de los procesos y el Gerente Público</t>
  </si>
  <si>
    <t>Suscripción Carta de Representación</t>
  </si>
  <si>
    <t>Requerimientos de Información</t>
  </si>
  <si>
    <t>Verificar cumplimiento Programa de Auditoría, subir evidencias en repositorio de información, etc.</t>
  </si>
  <si>
    <t>Verificación de las correcciones según comentarios</t>
  </si>
  <si>
    <t>Comunicación de Resultados</t>
  </si>
  <si>
    <t>Preparación Presentación Reunión de Cierre</t>
  </si>
  <si>
    <t>Reunión de Cierre con los dueños de los procesos y el Gerente Público</t>
  </si>
  <si>
    <t>Generación y radicado Informe Preliminar</t>
  </si>
  <si>
    <t>Elaboración y radicación Informe Final con término para que los Auditados presenten Plan de Mejoramiento - PMI</t>
  </si>
  <si>
    <t>Remisión de Hallazgos a Control Interno Disciplinario</t>
  </si>
  <si>
    <t>Suscripción de Plan de Mejoramiento por parte de los Auditados</t>
  </si>
  <si>
    <t>Elaboración y radicación de Informe Ejecutivo con PMI para la Dirección General</t>
  </si>
  <si>
    <t>Diligenciar Lista de Chequeo Calidad</t>
  </si>
  <si>
    <t>AUDITOR1</t>
  </si>
  <si>
    <t>PROCESO 1</t>
  </si>
  <si>
    <t>Diligenciamiento Papeles de Trabajo para Planificación de Auditoría (Incluye Definición de Muestras y Diseño de Pruebas)</t>
  </si>
  <si>
    <t>Aplicación de PVEO y demás pruebas de auditoría</t>
  </si>
  <si>
    <t>Ajuste  de PT y Observaciones según Comentarios de Revisión y cargue de evidencias en Repositorio de Información</t>
  </si>
  <si>
    <t>Respuesta a Comentarios del ARA: ajuste/corrección de PT u/o Observaciones</t>
  </si>
  <si>
    <t>Redacción de Hallazgos en Informes de Avance</t>
  </si>
  <si>
    <t>Redacción de Hallazgos en Informe Preliminar</t>
  </si>
  <si>
    <t>AUDITOR2</t>
  </si>
  <si>
    <t>PROCESO 2</t>
  </si>
  <si>
    <t>Redacción de Hallazgos en Informe Final</t>
  </si>
  <si>
    <t>AUDITOR3</t>
  </si>
  <si>
    <t>PROCESO 3</t>
  </si>
  <si>
    <t>AUDITOR4</t>
  </si>
  <si>
    <t>PROCESO 4</t>
  </si>
  <si>
    <t>TOTAL</t>
  </si>
  <si>
    <t>PROGRAMA INDIVIDUAL DE AUDITORÍA</t>
  </si>
  <si>
    <r>
      <t xml:space="preserve">PREPARADO POR
</t>
    </r>
    <r>
      <rPr>
        <i/>
        <sz val="10"/>
        <rFont val="Arial"/>
        <family val="2"/>
      </rPr>
      <t>Auditor(a) Designado</t>
    </r>
  </si>
  <si>
    <t>OBJETIVO DE AUDITORÍA</t>
  </si>
  <si>
    <t>ALCANCE DE AUDITORÍA</t>
  </si>
  <si>
    <t>POLÍTICA/INICIATIVA/PROGRAMA INSTITUCIONAL</t>
  </si>
  <si>
    <t>PROYECTO DE INVERSIÓN  RELACIONADO</t>
  </si>
  <si>
    <t>CLASE</t>
  </si>
  <si>
    <t>CONTROL(ES) CLAVE(S) A EVALUAR</t>
  </si>
  <si>
    <t>DETALLE DE LAS PRUEBAS DE AUDITORÍA Y PROCEDIMIENTOS A REALIZAR</t>
  </si>
  <si>
    <t>PASOS A SEGUIR EN LAS PRUEBAS Y PROCEDIMIENTOS DE AUDITORÍA</t>
  </si>
  <si>
    <t>TAMAÑO Y DESCRIPCIÓN DE LA MUESTRA</t>
  </si>
  <si>
    <t>TÉCNICA DE MUESTREO</t>
  </si>
  <si>
    <t>REFERENCIA PAPEL DE TRABAJO</t>
  </si>
  <si>
    <t xml:space="preserve"> </t>
  </si>
  <si>
    <r>
      <rPr>
        <b/>
        <sz val="11"/>
        <color rgb="FF0070C0"/>
        <rFont val="Arial"/>
        <family val="2"/>
      </rPr>
      <t xml:space="preserve">2240 – Programa de trabajo </t>
    </r>
    <r>
      <rPr>
        <sz val="11"/>
        <color theme="1"/>
        <rFont val="Arial"/>
        <family val="2"/>
      </rPr>
      <t xml:space="preserve">
Los auditores internos deben preparar y documentar programas que cumplan con los objetivos del trabajo. 
</t>
    </r>
    <r>
      <rPr>
        <b/>
        <sz val="11"/>
        <color rgb="FF0070C0"/>
        <rFont val="Arial"/>
        <family val="2"/>
      </rPr>
      <t>2240. A1 –</t>
    </r>
    <r>
      <rPr>
        <sz val="11"/>
        <color theme="1"/>
        <rFont val="Arial"/>
        <family val="2"/>
      </rPr>
      <t xml:space="preserve"> Los programas de trabajo deben incluir los procedimientos para identificar, analizar, evaluar y documentar información durante la tarea. El programa de trabajo debe ser aprobado con anterioridad a su implantación y cualquier ajuste ha de ser aprobado oportunamente. 
</t>
    </r>
    <r>
      <rPr>
        <b/>
        <sz val="11"/>
        <color rgb="FF0070C0"/>
        <rFont val="Arial"/>
        <family val="2"/>
      </rPr>
      <t>2240. C1 –</t>
    </r>
    <r>
      <rPr>
        <sz val="11"/>
        <color theme="1"/>
        <rFont val="Arial"/>
        <family val="2"/>
      </rPr>
      <t xml:space="preserve"> Los programas de trabajo de los servicios de consultoría pueden variar en forma y contenido dependiendo de la naturaleza del trabajo.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</si>
</sst>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mmm\-yyyy"/>
    <numFmt numFmtId="166" formatCode="_-* #,##0_-;\-* #,##0_-;_-* &quot;-&quot;??_-;_-@_-"/>
  </numFmts>
  <fonts count="60"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Calibri"/>
      <family val="2"/>
      <scheme val="minor"/>
    </font>
    <font>
      <b/>
      <sz val="14"/>
      <color rgb="FF0070C0"/>
      <name val="Arial"/>
      <family val="2"/>
    </font>
    <font>
      <b/>
      <sz val="10"/>
      <color theme="1"/>
      <name val="Arial"/>
      <family val="2"/>
    </font>
    <font>
      <sz val="8"/>
      <color theme="1"/>
      <name val="Arial"/>
      <family val="2"/>
    </font>
    <font>
      <sz val="10"/>
      <name val="Arial"/>
      <family val="2"/>
    </font>
    <font>
      <b/>
      <sz val="11"/>
      <name val="Arial"/>
      <family val="2"/>
    </font>
    <font>
      <sz val="11"/>
      <name val="Arial"/>
      <family val="2"/>
    </font>
    <font>
      <b/>
      <sz val="11"/>
      <color theme="1"/>
      <name val="Arial"/>
      <family val="2"/>
    </font>
    <font>
      <b/>
      <i/>
      <sz val="11"/>
      <color rgb="FF0070C0"/>
      <name val="Arial"/>
      <family val="2"/>
    </font>
    <font>
      <i/>
      <sz val="11"/>
      <color theme="1"/>
      <name val="Arial"/>
      <family val="2"/>
    </font>
    <font>
      <b/>
      <i/>
      <u/>
      <sz val="11"/>
      <color theme="1"/>
      <name val="Arial"/>
      <family val="2"/>
    </font>
    <font>
      <b/>
      <i/>
      <sz val="11"/>
      <color theme="1"/>
      <name val="Arial"/>
      <family val="2"/>
    </font>
    <font>
      <i/>
      <sz val="10"/>
      <color theme="1"/>
      <name val="Arial"/>
      <family val="2"/>
    </font>
    <font>
      <b/>
      <i/>
      <sz val="10"/>
      <color theme="1"/>
      <name val="Arial"/>
      <family val="2"/>
    </font>
    <font>
      <b/>
      <sz val="11"/>
      <color rgb="FFFF0000"/>
      <name val="Arial"/>
      <family val="2"/>
    </font>
    <font>
      <b/>
      <i/>
      <u/>
      <sz val="11"/>
      <color rgb="FFFF0000"/>
      <name val="Arial"/>
      <family val="2"/>
    </font>
    <font>
      <b/>
      <sz val="11"/>
      <color rgb="FF0070C0"/>
      <name val="Arial"/>
      <family val="2"/>
    </font>
    <font>
      <b/>
      <sz val="14"/>
      <name val="Arial"/>
      <family val="2"/>
    </font>
    <font>
      <b/>
      <sz val="12"/>
      <name val="Arial"/>
      <family val="2"/>
    </font>
    <font>
      <b/>
      <sz val="10"/>
      <name val="Arial"/>
      <family val="2"/>
    </font>
    <font>
      <sz val="8"/>
      <name val="Arial"/>
      <family val="2"/>
    </font>
    <font>
      <b/>
      <sz val="8"/>
      <color theme="1"/>
      <name val="Arial"/>
      <family val="2"/>
    </font>
    <font>
      <sz val="10"/>
      <color rgb="FFFF0000"/>
      <name val="Arial"/>
      <family val="2"/>
    </font>
    <font>
      <b/>
      <sz val="12"/>
      <color theme="0"/>
      <name val="Arial"/>
      <family val="2"/>
    </font>
    <font>
      <b/>
      <sz val="12"/>
      <name val="Calibri"/>
      <family val="2"/>
      <scheme val="minor"/>
    </font>
    <font>
      <i/>
      <sz val="8"/>
      <name val="Arial"/>
      <family val="2"/>
    </font>
    <font>
      <i/>
      <sz val="9"/>
      <name val="Arial"/>
      <family val="2"/>
    </font>
    <font>
      <b/>
      <i/>
      <sz val="11"/>
      <name val="Arial"/>
      <family val="2"/>
    </font>
    <font>
      <b/>
      <sz val="12"/>
      <color indexed="10"/>
      <name val="Arial"/>
      <family val="2"/>
    </font>
    <font>
      <i/>
      <sz val="11"/>
      <color theme="0" tint="-0.249977111117893"/>
      <name val="Arial"/>
      <family val="2"/>
    </font>
    <font>
      <i/>
      <sz val="11"/>
      <name val="Arial"/>
      <family val="2"/>
    </font>
    <font>
      <sz val="9"/>
      <name val="Arial"/>
      <family val="2"/>
    </font>
    <font>
      <i/>
      <sz val="9"/>
      <color indexed="8"/>
      <name val="Arial"/>
      <family val="2"/>
    </font>
    <font>
      <sz val="11"/>
      <color theme="0" tint="-0.34998626667073579"/>
      <name val="Arial"/>
      <family val="2"/>
    </font>
    <font>
      <sz val="11"/>
      <color rgb="FF0070C0"/>
      <name val="Arial"/>
      <family val="2"/>
    </font>
    <font>
      <u/>
      <sz val="11"/>
      <color theme="10"/>
      <name val="Calibri"/>
      <family val="2"/>
      <scheme val="minor"/>
    </font>
    <font>
      <b/>
      <sz val="16"/>
      <name val="Arial"/>
      <family val="2"/>
    </font>
    <font>
      <sz val="16"/>
      <color theme="0"/>
      <name val="Arial"/>
      <family val="2"/>
    </font>
    <font>
      <b/>
      <sz val="8"/>
      <name val="Arial"/>
      <family val="2"/>
    </font>
    <font>
      <i/>
      <sz val="10"/>
      <name val="Arial"/>
      <family val="2"/>
    </font>
    <font>
      <sz val="11"/>
      <color indexed="8"/>
      <name val="Arial"/>
      <family val="2"/>
    </font>
    <font>
      <sz val="10"/>
      <color theme="1"/>
      <name val="Arial"/>
      <family val="2"/>
    </font>
    <font>
      <b/>
      <sz val="11"/>
      <color rgb="FF000000"/>
      <name val="Arial"/>
      <family val="2"/>
    </font>
    <font>
      <sz val="11"/>
      <color rgb="FF000000"/>
      <name val="Arial"/>
      <family val="2"/>
    </font>
    <font>
      <sz val="9"/>
      <color indexed="81"/>
      <name val="Tahoma"/>
      <family val="2"/>
    </font>
    <font>
      <b/>
      <sz val="9"/>
      <name val="Arial"/>
      <family val="2"/>
    </font>
    <font>
      <b/>
      <i/>
      <sz val="10"/>
      <name val="Arial"/>
      <family val="2"/>
    </font>
    <font>
      <u/>
      <sz val="11"/>
      <color theme="10"/>
      <name val="Arial"/>
      <family val="2"/>
    </font>
    <font>
      <sz val="14"/>
      <name val="Arial"/>
      <family val="2"/>
    </font>
    <font>
      <i/>
      <sz val="12"/>
      <name val="Arial"/>
      <family val="2"/>
    </font>
    <font>
      <sz val="12"/>
      <name val="Arial"/>
      <family val="2"/>
    </font>
    <font>
      <i/>
      <u/>
      <sz val="11"/>
      <name val="Arial"/>
      <family val="2"/>
    </font>
    <font>
      <b/>
      <sz val="12"/>
      <color rgb="FF0070C0"/>
      <name val="Arial"/>
      <family val="2"/>
    </font>
    <font>
      <b/>
      <sz val="16"/>
      <color rgb="FF0070C0"/>
      <name val="Arial"/>
      <family val="2"/>
    </font>
    <font>
      <b/>
      <sz val="12"/>
      <color theme="1"/>
      <name val="Arial"/>
      <family val="2"/>
    </font>
    <font>
      <sz val="9"/>
      <color theme="1"/>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indexed="65"/>
        <bgColor theme="0"/>
      </patternFill>
    </fill>
    <fill>
      <patternFill patternType="solid">
        <fgColor theme="0" tint="-4.9989318521683403E-2"/>
        <bgColor theme="0"/>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499984740745262"/>
        <bgColor theme="0"/>
      </patternFill>
    </fill>
    <fill>
      <patternFill patternType="solid">
        <fgColor theme="4" tint="0.59999389629810485"/>
        <bgColor theme="0"/>
      </patternFill>
    </fill>
    <fill>
      <patternFill patternType="solid">
        <fgColor theme="4" tint="0.39997558519241921"/>
        <bgColor theme="0"/>
      </patternFill>
    </fill>
    <fill>
      <patternFill patternType="solid">
        <fgColor theme="0"/>
        <bgColor theme="0"/>
      </patternFill>
    </fill>
    <fill>
      <patternFill patternType="solid">
        <fgColor theme="3" tint="0.39997558519241921"/>
        <bgColor theme="0"/>
      </patternFill>
    </fill>
    <fill>
      <patternFill patternType="solid">
        <fgColor theme="3" tint="0.59999389629810485"/>
        <bgColor theme="0"/>
      </patternFill>
    </fill>
    <fill>
      <patternFill patternType="solid">
        <fgColor theme="3" tint="0.79998168889431442"/>
        <bgColor theme="0"/>
      </patternFill>
    </fill>
    <fill>
      <patternFill patternType="solid">
        <fgColor indexed="9"/>
        <bgColor theme="0"/>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style="thin">
        <color rgb="FF7F7F7F"/>
      </left>
      <right/>
      <top style="thin">
        <color indexed="64"/>
      </top>
      <bottom/>
      <diagonal/>
    </border>
    <border>
      <left style="thin">
        <color rgb="FF7F7F7F"/>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double">
        <color indexed="64"/>
      </left>
      <right style="thin">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8" fillId="0" borderId="0"/>
    <xf numFmtId="0" fontId="8" fillId="0" borderId="0"/>
    <xf numFmtId="0" fontId="8" fillId="0" borderId="0"/>
    <xf numFmtId="0" fontId="1" fillId="0" borderId="0"/>
    <xf numFmtId="164" fontId="1" fillId="0" borderId="0" applyFont="0" applyFill="0" applyBorder="0" applyAlignment="0" applyProtection="0"/>
    <xf numFmtId="0" fontId="39" fillId="0" borderId="0" applyNumberFormat="0" applyFill="0" applyBorder="0" applyAlignment="0" applyProtection="0"/>
    <xf numFmtId="0" fontId="8" fillId="0" borderId="0"/>
    <xf numFmtId="9" fontId="8" fillId="0" borderId="0" applyFont="0" applyFill="0" applyBorder="0" applyAlignment="0" applyProtection="0"/>
  </cellStyleXfs>
  <cellXfs count="952">
    <xf numFmtId="0" fontId="0" fillId="0" borderId="0" xfId="0"/>
    <xf numFmtId="0" fontId="2" fillId="0" borderId="0" xfId="0" applyFont="1"/>
    <xf numFmtId="0" fontId="2" fillId="5" borderId="0" xfId="0" applyFont="1" applyFill="1"/>
    <xf numFmtId="0" fontId="11" fillId="0" borderId="1" xfId="0" applyFont="1" applyBorder="1" applyAlignment="1">
      <alignment horizontal="center"/>
    </xf>
    <xf numFmtId="0" fontId="11" fillId="0" borderId="2"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11" fillId="0" borderId="0" xfId="0" applyFont="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6" borderId="12" xfId="0" applyFont="1" applyFill="1" applyBorder="1" applyAlignment="1">
      <alignment horizontal="center" vertical="center"/>
    </xf>
    <xf numFmtId="0" fontId="2" fillId="0" borderId="12" xfId="0" applyFont="1" applyBorder="1" applyAlignment="1">
      <alignment horizontal="center" vertical="center"/>
    </xf>
    <xf numFmtId="0" fontId="11" fillId="0" borderId="4" xfId="0" applyFont="1" applyBorder="1" applyAlignment="1">
      <alignment horizontal="center"/>
    </xf>
    <xf numFmtId="0" fontId="11" fillId="0" borderId="0" xfId="0" applyFont="1"/>
    <xf numFmtId="0" fontId="2" fillId="0" borderId="0" xfId="0" applyFont="1" applyAlignment="1">
      <alignment horizontal="left" vertical="center"/>
    </xf>
    <xf numFmtId="0" fontId="2" fillId="0" borderId="0" xfId="0" applyFont="1" applyAlignment="1">
      <alignment horizontal="left"/>
    </xf>
    <xf numFmtId="0" fontId="11" fillId="0" borderId="0" xfId="0" applyFont="1" applyAlignment="1">
      <alignment horizontal="right" vertical="center"/>
    </xf>
    <xf numFmtId="0" fontId="16" fillId="0" borderId="0" xfId="0" applyFont="1" applyAlignment="1">
      <alignment horizontal="left"/>
    </xf>
    <xf numFmtId="0" fontId="16" fillId="0" borderId="5" xfId="0" applyFont="1" applyBorder="1" applyAlignment="1">
      <alignment horizontal="left"/>
    </xf>
    <xf numFmtId="0" fontId="12" fillId="0" borderId="0" xfId="0" applyFont="1" applyAlignment="1">
      <alignment horizontal="justify" vertical="center" wrapText="1"/>
    </xf>
    <xf numFmtId="0" fontId="12" fillId="0" borderId="5" xfId="0" applyFont="1" applyBorder="1" applyAlignment="1">
      <alignment horizontal="justify" vertical="center" wrapText="1"/>
    </xf>
    <xf numFmtId="0" fontId="2" fillId="0" borderId="6" xfId="0" applyFont="1" applyBorder="1"/>
    <xf numFmtId="0" fontId="2" fillId="0" borderId="7" xfId="0" applyFont="1" applyBorder="1"/>
    <xf numFmtId="0" fontId="2" fillId="0" borderId="8" xfId="0" applyFont="1" applyBorder="1"/>
    <xf numFmtId="0" fontId="9" fillId="7" borderId="1" xfId="0" applyFont="1" applyFill="1" applyBorder="1" applyAlignment="1">
      <alignment horizontal="centerContinuous"/>
    </xf>
    <xf numFmtId="0" fontId="9" fillId="7" borderId="2" xfId="0" applyFont="1" applyFill="1" applyBorder="1" applyAlignment="1">
      <alignment horizontal="centerContinuous"/>
    </xf>
    <xf numFmtId="0" fontId="8" fillId="7" borderId="2" xfId="3" applyFill="1" applyBorder="1" applyAlignment="1">
      <alignment horizontal="centerContinuous"/>
    </xf>
    <xf numFmtId="0" fontId="2" fillId="7" borderId="2" xfId="0" applyFont="1" applyFill="1" applyBorder="1" applyAlignment="1">
      <alignment horizontal="centerContinuous"/>
    </xf>
    <xf numFmtId="0" fontId="2" fillId="7" borderId="3" xfId="0" applyFont="1" applyFill="1" applyBorder="1" applyAlignment="1">
      <alignment horizontal="centerContinuous"/>
    </xf>
    <xf numFmtId="0" fontId="9" fillId="7" borderId="4" xfId="0" applyFont="1" applyFill="1" applyBorder="1" applyAlignment="1">
      <alignment horizontal="centerContinuous"/>
    </xf>
    <xf numFmtId="0" fontId="9" fillId="7" borderId="0" xfId="0" applyFont="1" applyFill="1" applyAlignment="1">
      <alignment horizontal="centerContinuous"/>
    </xf>
    <xf numFmtId="0" fontId="8" fillId="7" borderId="0" xfId="3" applyFill="1" applyAlignment="1">
      <alignment horizontal="centerContinuous"/>
    </xf>
    <xf numFmtId="0" fontId="8" fillId="7" borderId="5" xfId="3" applyFill="1" applyBorder="1" applyAlignment="1">
      <alignment horizontal="centerContinuous"/>
    </xf>
    <xf numFmtId="0" fontId="2" fillId="7" borderId="0" xfId="0" applyFont="1" applyFill="1" applyAlignment="1">
      <alignment horizontal="centerContinuous"/>
    </xf>
    <xf numFmtId="0" fontId="2" fillId="7" borderId="5" xfId="0" applyFont="1" applyFill="1" applyBorder="1" applyAlignment="1">
      <alignment horizontal="centerContinuous"/>
    </xf>
    <xf numFmtId="0" fontId="23" fillId="0" borderId="6" xfId="2" applyFont="1" applyBorder="1" applyAlignment="1">
      <alignment vertical="center" wrapText="1"/>
    </xf>
    <xf numFmtId="0" fontId="9" fillId="0" borderId="12" xfId="2" applyFont="1" applyBorder="1" applyAlignment="1">
      <alignment horizontal="center" vertical="center" wrapText="1"/>
    </xf>
    <xf numFmtId="165" fontId="10" fillId="2" borderId="9" xfId="0" applyNumberFormat="1" applyFont="1" applyFill="1" applyBorder="1" applyAlignment="1">
      <alignment horizontal="center" vertical="center"/>
    </xf>
    <xf numFmtId="0" fontId="2" fillId="8" borderId="0" xfId="0" applyFont="1" applyFill="1"/>
    <xf numFmtId="0" fontId="2" fillId="3" borderId="0" xfId="0" applyFont="1" applyFill="1"/>
    <xf numFmtId="0" fontId="25" fillId="7" borderId="12"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9" xfId="0" applyFont="1" applyFill="1" applyBorder="1" applyAlignment="1">
      <alignment horizontal="center" vertical="center"/>
    </xf>
    <xf numFmtId="0" fontId="6" fillId="7" borderId="1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0" borderId="12" xfId="0" applyFont="1" applyBorder="1" applyAlignment="1">
      <alignment horizontal="center" vertical="top"/>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vertical="top" wrapText="1"/>
    </xf>
    <xf numFmtId="3" fontId="2" fillId="0" borderId="9" xfId="0" applyNumberFormat="1" applyFont="1" applyBorder="1" applyAlignment="1">
      <alignment horizontal="right" vertical="center"/>
    </xf>
    <xf numFmtId="166" fontId="2" fillId="0" borderId="12" xfId="6" applyNumberFormat="1" applyFont="1" applyBorder="1" applyAlignment="1">
      <alignment horizontal="right" vertical="center"/>
    </xf>
    <xf numFmtId="0" fontId="2" fillId="0" borderId="12" xfId="0" applyFont="1" applyBorder="1" applyAlignment="1">
      <alignment horizontal="center" vertical="center" wrapText="1"/>
    </xf>
    <xf numFmtId="0" fontId="2" fillId="0" borderId="10" xfId="0" applyFont="1" applyBorder="1" applyAlignment="1">
      <alignment horizontal="left" vertical="top" wrapText="1"/>
    </xf>
    <xf numFmtId="0" fontId="27" fillId="0" borderId="12" xfId="0" applyFont="1" applyBorder="1" applyAlignment="1">
      <alignment horizontal="center" vertical="center"/>
    </xf>
    <xf numFmtId="3" fontId="2" fillId="0" borderId="9" xfId="0" applyNumberFormat="1" applyFont="1" applyBorder="1" applyAlignment="1">
      <alignment vertical="center"/>
    </xf>
    <xf numFmtId="166" fontId="2" fillId="0" borderId="12" xfId="6" applyNumberFormat="1" applyFont="1" applyBorder="1" applyAlignment="1">
      <alignment horizontal="center" vertical="center"/>
    </xf>
    <xf numFmtId="0" fontId="2" fillId="0" borderId="0" xfId="0" applyFont="1" applyAlignment="1">
      <alignment horizontal="center" vertical="center"/>
    </xf>
    <xf numFmtId="0" fontId="23" fillId="3" borderId="12" xfId="2" applyFont="1" applyFill="1" applyBorder="1" applyAlignment="1">
      <alignment vertical="center" wrapText="1"/>
    </xf>
    <xf numFmtId="0" fontId="9" fillId="3" borderId="12" xfId="2" applyFont="1" applyFill="1" applyBorder="1" applyAlignment="1">
      <alignment horizontal="center" vertical="center" wrapText="1"/>
    </xf>
    <xf numFmtId="165" fontId="10" fillId="4" borderId="12" xfId="0" applyNumberFormat="1" applyFont="1" applyFill="1" applyBorder="1" applyAlignment="1">
      <alignment vertical="center"/>
    </xf>
    <xf numFmtId="165" fontId="9" fillId="3" borderId="12" xfId="0" applyNumberFormat="1" applyFont="1" applyFill="1" applyBorder="1" applyAlignment="1">
      <alignment vertical="center"/>
    </xf>
    <xf numFmtId="0" fontId="11" fillId="3" borderId="0" xfId="0" applyFont="1" applyFill="1" applyAlignment="1">
      <alignment horizontal="center" vertical="center"/>
    </xf>
    <xf numFmtId="0" fontId="11" fillId="9" borderId="12" xfId="0" applyFont="1" applyFill="1" applyBorder="1" applyAlignment="1">
      <alignment horizontal="center" vertical="center" wrapText="1"/>
    </xf>
    <xf numFmtId="0" fontId="11" fillId="3" borderId="12" xfId="0" applyFont="1" applyFill="1" applyBorder="1" applyAlignment="1">
      <alignment horizontal="center" vertical="top"/>
    </xf>
    <xf numFmtId="0" fontId="2" fillId="3" borderId="12" xfId="0" applyFont="1" applyFill="1" applyBorder="1" applyAlignment="1">
      <alignment vertical="top"/>
    </xf>
    <xf numFmtId="0" fontId="2" fillId="3" borderId="12" xfId="0" applyFont="1" applyFill="1" applyBorder="1" applyAlignment="1">
      <alignment horizontal="left" vertical="top"/>
    </xf>
    <xf numFmtId="3" fontId="2" fillId="3" borderId="12" xfId="0" applyNumberFormat="1" applyFont="1" applyFill="1" applyBorder="1" applyAlignment="1">
      <alignment horizontal="right" vertical="top"/>
    </xf>
    <xf numFmtId="0" fontId="27" fillId="3" borderId="12" xfId="0" applyFont="1" applyFill="1" applyBorder="1" applyAlignment="1">
      <alignment horizontal="center" vertical="center"/>
    </xf>
    <xf numFmtId="0" fontId="2" fillId="0" borderId="0" xfId="0" applyFont="1" applyAlignment="1">
      <alignment horizontal="center"/>
    </xf>
    <xf numFmtId="0" fontId="11" fillId="9" borderId="12" xfId="0" applyFont="1" applyFill="1" applyBorder="1" applyAlignment="1">
      <alignment horizontal="center" vertical="center"/>
    </xf>
    <xf numFmtId="0" fontId="9" fillId="3" borderId="0" xfId="2" applyFont="1" applyFill="1" applyAlignment="1">
      <alignment horizontal="center" vertical="center" wrapText="1"/>
    </xf>
    <xf numFmtId="0" fontId="16" fillId="0" borderId="0" xfId="0" applyFont="1" applyAlignment="1">
      <alignment horizontal="left"/>
    </xf>
    <xf numFmtId="0" fontId="16" fillId="0" borderId="5" xfId="0" applyFont="1" applyBorder="1" applyAlignment="1">
      <alignment horizontal="left"/>
    </xf>
    <xf numFmtId="0" fontId="2" fillId="0" borderId="4" xfId="0" applyFont="1" applyBorder="1" applyAlignment="1">
      <alignment horizontal="justify" vertical="top" wrapText="1"/>
    </xf>
    <xf numFmtId="0" fontId="2" fillId="0" borderId="0" xfId="0" applyFont="1" applyAlignment="1">
      <alignment horizontal="justify" vertical="top" wrapText="1"/>
    </xf>
    <xf numFmtId="0" fontId="2"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6" fillId="0" borderId="2" xfId="0" applyFont="1" applyBorder="1" applyAlignment="1">
      <alignment horizontal="left"/>
    </xf>
    <xf numFmtId="0" fontId="16" fillId="0" borderId="3" xfId="0" applyFont="1" applyBorder="1" applyAlignment="1">
      <alignment horizontal="left"/>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12" fillId="0" borderId="12" xfId="0" applyFont="1" applyBorder="1" applyAlignment="1">
      <alignment horizontal="justify" vertical="center" wrapText="1"/>
    </xf>
    <xf numFmtId="0" fontId="11" fillId="6" borderId="12"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2" fillId="0" borderId="12" xfId="0" applyFont="1" applyBorder="1" applyAlignment="1">
      <alignment horizontal="left"/>
    </xf>
    <xf numFmtId="0" fontId="2" fillId="0" borderId="12" xfId="0" applyFont="1" applyBorder="1" applyAlignment="1">
      <alignment horizontal="center"/>
    </xf>
    <xf numFmtId="9" fontId="2" fillId="0" borderId="12" xfId="1"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1" fillId="6" borderId="12" xfId="0" applyFont="1" applyFill="1" applyBorder="1" applyAlignment="1">
      <alignment horizontal="center"/>
    </xf>
    <xf numFmtId="0" fontId="2" fillId="0" borderId="12" xfId="0" applyFont="1" applyBorder="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justify" vertical="center" wrapText="1"/>
    </xf>
    <xf numFmtId="0" fontId="11" fillId="0" borderId="12" xfId="0" applyFont="1" applyBorder="1" applyAlignment="1">
      <alignment horizontal="center" vertical="center"/>
    </xf>
    <xf numFmtId="165" fontId="10" fillId="2" borderId="12" xfId="0" applyNumberFormat="1" applyFont="1" applyFill="1" applyBorder="1" applyAlignment="1">
      <alignment horizontal="center" vertical="center"/>
    </xf>
    <xf numFmtId="0" fontId="9" fillId="3" borderId="9" xfId="2" applyFont="1" applyFill="1" applyBorder="1" applyAlignment="1">
      <alignment horizontal="left" vertical="center"/>
    </xf>
    <xf numFmtId="0" fontId="9" fillId="3" borderId="10" xfId="2" applyFont="1" applyFill="1" applyBorder="1" applyAlignment="1">
      <alignment horizontal="left" vertical="center"/>
    </xf>
    <xf numFmtId="0" fontId="9" fillId="3" borderId="11" xfId="2" applyFont="1" applyFill="1" applyBorder="1" applyAlignment="1">
      <alignment horizontal="left" vertical="center"/>
    </xf>
    <xf numFmtId="0" fontId="10" fillId="4" borderId="9" xfId="2" applyFont="1" applyFill="1" applyBorder="1" applyAlignment="1">
      <alignment horizontal="left" vertical="center"/>
    </xf>
    <xf numFmtId="0" fontId="10" fillId="4" borderId="10" xfId="2" applyFont="1" applyFill="1" applyBorder="1" applyAlignment="1">
      <alignment horizontal="left" vertical="center"/>
    </xf>
    <xf numFmtId="0" fontId="10" fillId="4" borderId="11" xfId="2" applyFont="1" applyFill="1" applyBorder="1" applyAlignment="1">
      <alignment horizontal="left" vertical="center"/>
    </xf>
    <xf numFmtId="0" fontId="11" fillId="0" borderId="12" xfId="0" applyFont="1" applyBorder="1" applyAlignment="1">
      <alignment horizontal="left" vertical="center"/>
    </xf>
    <xf numFmtId="0" fontId="11" fillId="2" borderId="12" xfId="0" applyFont="1" applyFill="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9" fillId="3" borderId="9" xfId="2" applyFont="1" applyFill="1" applyBorder="1" applyAlignment="1">
      <alignment horizontal="left" vertical="center" wrapText="1"/>
    </xf>
    <xf numFmtId="0" fontId="9" fillId="3" borderId="10" xfId="2" applyFont="1" applyFill="1" applyBorder="1" applyAlignment="1">
      <alignment horizontal="left" vertical="center" wrapText="1"/>
    </xf>
    <xf numFmtId="0" fontId="9" fillId="3" borderId="11" xfId="2" applyFont="1" applyFill="1" applyBorder="1" applyAlignment="1">
      <alignment horizontal="left" vertical="center" wrapText="1"/>
    </xf>
    <xf numFmtId="0" fontId="10" fillId="4" borderId="9" xfId="2" applyFont="1" applyFill="1" applyBorder="1" applyAlignment="1">
      <alignment horizontal="left" vertical="center" wrapText="1"/>
    </xf>
    <xf numFmtId="0" fontId="10" fillId="4" borderId="10" xfId="2" applyFont="1" applyFill="1" applyBorder="1" applyAlignment="1">
      <alignment horizontal="left" vertical="center" wrapText="1"/>
    </xf>
    <xf numFmtId="0" fontId="10" fillId="4" borderId="11" xfId="2" applyFont="1" applyFill="1" applyBorder="1" applyAlignment="1">
      <alignment horizontal="left"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3" borderId="12" xfId="0" applyFont="1" applyFill="1" applyBorder="1" applyAlignment="1">
      <alignment horizontal="center"/>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9" fillId="3" borderId="8"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24" fillId="2" borderId="6" xfId="2" applyFont="1" applyFill="1" applyBorder="1" applyAlignment="1">
      <alignment horizontal="left" vertical="center" wrapText="1"/>
    </xf>
    <xf numFmtId="0" fontId="24" fillId="2" borderId="8" xfId="2" applyFont="1" applyFill="1" applyBorder="1" applyAlignment="1">
      <alignment horizontal="left" vertical="center" wrapText="1"/>
    </xf>
    <xf numFmtId="0" fontId="9" fillId="3" borderId="12" xfId="2" applyFont="1" applyFill="1" applyBorder="1" applyAlignment="1">
      <alignment horizontal="left" vertical="center" wrapText="1"/>
    </xf>
    <xf numFmtId="0" fontId="10" fillId="2" borderId="9"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11" xfId="2" applyFont="1" applyFill="1" applyBorder="1" applyAlignment="1">
      <alignment horizontal="center" vertical="center"/>
    </xf>
    <xf numFmtId="0" fontId="9" fillId="3" borderId="12" xfId="2" applyFont="1" applyFill="1" applyBorder="1" applyAlignment="1">
      <alignment horizontal="left" vertical="center"/>
    </xf>
    <xf numFmtId="0" fontId="10" fillId="2" borderId="9" xfId="2" applyFont="1" applyFill="1" applyBorder="1" applyAlignment="1">
      <alignment horizontal="left" vertical="center" wrapText="1"/>
    </xf>
    <xf numFmtId="0" fontId="10" fillId="2" borderId="10" xfId="2" applyFont="1" applyFill="1" applyBorder="1" applyAlignment="1">
      <alignment horizontal="left" vertical="center" wrapText="1"/>
    </xf>
    <xf numFmtId="165" fontId="9" fillId="0" borderId="9" xfId="0" applyNumberFormat="1" applyFont="1" applyBorder="1" applyAlignment="1">
      <alignment horizontal="left" vertical="center"/>
    </xf>
    <xf numFmtId="165" fontId="9" fillId="0" borderId="11" xfId="0" applyNumberFormat="1" applyFont="1" applyBorder="1" applyAlignment="1">
      <alignment horizontal="left" vertical="center"/>
    </xf>
    <xf numFmtId="165" fontId="10" fillId="2" borderId="9" xfId="0" applyNumberFormat="1" applyFont="1" applyFill="1" applyBorder="1" applyAlignment="1">
      <alignment horizontal="left" vertical="center"/>
    </xf>
    <xf numFmtId="165" fontId="10" fillId="2" borderId="10" xfId="0" applyNumberFormat="1" applyFont="1" applyFill="1" applyBorder="1" applyAlignment="1">
      <alignment horizontal="left" vertical="center"/>
    </xf>
    <xf numFmtId="165" fontId="10" fillId="2" borderId="9" xfId="0" applyNumberFormat="1" applyFont="1" applyFill="1" applyBorder="1" applyAlignment="1">
      <alignment horizontal="center" vertical="center"/>
    </xf>
    <xf numFmtId="165" fontId="10" fillId="2" borderId="11" xfId="0" applyNumberFormat="1" applyFont="1" applyFill="1" applyBorder="1" applyAlignment="1">
      <alignment horizontal="center" vertical="center"/>
    </xf>
    <xf numFmtId="0" fontId="11" fillId="7" borderId="9"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9"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10" xfId="0" applyFont="1" applyFill="1" applyBorder="1" applyAlignment="1">
      <alignment horizontal="center" vertical="center"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vertical="top" wrapText="1"/>
    </xf>
    <xf numFmtId="0" fontId="2" fillId="0" borderId="11" xfId="0" applyFont="1" applyBorder="1" applyAlignment="1">
      <alignment vertical="top" wrapText="1"/>
    </xf>
    <xf numFmtId="0" fontId="9" fillId="3" borderId="4"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5"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4" fillId="4" borderId="12" xfId="2" applyFont="1" applyFill="1" applyBorder="1" applyAlignment="1">
      <alignment horizontal="left" vertical="center" wrapText="1"/>
    </xf>
    <xf numFmtId="0" fontId="10" fillId="4" borderId="12" xfId="2" applyFont="1" applyFill="1" applyBorder="1" applyAlignment="1">
      <alignment horizontal="left" vertical="center" wrapText="1"/>
    </xf>
    <xf numFmtId="165" fontId="9" fillId="4" borderId="9" xfId="0" applyNumberFormat="1" applyFont="1" applyFill="1" applyBorder="1" applyAlignment="1">
      <alignment horizontal="center" vertical="center"/>
    </xf>
    <xf numFmtId="165" fontId="9" fillId="4" borderId="10" xfId="0" applyNumberFormat="1" applyFont="1" applyFill="1" applyBorder="1" applyAlignment="1">
      <alignment horizontal="center" vertical="center"/>
    </xf>
    <xf numFmtId="165" fontId="9" fillId="4" borderId="11" xfId="0" applyNumberFormat="1" applyFont="1" applyFill="1" applyBorder="1" applyAlignment="1">
      <alignment horizontal="center" vertical="center"/>
    </xf>
    <xf numFmtId="0" fontId="2" fillId="3" borderId="12" xfId="0" applyFont="1" applyFill="1" applyBorder="1" applyAlignment="1">
      <alignment horizontal="justify" vertical="center" wrapText="1"/>
    </xf>
    <xf numFmtId="0" fontId="25" fillId="9" borderId="12" xfId="0" applyFont="1" applyFill="1" applyBorder="1" applyAlignment="1">
      <alignment horizontal="center" vertical="center"/>
    </xf>
    <xf numFmtId="0" fontId="11" fillId="9" borderId="12" xfId="0" applyFont="1" applyFill="1" applyBorder="1" applyAlignment="1">
      <alignment horizontal="center" vertical="center" wrapText="1"/>
    </xf>
    <xf numFmtId="0" fontId="11" fillId="9" borderId="12" xfId="0" applyFont="1" applyFill="1" applyBorder="1" applyAlignment="1">
      <alignment horizontal="center" vertical="center"/>
    </xf>
    <xf numFmtId="0" fontId="11" fillId="10" borderId="12" xfId="0" applyFont="1" applyFill="1" applyBorder="1" applyAlignment="1">
      <alignment horizontal="center"/>
    </xf>
    <xf numFmtId="0" fontId="2" fillId="3" borderId="12" xfId="0" applyFont="1" applyFill="1" applyBorder="1" applyAlignment="1">
      <alignmen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1" xfId="0" applyFont="1" applyFill="1" applyBorder="1" applyAlignment="1">
      <alignment horizontal="left" vertical="top"/>
    </xf>
    <xf numFmtId="0" fontId="2" fillId="0" borderId="12" xfId="3" applyFont="1" applyBorder="1" applyAlignment="1">
      <alignment horizontal="center"/>
    </xf>
    <xf numFmtId="0" fontId="21" fillId="0" borderId="1"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 fillId="0" borderId="0" xfId="3" applyFont="1"/>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9" fillId="0" borderId="12" xfId="2" applyFont="1" applyBorder="1" applyAlignment="1">
      <alignment horizontal="left" vertical="center" wrapText="1"/>
    </xf>
    <xf numFmtId="0" fontId="24" fillId="2" borderId="12" xfId="2" applyFont="1" applyFill="1" applyBorder="1" applyAlignment="1" applyProtection="1">
      <alignment horizontal="left" vertical="center" wrapText="1"/>
      <protection locked="0"/>
    </xf>
    <xf numFmtId="0" fontId="9" fillId="0" borderId="9" xfId="2" applyFont="1" applyBorder="1" applyAlignment="1">
      <alignment horizontal="left" vertical="center" wrapText="1"/>
    </xf>
    <xf numFmtId="0" fontId="9" fillId="0" borderId="11" xfId="2" applyFont="1" applyBorder="1" applyAlignment="1">
      <alignment horizontal="left" vertical="center" wrapText="1"/>
    </xf>
    <xf numFmtId="0" fontId="10" fillId="2" borderId="12" xfId="2" applyFont="1" applyFill="1" applyBorder="1" applyAlignment="1" applyProtection="1">
      <alignment horizontal="left" vertical="center"/>
      <protection locked="0"/>
    </xf>
    <xf numFmtId="0" fontId="9" fillId="0" borderId="12" xfId="2" applyFont="1" applyBorder="1" applyAlignment="1">
      <alignment horizontal="left" vertical="center" wrapText="1"/>
    </xf>
    <xf numFmtId="0" fontId="10" fillId="2" borderId="12" xfId="2" applyFont="1" applyFill="1" applyBorder="1" applyAlignment="1" applyProtection="1">
      <alignment horizontal="left" vertical="center" wrapText="1"/>
      <protection locked="0"/>
    </xf>
    <xf numFmtId="0" fontId="10" fillId="0" borderId="12" xfId="2" applyFont="1" applyBorder="1" applyAlignment="1">
      <alignment horizontal="left" vertical="center" wrapText="1"/>
    </xf>
    <xf numFmtId="0" fontId="9" fillId="0" borderId="12" xfId="2" applyFont="1" applyBorder="1" applyAlignment="1">
      <alignment horizontal="center" vertical="center" wrapText="1"/>
    </xf>
    <xf numFmtId="165" fontId="10" fillId="2" borderId="9" xfId="3" applyNumberFormat="1" applyFont="1" applyFill="1" applyBorder="1" applyAlignment="1" applyProtection="1">
      <alignment horizontal="center" vertical="center"/>
      <protection locked="0"/>
    </xf>
    <xf numFmtId="165" fontId="10" fillId="2" borderId="11" xfId="3" applyNumberFormat="1" applyFont="1" applyFill="1" applyBorder="1" applyAlignment="1" applyProtection="1">
      <alignment horizontal="center" vertical="center"/>
      <protection locked="0"/>
    </xf>
    <xf numFmtId="15" fontId="9" fillId="0" borderId="12" xfId="2" applyNumberFormat="1" applyFont="1" applyBorder="1" applyAlignment="1">
      <alignment horizontal="left" vertical="center" wrapText="1"/>
    </xf>
    <xf numFmtId="15" fontId="10" fillId="2" borderId="12" xfId="2" applyNumberFormat="1" applyFont="1" applyFill="1" applyBorder="1" applyAlignment="1" applyProtection="1">
      <alignment horizontal="left" vertical="center" wrapText="1"/>
      <protection locked="0"/>
    </xf>
    <xf numFmtId="0" fontId="9" fillId="0" borderId="12" xfId="2" applyFont="1" applyBorder="1" applyAlignment="1">
      <alignment horizontal="center" vertical="center"/>
    </xf>
    <xf numFmtId="165" fontId="10" fillId="2" borderId="12" xfId="3" applyNumberFormat="1" applyFont="1" applyFill="1" applyBorder="1" applyAlignment="1" applyProtection="1">
      <alignment horizontal="center" vertical="center"/>
      <protection locked="0"/>
    </xf>
    <xf numFmtId="0" fontId="23" fillId="5" borderId="12" xfId="2" applyFont="1" applyFill="1" applyBorder="1" applyAlignment="1">
      <alignment horizontal="center" vertical="center"/>
    </xf>
    <xf numFmtId="0" fontId="25" fillId="7" borderId="13" xfId="3" applyFont="1" applyFill="1" applyBorder="1" applyAlignment="1">
      <alignment horizontal="center" vertical="center" wrapText="1"/>
    </xf>
    <xf numFmtId="0" fontId="22" fillId="7" borderId="1" xfId="3" applyFont="1" applyFill="1" applyBorder="1" applyAlignment="1">
      <alignment horizontal="center" vertical="center" wrapText="1"/>
    </xf>
    <xf numFmtId="0" fontId="22" fillId="7" borderId="2" xfId="3" applyFont="1" applyFill="1" applyBorder="1" applyAlignment="1">
      <alignment horizontal="center" vertical="center" wrapText="1"/>
    </xf>
    <xf numFmtId="0" fontId="22" fillId="7" borderId="3" xfId="3" applyFont="1" applyFill="1" applyBorder="1" applyAlignment="1">
      <alignment horizontal="center" vertical="center" wrapText="1"/>
    </xf>
    <xf numFmtId="0" fontId="22" fillId="7" borderId="12" xfId="3" applyFont="1" applyFill="1" applyBorder="1" applyAlignment="1">
      <alignment horizontal="center" vertical="center" wrapText="1"/>
    </xf>
    <xf numFmtId="0" fontId="8" fillId="0" borderId="0" xfId="3"/>
    <xf numFmtId="0" fontId="25" fillId="7" borderId="14" xfId="3" applyFont="1" applyFill="1" applyBorder="1" applyAlignment="1">
      <alignment horizontal="center" vertical="center" wrapText="1"/>
    </xf>
    <xf numFmtId="0" fontId="22" fillId="7" borderId="6" xfId="3" applyFont="1" applyFill="1" applyBorder="1" applyAlignment="1">
      <alignment horizontal="center" vertical="center" wrapText="1"/>
    </xf>
    <xf numFmtId="0" fontId="22" fillId="7" borderId="7" xfId="3" applyFont="1" applyFill="1" applyBorder="1" applyAlignment="1">
      <alignment horizontal="center" vertical="center" wrapText="1"/>
    </xf>
    <xf numFmtId="0" fontId="22" fillId="7" borderId="8" xfId="3" applyFont="1" applyFill="1" applyBorder="1" applyAlignment="1">
      <alignment horizontal="center" vertical="center" wrapText="1"/>
    </xf>
    <xf numFmtId="0" fontId="31" fillId="0" borderId="9" xfId="3" applyFont="1" applyBorder="1" applyAlignment="1">
      <alignment horizontal="left" vertical="center"/>
    </xf>
    <xf numFmtId="0" fontId="10" fillId="0" borderId="10" xfId="3" applyFont="1" applyBorder="1" applyAlignment="1">
      <alignment horizontal="left" vertical="center"/>
    </xf>
    <xf numFmtId="0" fontId="10" fillId="0" borderId="10" xfId="3" applyFont="1" applyBorder="1" applyAlignment="1">
      <alignment horizontal="left" vertical="center"/>
    </xf>
    <xf numFmtId="0" fontId="10" fillId="0" borderId="11" xfId="3" applyFont="1" applyBorder="1" applyAlignment="1">
      <alignment horizontal="left" vertical="center"/>
    </xf>
    <xf numFmtId="0" fontId="8" fillId="0" borderId="0" xfId="3" applyAlignment="1">
      <alignment vertical="center"/>
    </xf>
    <xf numFmtId="0" fontId="22" fillId="7" borderId="9" xfId="3" applyFont="1" applyFill="1" applyBorder="1" applyAlignment="1">
      <alignment horizontal="left" vertical="center"/>
    </xf>
    <xf numFmtId="0" fontId="9" fillId="7" borderId="10" xfId="3" applyFont="1" applyFill="1" applyBorder="1" applyAlignment="1">
      <alignment vertical="center"/>
    </xf>
    <xf numFmtId="0" fontId="9" fillId="7" borderId="11" xfId="3" applyFont="1" applyFill="1" applyBorder="1" applyAlignment="1">
      <alignment vertical="center"/>
    </xf>
    <xf numFmtId="0" fontId="22" fillId="7" borderId="9" xfId="3" applyFont="1" applyFill="1" applyBorder="1" applyAlignment="1">
      <alignment vertical="center"/>
    </xf>
    <xf numFmtId="0" fontId="22" fillId="7" borderId="10" xfId="3" applyFont="1" applyFill="1" applyBorder="1" applyAlignment="1">
      <alignment vertical="center"/>
    </xf>
    <xf numFmtId="0" fontId="22" fillId="7" borderId="11" xfId="3" applyFont="1" applyFill="1" applyBorder="1" applyAlignment="1">
      <alignment vertical="center"/>
    </xf>
    <xf numFmtId="0" fontId="9" fillId="0" borderId="12" xfId="3" applyFont="1" applyBorder="1" applyAlignment="1">
      <alignment horizontal="center" vertical="center"/>
    </xf>
    <xf numFmtId="0" fontId="10" fillId="0" borderId="9" xfId="3" applyFont="1" applyBorder="1" applyAlignment="1">
      <alignment horizontal="justify" vertical="center" wrapText="1"/>
    </xf>
    <xf numFmtId="0" fontId="10" fillId="0" borderId="10" xfId="3" applyFont="1" applyBorder="1" applyAlignment="1">
      <alignment horizontal="justify" vertical="center" wrapText="1"/>
    </xf>
    <xf numFmtId="0" fontId="10" fillId="0" borderId="11" xfId="3" applyFont="1" applyBorder="1" applyAlignment="1">
      <alignment horizontal="justify" vertical="center" wrapText="1"/>
    </xf>
    <xf numFmtId="0" fontId="11" fillId="0" borderId="9" xfId="3" applyFont="1" applyBorder="1" applyAlignment="1">
      <alignment horizontal="left" vertical="center"/>
    </xf>
    <xf numFmtId="0" fontId="11" fillId="0" borderId="10" xfId="3" applyFont="1" applyBorder="1" applyAlignment="1">
      <alignment horizontal="left" vertical="center"/>
    </xf>
    <xf numFmtId="0" fontId="11" fillId="0" borderId="11" xfId="3" applyFont="1" applyBorder="1" applyAlignment="1">
      <alignment horizontal="left" vertical="center"/>
    </xf>
    <xf numFmtId="0" fontId="33" fillId="0" borderId="12" xfId="3" applyFont="1" applyBorder="1" applyAlignment="1">
      <alignment horizontal="center"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0" borderId="11" xfId="3" applyFont="1" applyBorder="1" applyAlignment="1">
      <alignment vertical="center" wrapText="1"/>
    </xf>
    <xf numFmtId="0" fontId="22" fillId="7" borderId="10" xfId="3" applyFont="1" applyFill="1" applyBorder="1" applyAlignment="1">
      <alignment horizontal="left" vertical="center"/>
    </xf>
    <xf numFmtId="0" fontId="22" fillId="7" borderId="10" xfId="3" applyFont="1" applyFill="1" applyBorder="1" applyAlignment="1">
      <alignment horizontal="left" vertical="center"/>
    </xf>
    <xf numFmtId="0" fontId="22" fillId="7" borderId="11" xfId="3" applyFont="1" applyFill="1" applyBorder="1" applyAlignment="1">
      <alignment horizontal="left" vertical="center"/>
    </xf>
    <xf numFmtId="0" fontId="9" fillId="0" borderId="14" xfId="3" applyFont="1" applyBorder="1" applyAlignment="1">
      <alignment horizontal="center" vertical="center"/>
    </xf>
    <xf numFmtId="0" fontId="10" fillId="0" borderId="6" xfId="3" applyFont="1" applyBorder="1" applyAlignment="1">
      <alignment horizontal="justify" vertical="center" wrapText="1"/>
    </xf>
    <xf numFmtId="0" fontId="10" fillId="0" borderId="7" xfId="3" applyFont="1" applyBorder="1" applyAlignment="1">
      <alignment horizontal="justify" vertical="center" wrapText="1"/>
    </xf>
    <xf numFmtId="0" fontId="10" fillId="0" borderId="8" xfId="3" applyFont="1" applyBorder="1" applyAlignment="1">
      <alignment horizontal="justify" vertical="center" wrapText="1"/>
    </xf>
    <xf numFmtId="0" fontId="35" fillId="0" borderId="0" xfId="3" applyFont="1" applyAlignment="1">
      <alignment horizontal="right" vertical="center"/>
    </xf>
    <xf numFmtId="0" fontId="34" fillId="0" borderId="12" xfId="3" applyFont="1" applyBorder="1" applyAlignment="1">
      <alignment horizontal="justify" vertical="top" wrapText="1"/>
    </xf>
    <xf numFmtId="0" fontId="31" fillId="0" borderId="12" xfId="3" applyFont="1" applyBorder="1" applyAlignment="1">
      <alignment horizontal="justify" vertical="top" wrapText="1"/>
    </xf>
    <xf numFmtId="0" fontId="9" fillId="0" borderId="9" xfId="3" applyFont="1" applyBorder="1" applyAlignment="1">
      <alignment horizontal="left" vertical="center"/>
    </xf>
    <xf numFmtId="0" fontId="9" fillId="0" borderId="10" xfId="3" applyFont="1" applyBorder="1" applyAlignment="1">
      <alignment horizontal="left" vertical="center"/>
    </xf>
    <xf numFmtId="0" fontId="9" fillId="0" borderId="11" xfId="3" applyFont="1" applyBorder="1" applyAlignment="1">
      <alignment horizontal="lef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9" fillId="0" borderId="9" xfId="3" applyFont="1" applyBorder="1" applyAlignment="1">
      <alignment horizontal="center" vertical="center"/>
    </xf>
    <xf numFmtId="0" fontId="9" fillId="0" borderId="11" xfId="3" applyFont="1" applyBorder="1" applyAlignment="1">
      <alignment horizontal="center" vertical="center"/>
    </xf>
    <xf numFmtId="0" fontId="10" fillId="2" borderId="12" xfId="3" applyFont="1" applyFill="1" applyBorder="1" applyAlignment="1">
      <alignment vertical="center"/>
    </xf>
    <xf numFmtId="0" fontId="10" fillId="0" borderId="13" xfId="3" applyFont="1" applyBorder="1" applyAlignment="1">
      <alignment horizontal="center" vertical="center"/>
    </xf>
    <xf numFmtId="0" fontId="10" fillId="0" borderId="1" xfId="3" applyFont="1" applyBorder="1" applyAlignment="1">
      <alignment horizontal="center" vertical="center"/>
    </xf>
    <xf numFmtId="0" fontId="10" fillId="0" borderId="2" xfId="3" applyFont="1" applyBorder="1" applyAlignment="1">
      <alignment vertical="center"/>
    </xf>
    <xf numFmtId="0" fontId="9" fillId="0" borderId="2" xfId="3" applyFont="1" applyBorder="1" applyAlignment="1">
      <alignment horizontal="center" vertical="center"/>
    </xf>
    <xf numFmtId="0" fontId="10" fillId="0" borderId="2" xfId="3" applyFont="1" applyBorder="1" applyAlignment="1">
      <alignment horizontal="center" vertical="center"/>
    </xf>
    <xf numFmtId="0" fontId="8" fillId="0" borderId="0" xfId="3" applyAlignment="1">
      <alignment horizontal="center" vertical="center"/>
    </xf>
    <xf numFmtId="0" fontId="9" fillId="0" borderId="0" xfId="3" applyFont="1" applyAlignment="1">
      <alignment horizontal="left" vertical="center"/>
    </xf>
    <xf numFmtId="0" fontId="11" fillId="0" borderId="0" xfId="3" applyFont="1" applyAlignment="1">
      <alignment horizontal="center" vertical="center"/>
    </xf>
    <xf numFmtId="0" fontId="2" fillId="0" borderId="0" xfId="3" applyFont="1" applyAlignment="1">
      <alignment vertical="top"/>
    </xf>
    <xf numFmtId="0" fontId="10" fillId="0" borderId="1" xfId="3" applyFont="1" applyBorder="1" applyAlignment="1">
      <alignment horizontal="left" vertical="center"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4" xfId="3" applyFont="1" applyBorder="1" applyAlignment="1">
      <alignment horizontal="left" vertical="center" wrapText="1"/>
    </xf>
    <xf numFmtId="0" fontId="10" fillId="0" borderId="0" xfId="3" applyFont="1" applyAlignment="1">
      <alignment horizontal="left" vertical="center"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0" fontId="10" fillId="0" borderId="0" xfId="3" applyFont="1" applyAlignment="1">
      <alignment horizontal="left" vertical="center" wrapText="1"/>
    </xf>
    <xf numFmtId="0" fontId="11" fillId="0" borderId="0" xfId="3" applyFont="1" applyAlignment="1">
      <alignment horizontal="left" vertical="center"/>
    </xf>
    <xf numFmtId="0" fontId="37" fillId="0" borderId="1" xfId="3" applyFont="1" applyBorder="1" applyAlignment="1">
      <alignment horizontal="center" vertical="center" wrapText="1"/>
    </xf>
    <xf numFmtId="0" fontId="37" fillId="0" borderId="2"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4" xfId="3" applyFont="1" applyBorder="1" applyAlignment="1">
      <alignment horizontal="center" vertical="center" wrapText="1"/>
    </xf>
    <xf numFmtId="0" fontId="37" fillId="0" borderId="0" xfId="3" applyFont="1" applyAlignment="1">
      <alignment horizontal="center" vertical="center" wrapText="1"/>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7" xfId="3" applyFont="1" applyBorder="1" applyAlignment="1">
      <alignment horizontal="center" vertical="center" wrapText="1"/>
    </xf>
    <xf numFmtId="0" fontId="37" fillId="0" borderId="8" xfId="3" applyFont="1" applyBorder="1" applyAlignment="1">
      <alignment horizontal="center" vertical="center" wrapText="1"/>
    </xf>
    <xf numFmtId="0" fontId="8" fillId="7" borderId="3" xfId="3" applyFill="1" applyBorder="1" applyAlignment="1">
      <alignment horizontal="centerContinuous"/>
    </xf>
    <xf numFmtId="0" fontId="9" fillId="3" borderId="15" xfId="2" applyFont="1" applyFill="1" applyBorder="1" applyAlignment="1">
      <alignment vertical="center" wrapText="1"/>
    </xf>
    <xf numFmtId="0" fontId="2" fillId="11" borderId="0" xfId="0" applyFont="1" applyFill="1"/>
    <xf numFmtId="0" fontId="2" fillId="3" borderId="14" xfId="0" applyFont="1" applyFill="1" applyBorder="1" applyAlignment="1">
      <alignment horizontal="center"/>
    </xf>
    <xf numFmtId="0" fontId="9" fillId="3" borderId="0" xfId="2" applyFont="1" applyFill="1" applyAlignment="1">
      <alignment vertical="center" wrapText="1"/>
    </xf>
    <xf numFmtId="0" fontId="24" fillId="4" borderId="9" xfId="2" applyFont="1" applyFill="1" applyBorder="1" applyAlignment="1">
      <alignment horizontal="left" vertical="center" wrapText="1"/>
    </xf>
    <xf numFmtId="0" fontId="24" fillId="4" borderId="11" xfId="2" applyFont="1" applyFill="1" applyBorder="1" applyAlignment="1">
      <alignment horizontal="left" vertical="center" wrapText="1"/>
    </xf>
    <xf numFmtId="0" fontId="23" fillId="3" borderId="0" xfId="2" applyFont="1" applyFill="1" applyAlignment="1">
      <alignment vertical="center" wrapText="1"/>
    </xf>
    <xf numFmtId="0" fontId="24" fillId="3" borderId="0" xfId="2" applyFont="1" applyFill="1" applyAlignment="1">
      <alignment vertical="center" wrapText="1"/>
    </xf>
    <xf numFmtId="165" fontId="10" fillId="4" borderId="12" xfId="0" applyNumberFormat="1" applyFont="1" applyFill="1" applyBorder="1" applyAlignment="1">
      <alignment horizontal="center" vertical="center"/>
    </xf>
    <xf numFmtId="165" fontId="9" fillId="3" borderId="12" xfId="0" applyNumberFormat="1" applyFont="1" applyFill="1" applyBorder="1" applyAlignment="1">
      <alignment horizontal="center" vertical="center"/>
    </xf>
    <xf numFmtId="165" fontId="10" fillId="3" borderId="0" xfId="0" applyNumberFormat="1" applyFont="1" applyFill="1" applyAlignment="1">
      <alignment vertical="center"/>
    </xf>
    <xf numFmtId="165" fontId="10" fillId="3" borderId="0" xfId="0" applyNumberFormat="1" applyFont="1" applyFill="1" applyAlignment="1">
      <alignment horizontal="center" vertical="center"/>
    </xf>
    <xf numFmtId="0" fontId="38" fillId="8" borderId="0" xfId="0" applyFont="1" applyFill="1"/>
    <xf numFmtId="0" fontId="2" fillId="11" borderId="13" xfId="0" applyFont="1" applyFill="1" applyBorder="1" applyAlignment="1">
      <alignment horizontal="left"/>
    </xf>
    <xf numFmtId="0" fontId="24" fillId="9" borderId="1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11" borderId="14" xfId="0" applyFont="1" applyFill="1" applyBorder="1" applyAlignment="1">
      <alignment horizontal="center" vertical="top"/>
    </xf>
    <xf numFmtId="0" fontId="9" fillId="11" borderId="14" xfId="0" applyFont="1" applyFill="1" applyBorder="1" applyAlignment="1">
      <alignment horizontal="left" vertical="top" wrapText="1"/>
    </xf>
    <xf numFmtId="165" fontId="10" fillId="3" borderId="14" xfId="0" applyNumberFormat="1" applyFont="1" applyFill="1" applyBorder="1" applyAlignment="1">
      <alignment horizontal="center" vertical="top"/>
    </xf>
    <xf numFmtId="0" fontId="10" fillId="11" borderId="14" xfId="0" applyFont="1" applyFill="1" applyBorder="1" applyAlignment="1">
      <alignment vertical="top" wrapText="1"/>
    </xf>
    <xf numFmtId="0" fontId="10" fillId="11" borderId="14" xfId="0" applyFont="1" applyFill="1" applyBorder="1" applyAlignment="1">
      <alignment horizontal="left" vertical="top" wrapText="1"/>
    </xf>
    <xf numFmtId="0" fontId="10" fillId="11" borderId="14" xfId="0" applyFont="1" applyFill="1" applyBorder="1" applyAlignment="1">
      <alignment horizontal="center" vertical="top" wrapText="1"/>
    </xf>
    <xf numFmtId="0" fontId="10" fillId="11" borderId="16" xfId="0" applyFont="1" applyFill="1" applyBorder="1" applyAlignment="1">
      <alignment horizontal="left" vertical="top" wrapText="1"/>
    </xf>
    <xf numFmtId="0" fontId="10" fillId="11" borderId="14" xfId="0" applyFont="1" applyFill="1" applyBorder="1" applyAlignment="1">
      <alignment horizontal="justify" vertical="top" wrapText="1"/>
    </xf>
    <xf numFmtId="0" fontId="9" fillId="11" borderId="12" xfId="0" applyFont="1" applyFill="1" applyBorder="1" applyAlignment="1">
      <alignment horizontal="center" vertical="top"/>
    </xf>
    <xf numFmtId="0" fontId="9" fillId="11" borderId="12" xfId="0" applyFont="1" applyFill="1" applyBorder="1" applyAlignment="1">
      <alignment horizontal="left" vertical="top" wrapText="1"/>
    </xf>
    <xf numFmtId="165" fontId="10" fillId="3" borderId="12" xfId="0" applyNumberFormat="1" applyFont="1" applyFill="1" applyBorder="1" applyAlignment="1">
      <alignment horizontal="center" vertical="top"/>
    </xf>
    <xf numFmtId="0" fontId="10" fillId="11" borderId="12" xfId="0" applyFont="1" applyFill="1" applyBorder="1" applyAlignment="1">
      <alignment horizontal="left" vertical="top" wrapText="1"/>
    </xf>
    <xf numFmtId="0" fontId="10" fillId="11" borderId="12" xfId="0" applyFont="1" applyFill="1" applyBorder="1" applyAlignment="1">
      <alignment horizontal="center" vertical="top" wrapText="1"/>
    </xf>
    <xf numFmtId="0" fontId="38" fillId="11" borderId="0" xfId="0" applyFont="1" applyFill="1"/>
    <xf numFmtId="0" fontId="21" fillId="3" borderId="1" xfId="2"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10" fillId="3" borderId="0" xfId="0" applyFont="1" applyFill="1"/>
    <xf numFmtId="0" fontId="2" fillId="3" borderId="0" xfId="0" applyFont="1" applyFill="1" applyAlignment="1">
      <alignment vertical="center" wrapText="1"/>
    </xf>
    <xf numFmtId="0" fontId="21" fillId="3" borderId="6" xfId="2"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4" fillId="4" borderId="12" xfId="2" applyFont="1" applyFill="1" applyBorder="1" applyAlignment="1" applyProtection="1">
      <alignment horizontal="left" vertical="center" wrapText="1"/>
      <protection locked="0"/>
    </xf>
    <xf numFmtId="0" fontId="10" fillId="4" borderId="9" xfId="2" applyFont="1" applyFill="1" applyBorder="1" applyAlignment="1" applyProtection="1">
      <alignment horizontal="left" vertical="center" wrapText="1"/>
      <protection locked="0"/>
    </xf>
    <xf numFmtId="0" fontId="10" fillId="4" borderId="10" xfId="2" applyFont="1" applyFill="1" applyBorder="1" applyAlignment="1" applyProtection="1">
      <alignment horizontal="left" vertical="center" wrapText="1"/>
      <protection locked="0"/>
    </xf>
    <xf numFmtId="0" fontId="10" fillId="4" borderId="11" xfId="2" applyFont="1" applyFill="1" applyBorder="1" applyAlignment="1" applyProtection="1">
      <alignment horizontal="left" vertical="center" wrapText="1"/>
      <protection locked="0"/>
    </xf>
    <xf numFmtId="0" fontId="10" fillId="3" borderId="0" xfId="2" applyFont="1" applyFill="1" applyAlignment="1">
      <alignment vertical="center" wrapText="1"/>
    </xf>
    <xf numFmtId="0" fontId="10" fillId="4" borderId="9" xfId="2" applyFont="1" applyFill="1" applyBorder="1" applyAlignment="1" applyProtection="1">
      <alignment horizontal="left" vertical="center"/>
      <protection locked="0"/>
    </xf>
    <xf numFmtId="0" fontId="10" fillId="4" borderId="10" xfId="2" applyFont="1" applyFill="1" applyBorder="1" applyAlignment="1" applyProtection="1">
      <alignment horizontal="left" vertical="center"/>
      <protection locked="0"/>
    </xf>
    <xf numFmtId="0" fontId="10" fillId="4" borderId="11" xfId="2" applyFont="1" applyFill="1" applyBorder="1" applyAlignment="1" applyProtection="1">
      <alignment horizontal="left" vertical="center"/>
      <protection locked="0"/>
    </xf>
    <xf numFmtId="0" fontId="10" fillId="3" borderId="9" xfId="2" applyFont="1" applyFill="1" applyBorder="1" applyAlignment="1">
      <alignment horizontal="left" vertical="center" wrapText="1"/>
    </xf>
    <xf numFmtId="0" fontId="10" fillId="3" borderId="11" xfId="2" applyFont="1" applyFill="1" applyBorder="1" applyAlignment="1">
      <alignment horizontal="left" vertical="center" wrapText="1"/>
    </xf>
    <xf numFmtId="165" fontId="10" fillId="4" borderId="12" xfId="0" applyNumberFormat="1" applyFont="1" applyFill="1" applyBorder="1" applyAlignment="1" applyProtection="1">
      <alignment vertical="center"/>
      <protection locked="0"/>
    </xf>
    <xf numFmtId="165" fontId="9" fillId="3" borderId="12" xfId="0" applyNumberFormat="1" applyFont="1" applyFill="1" applyBorder="1" applyAlignment="1">
      <alignment horizontal="left" vertical="center"/>
    </xf>
    <xf numFmtId="165" fontId="10" fillId="4" borderId="12" xfId="0" applyNumberFormat="1" applyFont="1" applyFill="1" applyBorder="1" applyAlignment="1" applyProtection="1">
      <alignment horizontal="left" vertical="center"/>
      <protection locked="0"/>
    </xf>
    <xf numFmtId="165" fontId="10" fillId="4" borderId="12" xfId="0" applyNumberFormat="1" applyFont="1" applyFill="1" applyBorder="1" applyAlignment="1" applyProtection="1">
      <alignment horizontal="center" vertical="center"/>
      <protection locked="0"/>
    </xf>
    <xf numFmtId="0" fontId="2" fillId="8" borderId="6" xfId="0" applyFont="1" applyFill="1" applyBorder="1"/>
    <xf numFmtId="0" fontId="2" fillId="8" borderId="7" xfId="0" applyFont="1" applyFill="1" applyBorder="1"/>
    <xf numFmtId="0" fontId="2" fillId="8" borderId="8" xfId="0" applyFont="1" applyFill="1" applyBorder="1"/>
    <xf numFmtId="0" fontId="2" fillId="3" borderId="0" xfId="0" applyFont="1" applyFill="1" applyAlignment="1">
      <alignment horizontal="center"/>
    </xf>
    <xf numFmtId="0" fontId="40" fillId="12" borderId="12" xfId="0" applyFont="1" applyFill="1" applyBorder="1" applyAlignment="1">
      <alignment horizontal="center" vertical="center"/>
    </xf>
    <xf numFmtId="0" fontId="40" fillId="13" borderId="9" xfId="0" applyFont="1" applyFill="1" applyBorder="1" applyAlignment="1">
      <alignment horizontal="center" vertical="center"/>
    </xf>
    <xf numFmtId="0" fontId="40" fillId="13" borderId="10" xfId="0" applyFont="1" applyFill="1" applyBorder="1" applyAlignment="1">
      <alignment horizontal="center" vertical="center"/>
    </xf>
    <xf numFmtId="0" fontId="40" fillId="12" borderId="9" xfId="0" applyFont="1" applyFill="1" applyBorder="1" applyAlignment="1">
      <alignment horizontal="center" vertical="center"/>
    </xf>
    <xf numFmtId="0" fontId="40" fillId="12" borderId="10" xfId="0" applyFont="1" applyFill="1" applyBorder="1" applyAlignment="1">
      <alignment horizontal="center" vertical="center"/>
    </xf>
    <xf numFmtId="0" fontId="40" fillId="12" borderId="11" xfId="0" applyFont="1" applyFill="1" applyBorder="1" applyAlignment="1">
      <alignment horizontal="center" vertical="center"/>
    </xf>
    <xf numFmtId="0" fontId="41" fillId="3" borderId="0" xfId="0" applyFont="1" applyFill="1" applyAlignment="1">
      <alignment vertical="center"/>
    </xf>
    <xf numFmtId="0" fontId="9" fillId="14" borderId="12"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9" fillId="14" borderId="12" xfId="0" applyFont="1" applyFill="1" applyBorder="1" applyAlignment="1">
      <alignment horizontal="center" vertical="center"/>
    </xf>
    <xf numFmtId="0" fontId="23" fillId="14" borderId="12"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44" fillId="3" borderId="0" xfId="0" applyFont="1" applyFill="1" applyAlignment="1">
      <alignment vertical="top"/>
    </xf>
    <xf numFmtId="0" fontId="42" fillId="14" borderId="13" xfId="0" applyFont="1" applyFill="1" applyBorder="1" applyAlignment="1">
      <alignment horizontal="center" vertical="center" wrapText="1"/>
    </xf>
    <xf numFmtId="0" fontId="9" fillId="14" borderId="13" xfId="0" applyFont="1" applyFill="1" applyBorder="1" applyAlignment="1">
      <alignment horizontal="center" vertical="center"/>
    </xf>
    <xf numFmtId="0" fontId="23" fillId="14" borderId="13"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3" borderId="1" xfId="0" applyFont="1" applyFill="1" applyBorder="1" applyAlignment="1">
      <alignment vertical="top"/>
    </xf>
    <xf numFmtId="0" fontId="9" fillId="13" borderId="2" xfId="0" applyFont="1" applyFill="1" applyBorder="1" applyAlignment="1">
      <alignment vertical="top"/>
    </xf>
    <xf numFmtId="0" fontId="9" fillId="13" borderId="2" xfId="0" applyFont="1" applyFill="1" applyBorder="1" applyAlignment="1">
      <alignment horizontal="center" vertical="top"/>
    </xf>
    <xf numFmtId="0" fontId="9" fillId="13" borderId="3" xfId="0" applyFont="1" applyFill="1" applyBorder="1" applyAlignment="1">
      <alignment vertical="top"/>
    </xf>
    <xf numFmtId="0" fontId="9" fillId="13" borderId="9" xfId="0" applyFont="1" applyFill="1" applyBorder="1" applyAlignment="1">
      <alignment vertical="top"/>
    </xf>
    <xf numFmtId="0" fontId="9" fillId="13" borderId="10" xfId="0" applyFont="1" applyFill="1" applyBorder="1" applyAlignment="1">
      <alignment vertical="top"/>
    </xf>
    <xf numFmtId="0" fontId="9" fillId="13" borderId="10" xfId="0" applyFont="1" applyFill="1" applyBorder="1" applyAlignment="1">
      <alignment horizontal="center" vertical="top"/>
    </xf>
    <xf numFmtId="0" fontId="9" fillId="13" borderId="11" xfId="0" applyFont="1" applyFill="1" applyBorder="1" applyAlignment="1">
      <alignment vertical="top"/>
    </xf>
    <xf numFmtId="0" fontId="18" fillId="15" borderId="13" xfId="0" applyFont="1" applyFill="1" applyBorder="1" applyAlignment="1" applyProtection="1">
      <alignment horizontal="center" vertical="top" wrapText="1"/>
      <protection locked="0"/>
    </xf>
    <xf numFmtId="0" fontId="10" fillId="15" borderId="13" xfId="0" applyFont="1" applyFill="1" applyBorder="1" applyAlignment="1" applyProtection="1">
      <alignment vertical="top" wrapText="1"/>
      <protection locked="0"/>
    </xf>
    <xf numFmtId="0" fontId="10" fillId="15" borderId="1" xfId="0" applyFont="1" applyFill="1" applyBorder="1" applyAlignment="1" applyProtection="1">
      <alignment horizontal="left" vertical="top" wrapText="1"/>
      <protection locked="0"/>
    </xf>
    <xf numFmtId="0" fontId="10" fillId="15" borderId="3" xfId="0" applyFont="1" applyFill="1" applyBorder="1" applyAlignment="1" applyProtection="1">
      <alignment horizontal="left" vertical="top" wrapText="1"/>
      <protection locked="0"/>
    </xf>
    <xf numFmtId="0" fontId="2" fillId="3" borderId="13" xfId="0" applyFont="1" applyFill="1" applyBorder="1" applyAlignment="1" applyProtection="1">
      <alignment horizontal="center" vertical="top" wrapText="1"/>
      <protection locked="0"/>
    </xf>
    <xf numFmtId="0" fontId="10" fillId="15" borderId="13" xfId="0" applyFont="1" applyFill="1" applyBorder="1" applyAlignment="1" applyProtection="1">
      <alignment horizontal="center" vertical="top" wrapText="1"/>
      <protection locked="0"/>
    </xf>
    <xf numFmtId="0" fontId="10" fillId="3" borderId="14" xfId="4" applyFont="1" applyFill="1" applyBorder="1" applyAlignment="1" applyProtection="1">
      <alignment vertical="top" wrapText="1"/>
      <protection locked="0"/>
    </xf>
    <xf numFmtId="0" fontId="10" fillId="15" borderId="14" xfId="0" applyFont="1" applyFill="1" applyBorder="1" applyAlignment="1" applyProtection="1">
      <alignment horizontal="left" vertical="top" wrapText="1"/>
      <protection locked="0"/>
    </xf>
    <xf numFmtId="0" fontId="45" fillId="3" borderId="13" xfId="0" applyFont="1" applyFill="1" applyBorder="1" applyAlignment="1" applyProtection="1">
      <alignment horizontal="center" vertical="top" wrapText="1"/>
      <protection locked="0"/>
    </xf>
    <xf numFmtId="0" fontId="6" fillId="3" borderId="13" xfId="0" applyFont="1" applyFill="1" applyBorder="1" applyAlignment="1" applyProtection="1">
      <alignment horizontal="center" vertical="top" wrapText="1"/>
      <protection locked="0"/>
    </xf>
    <xf numFmtId="0" fontId="10" fillId="15" borderId="14" xfId="0" applyFont="1" applyFill="1" applyBorder="1" applyAlignment="1" applyProtection="1">
      <alignment horizontal="center" vertical="top" wrapText="1"/>
      <protection locked="0"/>
    </xf>
    <xf numFmtId="0" fontId="2" fillId="3" borderId="14" xfId="0" applyFont="1" applyFill="1" applyBorder="1" applyAlignment="1" applyProtection="1">
      <alignment horizontal="center" vertical="top"/>
      <protection locked="0"/>
    </xf>
    <xf numFmtId="0" fontId="33" fillId="3" borderId="14"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left" vertical="top" wrapText="1"/>
      <protection locked="0"/>
    </xf>
    <xf numFmtId="0" fontId="18" fillId="15" borderId="14" xfId="0" applyFont="1" applyFill="1" applyBorder="1" applyAlignment="1">
      <alignment horizontal="center" vertical="center" wrapText="1"/>
    </xf>
    <xf numFmtId="0" fontId="10" fillId="3" borderId="14" xfId="0" applyFont="1" applyFill="1" applyBorder="1" applyAlignment="1" applyProtection="1">
      <alignment horizontal="justify" vertical="center" wrapText="1"/>
      <protection locked="0"/>
    </xf>
    <xf numFmtId="0" fontId="10" fillId="3" borderId="14" xfId="0" applyFont="1" applyFill="1" applyBorder="1" applyAlignment="1" applyProtection="1">
      <alignment vertical="top"/>
      <protection locked="0"/>
    </xf>
    <xf numFmtId="0" fontId="2" fillId="3" borderId="14" xfId="0" applyFont="1" applyFill="1" applyBorder="1" applyAlignment="1" applyProtection="1">
      <alignment vertical="top" wrapText="1"/>
      <protection locked="0"/>
    </xf>
    <xf numFmtId="0" fontId="2" fillId="3" borderId="14" xfId="0" applyFont="1" applyFill="1" applyBorder="1" applyAlignment="1" applyProtection="1">
      <alignment horizontal="center" vertical="top" wrapText="1"/>
      <protection locked="0"/>
    </xf>
    <xf numFmtId="0" fontId="2" fillId="3" borderId="14" xfId="0" applyFont="1" applyFill="1" applyBorder="1" applyAlignment="1">
      <alignment horizontal="center" vertical="top" wrapText="1"/>
    </xf>
    <xf numFmtId="0" fontId="2" fillId="3" borderId="13" xfId="0" applyFont="1" applyFill="1" applyBorder="1" applyAlignment="1">
      <alignment horizontal="center" vertical="top" wrapText="1"/>
    </xf>
    <xf numFmtId="0" fontId="18" fillId="3" borderId="13" xfId="0" applyFont="1" applyFill="1" applyBorder="1" applyAlignment="1">
      <alignment horizontal="center" vertical="top" wrapText="1"/>
    </xf>
    <xf numFmtId="0" fontId="2" fillId="3" borderId="14" xfId="0" applyFont="1" applyFill="1" applyBorder="1" applyAlignment="1" applyProtection="1">
      <alignment horizontal="justify" vertical="center" wrapText="1"/>
      <protection locked="0"/>
    </xf>
    <xf numFmtId="0" fontId="11" fillId="3" borderId="13" xfId="0" applyFont="1" applyFill="1" applyBorder="1" applyAlignment="1" applyProtection="1">
      <alignment horizontal="center" vertical="center"/>
      <protection locked="0"/>
    </xf>
    <xf numFmtId="0" fontId="2" fillId="3" borderId="0" xfId="0" applyFont="1" applyFill="1" applyProtection="1">
      <protection locked="0"/>
    </xf>
    <xf numFmtId="0" fontId="18" fillId="15" borderId="14" xfId="0" applyFont="1" applyFill="1" applyBorder="1" applyAlignment="1" applyProtection="1">
      <alignment horizontal="center" vertical="top" wrapText="1"/>
      <protection locked="0"/>
    </xf>
    <xf numFmtId="0" fontId="10" fillId="15" borderId="14" xfId="0" applyFont="1" applyFill="1" applyBorder="1" applyAlignment="1" applyProtection="1">
      <alignment vertical="top" wrapText="1"/>
      <protection locked="0"/>
    </xf>
    <xf numFmtId="0" fontId="10" fillId="15" borderId="6" xfId="0" applyFont="1" applyFill="1" applyBorder="1" applyAlignment="1" applyProtection="1">
      <alignment horizontal="left" vertical="top" wrapText="1"/>
      <protection locked="0"/>
    </xf>
    <xf numFmtId="0" fontId="10" fillId="15" borderId="8" xfId="0" applyFont="1" applyFill="1" applyBorder="1" applyAlignment="1" applyProtection="1">
      <alignment horizontal="left" vertical="top" wrapText="1"/>
      <protection locked="0"/>
    </xf>
    <xf numFmtId="0" fontId="2" fillId="3" borderId="14" xfId="0" applyFont="1" applyFill="1" applyBorder="1" applyAlignment="1" applyProtection="1">
      <alignment horizontal="center" vertical="top" wrapText="1"/>
      <protection locked="0"/>
    </xf>
    <xf numFmtId="0" fontId="10" fillId="15" borderId="14" xfId="0" applyFont="1" applyFill="1" applyBorder="1" applyAlignment="1" applyProtection="1">
      <alignment horizontal="center" vertical="top" wrapText="1"/>
      <protection locked="0"/>
    </xf>
    <xf numFmtId="0" fontId="45" fillId="3" borderId="14"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center" vertical="top" wrapText="1"/>
      <protection locked="0"/>
    </xf>
    <xf numFmtId="0" fontId="2" fillId="3" borderId="14" xfId="0" applyFont="1" applyFill="1" applyBorder="1" applyAlignment="1">
      <alignment horizontal="center" vertical="top" wrapText="1"/>
    </xf>
    <xf numFmtId="0" fontId="18" fillId="3" borderId="14" xfId="0" applyFont="1" applyFill="1" applyBorder="1" applyAlignment="1">
      <alignment horizontal="center" vertical="top" wrapText="1"/>
    </xf>
    <xf numFmtId="0" fontId="11" fillId="3" borderId="14" xfId="0" applyFont="1" applyFill="1" applyBorder="1" applyAlignment="1" applyProtection="1">
      <alignment horizontal="center" vertical="center"/>
      <protection locked="0"/>
    </xf>
    <xf numFmtId="0" fontId="9" fillId="13" borderId="9" xfId="0" applyFont="1" applyFill="1" applyBorder="1" applyAlignment="1" applyProtection="1">
      <alignment vertical="top"/>
      <protection locked="0"/>
    </xf>
    <xf numFmtId="0" fontId="9" fillId="13" borderId="10" xfId="0" applyFont="1" applyFill="1" applyBorder="1" applyAlignment="1" applyProtection="1">
      <alignment vertical="top"/>
      <protection locked="0"/>
    </xf>
    <xf numFmtId="0" fontId="9" fillId="13" borderId="10" xfId="0" applyFont="1" applyFill="1" applyBorder="1" applyAlignment="1" applyProtection="1">
      <alignment horizontal="center" vertical="top"/>
      <protection locked="0"/>
    </xf>
    <xf numFmtId="0" fontId="9" fillId="13" borderId="11" xfId="0" applyFont="1" applyFill="1" applyBorder="1" applyAlignment="1" applyProtection="1">
      <alignment vertical="top"/>
      <protection locked="0"/>
    </xf>
    <xf numFmtId="0" fontId="9" fillId="13" borderId="1" xfId="0" applyFont="1" applyFill="1" applyBorder="1" applyAlignment="1" applyProtection="1">
      <alignment vertical="top"/>
      <protection locked="0"/>
    </xf>
    <xf numFmtId="0" fontId="9" fillId="13" borderId="2" xfId="0" applyFont="1" applyFill="1" applyBorder="1" applyAlignment="1" applyProtection="1">
      <alignment vertical="top"/>
      <protection locked="0"/>
    </xf>
    <xf numFmtId="0" fontId="9" fillId="13" borderId="2" xfId="0" applyFont="1" applyFill="1" applyBorder="1" applyAlignment="1" applyProtection="1">
      <alignment horizontal="center" vertical="top"/>
      <protection locked="0"/>
    </xf>
    <xf numFmtId="0" fontId="9" fillId="13" borderId="3" xfId="0" applyFont="1" applyFill="1" applyBorder="1" applyAlignment="1" applyProtection="1">
      <alignment vertical="top"/>
      <protection locked="0"/>
    </xf>
    <xf numFmtId="0" fontId="9" fillId="9" borderId="9" xfId="0" applyFont="1" applyFill="1" applyBorder="1" applyAlignment="1">
      <alignment horizontal="centerContinuous"/>
    </xf>
    <xf numFmtId="0" fontId="9" fillId="9" borderId="10" xfId="0" applyFont="1" applyFill="1" applyBorder="1" applyAlignment="1">
      <alignment horizontal="centerContinuous"/>
    </xf>
    <xf numFmtId="0" fontId="8" fillId="9" borderId="10" xfId="3" applyFill="1" applyBorder="1" applyAlignment="1">
      <alignment horizontal="centerContinuous"/>
    </xf>
    <xf numFmtId="0" fontId="8" fillId="9" borderId="11" xfId="3" applyFill="1" applyBorder="1" applyAlignment="1">
      <alignment horizontal="centerContinuous"/>
    </xf>
    <xf numFmtId="0" fontId="2" fillId="3" borderId="0" xfId="0" applyFont="1" applyFill="1" applyAlignment="1" applyProtection="1">
      <alignment horizontal="center"/>
      <protection locked="0"/>
    </xf>
    <xf numFmtId="0" fontId="10" fillId="3" borderId="0" xfId="0" applyFont="1" applyFill="1" applyProtection="1">
      <protection locked="0"/>
    </xf>
    <xf numFmtId="0" fontId="2" fillId="3" borderId="0" xfId="0" applyFont="1" applyFill="1" applyAlignment="1" applyProtection="1">
      <alignment vertical="center" wrapText="1"/>
      <protection locked="0"/>
    </xf>
    <xf numFmtId="0" fontId="10" fillId="11" borderId="4" xfId="0" applyFont="1" applyFill="1" applyBorder="1" applyAlignment="1">
      <alignment horizontal="left" vertical="top" wrapText="1"/>
    </xf>
    <xf numFmtId="0" fontId="10" fillId="11" borderId="0" xfId="0" applyFont="1" applyFill="1" applyAlignment="1">
      <alignment horizontal="left" vertical="top"/>
    </xf>
    <xf numFmtId="0" fontId="10" fillId="11" borderId="5" xfId="0" applyFont="1" applyFill="1" applyBorder="1" applyAlignment="1">
      <alignment horizontal="left" vertical="top"/>
    </xf>
    <xf numFmtId="0" fontId="10" fillId="11" borderId="4" xfId="0" applyFont="1" applyFill="1" applyBorder="1" applyAlignment="1">
      <alignment horizontal="left" vertical="top"/>
    </xf>
    <xf numFmtId="0" fontId="2" fillId="3" borderId="4" xfId="0" applyFont="1" applyFill="1" applyBorder="1" applyAlignment="1">
      <alignment horizontal="justify" vertical="top" wrapText="1"/>
    </xf>
    <xf numFmtId="0" fontId="2" fillId="3" borderId="0" xfId="0" applyFont="1" applyFill="1" applyAlignment="1">
      <alignment horizontal="justify" vertical="top" wrapText="1"/>
    </xf>
    <xf numFmtId="0" fontId="2" fillId="3" borderId="5" xfId="0" applyFont="1" applyFill="1" applyBorder="1" applyAlignment="1">
      <alignment horizontal="justify" vertical="top" wrapText="1"/>
    </xf>
    <xf numFmtId="0" fontId="2" fillId="3" borderId="4" xfId="0" applyFont="1" applyFill="1" applyBorder="1" applyAlignment="1">
      <alignment horizontal="justify" vertical="top" wrapText="1"/>
    </xf>
    <xf numFmtId="0" fontId="20" fillId="3" borderId="7" xfId="0" applyFont="1" applyFill="1" applyBorder="1" applyAlignment="1">
      <alignment horizontal="centerContinuous" vertical="top" wrapText="1"/>
    </xf>
    <xf numFmtId="0" fontId="2" fillId="3" borderId="0" xfId="0" applyFont="1" applyFill="1" applyAlignment="1">
      <alignment horizontal="centerContinuous" vertical="top" wrapText="1"/>
    </xf>
    <xf numFmtId="0" fontId="2" fillId="3" borderId="0" xfId="0" applyFont="1" applyFill="1" applyAlignment="1">
      <alignment horizontal="justify" vertical="top" wrapText="1"/>
    </xf>
    <xf numFmtId="0" fontId="2" fillId="3" borderId="5" xfId="0" applyFont="1" applyFill="1" applyBorder="1" applyAlignment="1">
      <alignment horizontal="justify" vertical="top" wrapText="1"/>
    </xf>
    <xf numFmtId="0" fontId="2" fillId="3" borderId="4" xfId="0" applyFont="1" applyFill="1" applyBorder="1" applyAlignment="1">
      <alignment vertical="top" wrapText="1"/>
    </xf>
    <xf numFmtId="0" fontId="9" fillId="9" borderId="12" xfId="0" applyFont="1" applyFill="1" applyBorder="1" applyAlignment="1">
      <alignment horizontal="center" vertical="top" wrapText="1"/>
    </xf>
    <xf numFmtId="0" fontId="9" fillId="9" borderId="12" xfId="0" applyFont="1" applyFill="1" applyBorder="1" applyAlignment="1">
      <alignment horizontal="center" vertical="top" wrapText="1"/>
    </xf>
    <xf numFmtId="0" fontId="2" fillId="3" borderId="0" xfId="0" applyFont="1" applyFill="1" applyAlignment="1">
      <alignment vertical="top" wrapText="1"/>
    </xf>
    <xf numFmtId="0" fontId="2" fillId="3" borderId="5" xfId="0" applyFont="1" applyFill="1" applyBorder="1" applyAlignment="1">
      <alignment vertical="top" wrapText="1"/>
    </xf>
    <xf numFmtId="0" fontId="11"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2" fillId="3" borderId="12" xfId="0" applyFont="1" applyFill="1" applyBorder="1" applyAlignment="1">
      <alignment horizontal="center" vertical="top" wrapText="1"/>
    </xf>
    <xf numFmtId="0" fontId="20" fillId="3" borderId="0" xfId="0" applyFont="1" applyFill="1" applyAlignment="1">
      <alignment horizontal="centerContinuous" vertical="top" wrapText="1"/>
    </xf>
    <xf numFmtId="0" fontId="11" fillId="9" borderId="13" xfId="0" applyFont="1" applyFill="1" applyBorder="1" applyAlignment="1">
      <alignment horizontal="center" vertical="center" wrapText="1"/>
    </xf>
    <xf numFmtId="0" fontId="11" fillId="9" borderId="1" xfId="0" applyFont="1" applyFill="1" applyBorder="1" applyAlignment="1">
      <alignment horizontal="center" vertical="top" wrapText="1"/>
    </xf>
    <xf numFmtId="0" fontId="11" fillId="9" borderId="2" xfId="0" applyFont="1" applyFill="1" applyBorder="1" applyAlignment="1">
      <alignment horizontal="center" vertical="top" wrapText="1"/>
    </xf>
    <xf numFmtId="0" fontId="11" fillId="9" borderId="3" xfId="0" applyFont="1" applyFill="1" applyBorder="1" applyAlignment="1">
      <alignment horizontal="center" vertical="top" wrapText="1"/>
    </xf>
    <xf numFmtId="0" fontId="11" fillId="9" borderId="14" xfId="0" applyFont="1" applyFill="1" applyBorder="1" applyAlignment="1">
      <alignment horizontal="center" vertical="center" wrapText="1"/>
    </xf>
    <xf numFmtId="0" fontId="11" fillId="9" borderId="6" xfId="0" applyFont="1" applyFill="1" applyBorder="1" applyAlignment="1">
      <alignment horizontal="center" vertical="top" wrapText="1"/>
    </xf>
    <xf numFmtId="0" fontId="11" fillId="9" borderId="7" xfId="0" applyFont="1" applyFill="1" applyBorder="1" applyAlignment="1">
      <alignment horizontal="center" vertical="top" wrapText="1"/>
    </xf>
    <xf numFmtId="0" fontId="11" fillId="9" borderId="8" xfId="0" applyFont="1" applyFill="1" applyBorder="1" applyAlignment="1">
      <alignment horizontal="center" vertical="top" wrapText="1"/>
    </xf>
    <xf numFmtId="0" fontId="11" fillId="3" borderId="13" xfId="0" applyFont="1" applyFill="1" applyBorder="1" applyAlignment="1">
      <alignment horizontal="center" vertical="center" textRotation="90" wrapText="1"/>
    </xf>
    <xf numFmtId="0" fontId="2" fillId="3" borderId="1" xfId="0" applyFont="1" applyFill="1" applyBorder="1" applyAlignment="1">
      <alignment horizontal="justify" vertical="top" wrapText="1"/>
    </xf>
    <xf numFmtId="0" fontId="2" fillId="3" borderId="2"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12" xfId="0" applyFont="1" applyFill="1" applyBorder="1" applyAlignment="1">
      <alignment horizontal="justify" vertical="top" wrapText="1"/>
    </xf>
    <xf numFmtId="0" fontId="11" fillId="3" borderId="16" xfId="0" applyFont="1" applyFill="1" applyBorder="1" applyAlignment="1">
      <alignment horizontal="center" vertical="center" textRotation="90" wrapText="1"/>
    </xf>
    <xf numFmtId="0" fontId="11" fillId="3" borderId="14" xfId="0" applyFont="1" applyFill="1" applyBorder="1" applyAlignment="1">
      <alignment horizontal="center" vertical="center" textRotation="90"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2" fillId="3" borderId="8" xfId="0" applyFont="1" applyFill="1" applyBorder="1" applyAlignment="1">
      <alignment horizontal="justify" vertical="top" wrapText="1"/>
    </xf>
    <xf numFmtId="0" fontId="6" fillId="9" borderId="1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11" fillId="3" borderId="4"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protection locked="0"/>
    </xf>
    <xf numFmtId="0" fontId="11" fillId="3" borderId="0" xfId="0" applyFont="1" applyFill="1" applyAlignment="1">
      <alignment vertical="center" wrapText="1"/>
    </xf>
    <xf numFmtId="0" fontId="2" fillId="3" borderId="0" xfId="0" applyFont="1" applyFill="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2" fillId="3" borderId="4" xfId="0" applyFont="1" applyFill="1" applyBorder="1" applyAlignment="1">
      <alignment horizontal="left" vertical="top" wrapText="1"/>
    </xf>
    <xf numFmtId="0" fontId="2" fillId="3"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9" borderId="2" xfId="0" applyFont="1" applyFill="1" applyBorder="1" applyAlignment="1" applyProtection="1">
      <alignment horizontal="center" vertical="center" wrapText="1"/>
      <protection locked="0"/>
    </xf>
    <xf numFmtId="0" fontId="11" fillId="9" borderId="0" xfId="0" applyFont="1" applyFill="1" applyAlignment="1" applyProtection="1">
      <alignment horizontal="center" vertical="center" wrapText="1"/>
      <protection locked="0"/>
    </xf>
    <xf numFmtId="0" fontId="46" fillId="7" borderId="12" xfId="0" applyFont="1" applyFill="1" applyBorder="1" applyAlignment="1">
      <alignment horizontal="center" vertical="center" wrapText="1" readingOrder="1"/>
    </xf>
    <xf numFmtId="0" fontId="46" fillId="7" borderId="12" xfId="0" applyFont="1" applyFill="1" applyBorder="1" applyAlignment="1">
      <alignment horizontal="center" vertical="center" wrapText="1" readingOrder="1"/>
    </xf>
    <xf numFmtId="0" fontId="46" fillId="16" borderId="12" xfId="0" applyFont="1" applyFill="1" applyBorder="1" applyAlignment="1">
      <alignment horizontal="center" vertical="center" wrapText="1" readingOrder="1"/>
    </xf>
    <xf numFmtId="0" fontId="47" fillId="0" borderId="12" xfId="0" applyFont="1" applyBorder="1" applyAlignment="1">
      <alignment horizontal="left" vertical="center" wrapText="1" readingOrder="1"/>
    </xf>
    <xf numFmtId="0" fontId="47" fillId="0" borderId="12" xfId="0" applyFont="1" applyBorder="1" applyAlignment="1">
      <alignment horizontal="center" vertical="center" wrapText="1" readingOrder="1"/>
    </xf>
    <xf numFmtId="0" fontId="46" fillId="16" borderId="12" xfId="0" applyFont="1" applyFill="1" applyBorder="1" applyAlignment="1">
      <alignment horizontal="center" vertical="center" wrapText="1" readingOrder="1"/>
    </xf>
    <xf numFmtId="0" fontId="47" fillId="0" borderId="12" xfId="0" applyFont="1" applyBorder="1" applyAlignment="1">
      <alignment horizontal="center" vertical="center" wrapText="1" readingOrder="1"/>
    </xf>
    <xf numFmtId="0" fontId="46" fillId="16" borderId="12" xfId="0" applyFont="1" applyFill="1" applyBorder="1" applyAlignment="1">
      <alignment horizontal="left" vertical="center" wrapText="1" readingOrder="1"/>
    </xf>
    <xf numFmtId="0" fontId="46" fillId="16" borderId="1" xfId="0" applyFont="1" applyFill="1" applyBorder="1" applyAlignment="1">
      <alignment horizontal="left" vertical="center" wrapText="1" readingOrder="1"/>
    </xf>
    <xf numFmtId="0" fontId="46" fillId="16" borderId="2" xfId="0" applyFont="1" applyFill="1" applyBorder="1" applyAlignment="1">
      <alignment horizontal="left" vertical="center" wrapText="1" readingOrder="1"/>
    </xf>
    <xf numFmtId="0" fontId="46" fillId="16" borderId="3" xfId="0" applyFont="1" applyFill="1" applyBorder="1" applyAlignment="1">
      <alignment horizontal="left" vertical="center" wrapText="1" readingOrder="1"/>
    </xf>
    <xf numFmtId="0" fontId="46" fillId="16" borderId="4" xfId="0" applyFont="1" applyFill="1" applyBorder="1" applyAlignment="1">
      <alignment horizontal="left" vertical="center" wrapText="1" readingOrder="1"/>
    </xf>
    <xf numFmtId="0" fontId="46" fillId="16" borderId="0" xfId="0" applyFont="1" applyFill="1" applyAlignment="1">
      <alignment horizontal="left" vertical="center" wrapText="1" readingOrder="1"/>
    </xf>
    <xf numFmtId="0" fontId="46" fillId="16" borderId="5" xfId="0" applyFont="1" applyFill="1" applyBorder="1" applyAlignment="1">
      <alignment horizontal="left" vertical="center" wrapText="1" readingOrder="1"/>
    </xf>
    <xf numFmtId="0" fontId="46" fillId="16" borderId="6" xfId="0" applyFont="1" applyFill="1" applyBorder="1" applyAlignment="1">
      <alignment horizontal="left" vertical="center" wrapText="1" readingOrder="1"/>
    </xf>
    <xf numFmtId="0" fontId="46" fillId="16" borderId="7" xfId="0" applyFont="1" applyFill="1" applyBorder="1" applyAlignment="1">
      <alignment horizontal="left" vertical="center" wrapText="1" readingOrder="1"/>
    </xf>
    <xf numFmtId="0" fontId="46" fillId="16" borderId="8" xfId="0" applyFont="1" applyFill="1" applyBorder="1" applyAlignment="1">
      <alignment horizontal="left" vertical="center" wrapText="1" readingOrder="1"/>
    </xf>
    <xf numFmtId="0" fontId="46" fillId="0" borderId="12" xfId="0" applyFont="1" applyBorder="1" applyAlignment="1">
      <alignment horizontal="center" vertical="center" wrapText="1" readingOrder="1"/>
    </xf>
    <xf numFmtId="0" fontId="46" fillId="7" borderId="9" xfId="0" applyFont="1" applyFill="1" applyBorder="1" applyAlignment="1">
      <alignment horizontal="center" vertical="center" wrapText="1" readingOrder="1"/>
    </xf>
    <xf numFmtId="0" fontId="46" fillId="7" borderId="10" xfId="0" applyFont="1" applyFill="1" applyBorder="1" applyAlignment="1">
      <alignment horizontal="center" vertical="center" wrapText="1" readingOrder="1"/>
    </xf>
    <xf numFmtId="0" fontId="46" fillId="7" borderId="11" xfId="0" applyFont="1" applyFill="1" applyBorder="1" applyAlignment="1">
      <alignment horizontal="center" vertical="center" wrapText="1" readingOrder="1"/>
    </xf>
    <xf numFmtId="0" fontId="46" fillId="0" borderId="17" xfId="0" applyFont="1" applyBorder="1" applyAlignment="1">
      <alignment horizontal="center" vertical="center" wrapText="1" readingOrder="1"/>
    </xf>
    <xf numFmtId="0" fontId="46" fillId="0" borderId="3" xfId="0" applyFont="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5" xfId="0" applyFont="1" applyBorder="1" applyAlignment="1">
      <alignment horizontal="center" vertical="center" wrapText="1" readingOrder="1"/>
    </xf>
    <xf numFmtId="0" fontId="47" fillId="0" borderId="9" xfId="0" applyFont="1" applyBorder="1" applyAlignment="1">
      <alignment horizontal="center" vertical="center" wrapText="1" readingOrder="1"/>
    </xf>
    <xf numFmtId="0" fontId="47" fillId="0" borderId="11" xfId="0" applyFont="1" applyBorder="1" applyAlignment="1">
      <alignment horizontal="center" vertical="center" wrapText="1" readingOrder="1"/>
    </xf>
    <xf numFmtId="0" fontId="2" fillId="3" borderId="0" xfId="0" applyFont="1" applyFill="1" applyAlignment="1">
      <alignment horizontal="justify" vertical="center" wrapText="1"/>
    </xf>
    <xf numFmtId="0" fontId="2" fillId="3" borderId="0" xfId="0" applyFont="1" applyFill="1" applyAlignment="1">
      <alignment horizontal="justify" vertical="center" wrapText="1"/>
    </xf>
    <xf numFmtId="0" fontId="9" fillId="9" borderId="6" xfId="0" applyFont="1" applyFill="1" applyBorder="1" applyAlignment="1">
      <alignment horizontal="centerContinuous"/>
    </xf>
    <xf numFmtId="0" fontId="9" fillId="9" borderId="7" xfId="0" applyFont="1" applyFill="1" applyBorder="1" applyAlignment="1">
      <alignment horizontal="centerContinuous"/>
    </xf>
    <xf numFmtId="0" fontId="8" fillId="9" borderId="7" xfId="3" applyFill="1" applyBorder="1" applyAlignment="1">
      <alignment horizontal="centerContinuous"/>
    </xf>
    <xf numFmtId="0" fontId="8" fillId="9" borderId="8" xfId="3" applyFill="1" applyBorder="1" applyAlignment="1">
      <alignment horizontal="centerContinuous"/>
    </xf>
    <xf numFmtId="0" fontId="9" fillId="0" borderId="0" xfId="2" applyFont="1" applyAlignment="1">
      <alignment vertical="center" wrapText="1"/>
    </xf>
    <xf numFmtId="0" fontId="23" fillId="0" borderId="12" xfId="2" applyFont="1" applyBorder="1" applyAlignment="1">
      <alignment horizontal="left" vertical="center" wrapText="1"/>
    </xf>
    <xf numFmtId="0" fontId="24" fillId="2" borderId="12" xfId="2" applyFont="1" applyFill="1" applyBorder="1" applyAlignment="1">
      <alignment horizontal="left" vertical="center" wrapText="1"/>
    </xf>
    <xf numFmtId="0" fontId="8" fillId="0" borderId="0" xfId="2" applyAlignment="1">
      <alignment vertical="center" wrapText="1"/>
    </xf>
    <xf numFmtId="0" fontId="10" fillId="0" borderId="0" xfId="2" applyFont="1" applyAlignment="1">
      <alignment vertical="center" wrapText="1"/>
    </xf>
    <xf numFmtId="0" fontId="10" fillId="4" borderId="12" xfId="2" applyFont="1" applyFill="1" applyBorder="1" applyAlignment="1">
      <alignment horizontal="left" vertical="center"/>
    </xf>
    <xf numFmtId="0" fontId="9" fillId="0" borderId="12" xfId="2" applyFont="1" applyBorder="1" applyAlignment="1">
      <alignment vertical="center" wrapText="1"/>
    </xf>
    <xf numFmtId="0" fontId="10" fillId="2" borderId="12" xfId="2" applyFont="1" applyFill="1" applyBorder="1" applyAlignment="1">
      <alignment horizontal="left" vertical="center" wrapText="1"/>
    </xf>
    <xf numFmtId="165" fontId="10" fillId="0" borderId="0" xfId="0" applyNumberFormat="1" applyFont="1" applyAlignment="1">
      <alignment vertical="center"/>
    </xf>
    <xf numFmtId="165" fontId="10" fillId="0" borderId="0" xfId="0" applyNumberFormat="1" applyFont="1" applyAlignment="1">
      <alignment horizontal="center" vertical="center"/>
    </xf>
    <xf numFmtId="0" fontId="9" fillId="0" borderId="0" xfId="2" applyFont="1" applyAlignment="1">
      <alignment horizontal="center" vertical="center" wrapText="1"/>
    </xf>
    <xf numFmtId="0" fontId="9" fillId="10" borderId="12" xfId="0" applyFont="1" applyFill="1" applyBorder="1" applyAlignment="1">
      <alignment horizontal="center" vertical="center" wrapText="1"/>
    </xf>
    <xf numFmtId="0" fontId="42" fillId="10"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20" fillId="7" borderId="6" xfId="0" applyFont="1" applyFill="1" applyBorder="1" applyAlignment="1">
      <alignment vertical="top"/>
    </xf>
    <xf numFmtId="0" fontId="9" fillId="7" borderId="7" xfId="0" applyFont="1" applyFill="1" applyBorder="1" applyAlignment="1">
      <alignment vertical="top"/>
    </xf>
    <xf numFmtId="0" fontId="2" fillId="7" borderId="8" xfId="0" applyFont="1" applyFill="1" applyBorder="1"/>
    <xf numFmtId="0" fontId="9" fillId="7" borderId="9" xfId="0" applyFont="1" applyFill="1" applyBorder="1" applyAlignment="1">
      <alignment horizontal="justify" vertical="top" wrapText="1"/>
    </xf>
    <xf numFmtId="0" fontId="9" fillId="7" borderId="10" xfId="0" applyFont="1" applyFill="1" applyBorder="1" applyAlignment="1">
      <alignment horizontal="justify" vertical="top" wrapText="1"/>
    </xf>
    <xf numFmtId="0" fontId="9" fillId="7" borderId="10" xfId="0" applyFont="1" applyFill="1" applyBorder="1" applyAlignment="1">
      <alignment vertical="top" wrapText="1"/>
    </xf>
    <xf numFmtId="0" fontId="9" fillId="7" borderId="11" xfId="0" applyFont="1" applyFill="1" applyBorder="1" applyAlignment="1">
      <alignment vertical="top" wrapText="1"/>
    </xf>
    <xf numFmtId="0" fontId="18" fillId="15" borderId="14" xfId="0" applyFont="1" applyFill="1" applyBorder="1" applyAlignment="1">
      <alignment horizontal="center" vertical="top" wrapText="1"/>
    </xf>
    <xf numFmtId="0" fontId="10" fillId="15" borderId="9" xfId="0" applyFont="1" applyFill="1" applyBorder="1" applyAlignment="1">
      <alignment horizontal="left" vertical="top" wrapText="1"/>
    </xf>
    <xf numFmtId="0" fontId="10" fillId="15" borderId="11" xfId="0" applyFont="1" applyFill="1" applyBorder="1" applyAlignment="1">
      <alignment horizontal="left" vertical="top" wrapText="1"/>
    </xf>
    <xf numFmtId="0" fontId="10" fillId="15" borderId="6" xfId="0" applyFont="1" applyFill="1" applyBorder="1" applyAlignment="1">
      <alignment vertical="top" wrapText="1"/>
    </xf>
    <xf numFmtId="0" fontId="10" fillId="15" borderId="14" xfId="0" applyFont="1" applyFill="1" applyBorder="1" applyAlignment="1">
      <alignment horizontal="center"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45" fillId="3" borderId="12" xfId="0" applyFont="1" applyFill="1" applyBorder="1" applyAlignment="1">
      <alignment horizontal="center" vertical="top" wrapText="1"/>
    </xf>
    <xf numFmtId="0" fontId="6" fillId="3" borderId="12" xfId="0" applyFont="1" applyFill="1" applyBorder="1" applyAlignment="1">
      <alignment horizontal="center" vertical="top" wrapText="1"/>
    </xf>
    <xf numFmtId="0" fontId="10" fillId="15" borderId="10" xfId="0" applyFont="1" applyFill="1" applyBorder="1" applyAlignment="1">
      <alignment horizontal="left" vertical="top" wrapText="1"/>
    </xf>
    <xf numFmtId="0" fontId="27" fillId="0" borderId="14" xfId="0" applyFont="1" applyBorder="1" applyAlignment="1">
      <alignment horizontal="center" vertical="center"/>
    </xf>
    <xf numFmtId="0" fontId="2" fillId="3" borderId="12" xfId="0" applyFont="1" applyFill="1" applyBorder="1"/>
    <xf numFmtId="0" fontId="18" fillId="15" borderId="12" xfId="0" applyFont="1" applyFill="1" applyBorder="1" applyAlignment="1">
      <alignment horizontal="center" vertical="top" wrapText="1"/>
    </xf>
    <xf numFmtId="0" fontId="10" fillId="15" borderId="9" xfId="0" applyFont="1" applyFill="1" applyBorder="1" applyAlignment="1">
      <alignment vertical="top" wrapText="1"/>
    </xf>
    <xf numFmtId="0" fontId="9" fillId="9" borderId="1" xfId="0" applyFont="1" applyFill="1" applyBorder="1" applyAlignment="1">
      <alignment horizontal="centerContinuous"/>
    </xf>
    <xf numFmtId="0" fontId="9" fillId="9" borderId="2" xfId="0" applyFont="1" applyFill="1" applyBorder="1" applyAlignment="1">
      <alignment horizontal="centerContinuous"/>
    </xf>
    <xf numFmtId="0" fontId="8" fillId="9" borderId="2" xfId="3" applyFill="1" applyBorder="1" applyAlignment="1">
      <alignment horizontal="centerContinuous"/>
    </xf>
    <xf numFmtId="0" fontId="8" fillId="9" borderId="3" xfId="3" applyFill="1" applyBorder="1" applyAlignment="1">
      <alignment horizontal="centerContinuous"/>
    </xf>
    <xf numFmtId="0" fontId="9" fillId="2" borderId="9" xfId="2" applyFont="1" applyFill="1" applyBorder="1" applyAlignment="1">
      <alignment horizontal="left" vertical="center" wrapText="1"/>
    </xf>
    <xf numFmtId="0" fontId="9" fillId="2" borderId="10"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9" fillId="10" borderId="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45" fillId="3" borderId="14" xfId="0" applyFont="1" applyFill="1" applyBorder="1" applyAlignment="1">
      <alignment horizontal="center" vertical="top" wrapText="1"/>
    </xf>
    <xf numFmtId="0" fontId="6" fillId="3" borderId="14" xfId="0" applyFont="1" applyFill="1" applyBorder="1" applyAlignment="1">
      <alignment horizontal="center" vertical="top" wrapText="1"/>
    </xf>
    <xf numFmtId="0" fontId="5" fillId="11" borderId="1" xfId="0" applyFont="1" applyFill="1" applyBorder="1" applyAlignment="1">
      <alignment horizontal="center" vertical="center"/>
    </xf>
    <xf numFmtId="0" fontId="5" fillId="11" borderId="2" xfId="0" applyFont="1" applyFill="1" applyBorder="1" applyAlignment="1">
      <alignment horizontal="center" vertical="center"/>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9" fillId="4" borderId="9" xfId="2" applyFont="1" applyFill="1" applyBorder="1" applyAlignment="1" applyProtection="1">
      <alignment horizontal="center" vertical="center" wrapText="1"/>
      <protection locked="0"/>
    </xf>
    <xf numFmtId="0" fontId="9" fillId="4" borderId="11" xfId="2" applyFont="1" applyFill="1" applyBorder="1" applyAlignment="1" applyProtection="1">
      <alignment horizontal="center" vertical="center" wrapText="1"/>
      <protection locked="0"/>
    </xf>
    <xf numFmtId="0" fontId="9" fillId="4" borderId="9" xfId="2" applyFont="1" applyFill="1" applyBorder="1" applyAlignment="1" applyProtection="1">
      <alignment horizontal="centerContinuous" vertical="center"/>
      <protection locked="0"/>
    </xf>
    <xf numFmtId="0" fontId="9" fillId="4" borderId="10" xfId="2" applyFont="1" applyFill="1" applyBorder="1" applyAlignment="1" applyProtection="1">
      <alignment horizontal="centerContinuous" vertical="center"/>
      <protection locked="0"/>
    </xf>
    <xf numFmtId="0" fontId="9" fillId="4" borderId="11" xfId="2" applyFont="1" applyFill="1" applyBorder="1" applyAlignment="1" applyProtection="1">
      <alignment horizontal="centerContinuous" vertical="center"/>
      <protection locked="0"/>
    </xf>
    <xf numFmtId="0" fontId="9" fillId="3" borderId="11" xfId="5" applyFont="1" applyFill="1" applyBorder="1" applyAlignment="1">
      <alignment horizontal="left" vertical="center" wrapText="1"/>
    </xf>
    <xf numFmtId="0" fontId="9" fillId="3" borderId="12" xfId="5" applyFont="1" applyFill="1" applyBorder="1" applyAlignment="1">
      <alignment horizontal="left" vertical="center" wrapText="1"/>
    </xf>
    <xf numFmtId="0" fontId="2" fillId="4" borderId="12" xfId="0" applyFont="1" applyFill="1" applyBorder="1" applyAlignment="1" applyProtection="1">
      <alignment horizontal="center"/>
      <protection locked="0"/>
    </xf>
    <xf numFmtId="0" fontId="9" fillId="3" borderId="16" xfId="2" applyFont="1" applyFill="1" applyBorder="1" applyAlignment="1">
      <alignment horizontal="left" vertical="center" wrapText="1"/>
    </xf>
    <xf numFmtId="0" fontId="9" fillId="4" borderId="4" xfId="2" applyFont="1" applyFill="1" applyBorder="1" applyAlignment="1" applyProtection="1">
      <alignment horizontal="centerContinuous" vertical="center" wrapText="1"/>
      <protection locked="0"/>
    </xf>
    <xf numFmtId="0" fontId="9" fillId="4" borderId="0" xfId="2" applyFont="1" applyFill="1" applyAlignment="1" applyProtection="1">
      <alignment horizontal="centerContinuous" vertical="center" wrapText="1"/>
      <protection locked="0"/>
    </xf>
    <xf numFmtId="0" fontId="9" fillId="4" borderId="7" xfId="2" applyFont="1" applyFill="1" applyBorder="1" applyAlignment="1" applyProtection="1">
      <alignment horizontal="centerContinuous" vertical="center" wrapText="1"/>
      <protection locked="0"/>
    </xf>
    <xf numFmtId="0" fontId="9" fillId="4" borderId="8" xfId="2" applyFont="1" applyFill="1" applyBorder="1" applyAlignment="1" applyProtection="1">
      <alignment horizontal="centerContinuous" vertical="center" wrapText="1"/>
      <protection locked="0"/>
    </xf>
    <xf numFmtId="0" fontId="10" fillId="4" borderId="9" xfId="2" applyFont="1" applyFill="1" applyBorder="1" applyAlignment="1" applyProtection="1">
      <alignment horizontal="centerContinuous" vertical="center"/>
      <protection locked="0"/>
    </xf>
    <xf numFmtId="0" fontId="10" fillId="4" borderId="10" xfId="2" applyFont="1" applyFill="1" applyBorder="1" applyAlignment="1" applyProtection="1">
      <alignment horizontal="centerContinuous" vertical="center"/>
      <protection locked="0"/>
    </xf>
    <xf numFmtId="0" fontId="10" fillId="4" borderId="11" xfId="2" applyFont="1" applyFill="1" applyBorder="1" applyAlignment="1" applyProtection="1">
      <alignment horizontal="centerContinuous" vertical="center"/>
      <protection locked="0"/>
    </xf>
    <xf numFmtId="0" fontId="9" fillId="3" borderId="11" xfId="2" applyFont="1" applyFill="1" applyBorder="1" applyAlignment="1">
      <alignment horizontal="center" vertical="center" wrapText="1"/>
    </xf>
    <xf numFmtId="15" fontId="9" fillId="3" borderId="12" xfId="2" applyNumberFormat="1" applyFont="1" applyFill="1" applyBorder="1" applyAlignment="1">
      <alignment horizontal="left" vertical="center" wrapText="1"/>
    </xf>
    <xf numFmtId="15" fontId="9" fillId="4" borderId="9" xfId="2" applyNumberFormat="1" applyFont="1" applyFill="1" applyBorder="1" applyAlignment="1" applyProtection="1">
      <alignment horizontal="center" vertical="center" wrapText="1"/>
      <protection locked="0"/>
    </xf>
    <xf numFmtId="15" fontId="9" fillId="4" borderId="10" xfId="2" applyNumberFormat="1" applyFont="1" applyFill="1" applyBorder="1" applyAlignment="1" applyProtection="1">
      <alignment horizontal="center" vertical="center" wrapText="1"/>
      <protection locked="0"/>
    </xf>
    <xf numFmtId="15" fontId="9" fillId="4" borderId="11" xfId="2" applyNumberFormat="1" applyFont="1" applyFill="1" applyBorder="1" applyAlignment="1" applyProtection="1">
      <alignment horizontal="center" vertical="center" wrapText="1"/>
      <protection locked="0"/>
    </xf>
    <xf numFmtId="0" fontId="10" fillId="8" borderId="12" xfId="0" applyFont="1" applyFill="1" applyBorder="1" applyAlignment="1">
      <alignment horizontal="center" vertical="center"/>
    </xf>
    <xf numFmtId="0" fontId="10" fillId="8" borderId="14" xfId="0" applyFont="1" applyFill="1" applyBorder="1" applyAlignment="1">
      <alignment horizontal="center" vertical="center"/>
    </xf>
    <xf numFmtId="0" fontId="10" fillId="15" borderId="0" xfId="0" applyFont="1" applyFill="1"/>
    <xf numFmtId="0" fontId="49" fillId="9" borderId="1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43" fillId="12" borderId="1" xfId="0" applyFont="1" applyFill="1" applyBorder="1" applyAlignment="1">
      <alignment horizontal="center" vertical="center" wrapText="1"/>
    </xf>
    <xf numFmtId="0" fontId="43" fillId="12" borderId="2" xfId="0" applyFont="1" applyFill="1" applyBorder="1" applyAlignment="1">
      <alignment horizontal="center" vertical="center" wrapText="1"/>
    </xf>
    <xf numFmtId="0" fontId="43" fillId="12" borderId="3"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43" fillId="12" borderId="6" xfId="0" applyFont="1" applyFill="1" applyBorder="1" applyAlignment="1">
      <alignment horizontal="center" vertical="center" wrapText="1"/>
    </xf>
    <xf numFmtId="0" fontId="43" fillId="12" borderId="7" xfId="0" applyFont="1" applyFill="1" applyBorder="1" applyAlignment="1">
      <alignment horizontal="center" vertical="center" wrapText="1"/>
    </xf>
    <xf numFmtId="0" fontId="43" fillId="12" borderId="8" xfId="0" applyFont="1" applyFill="1" applyBorder="1" applyAlignment="1">
      <alignment horizontal="center" vertical="center" wrapText="1"/>
    </xf>
    <xf numFmtId="0" fontId="35" fillId="9" borderId="12" xfId="0" applyFont="1" applyFill="1" applyBorder="1" applyAlignment="1">
      <alignment horizontal="center" vertical="center" wrapText="1"/>
    </xf>
    <xf numFmtId="0" fontId="8" fillId="9" borderId="12" xfId="0" applyFont="1" applyFill="1" applyBorder="1" applyAlignment="1">
      <alignment vertical="center" wrapText="1"/>
    </xf>
    <xf numFmtId="0" fontId="10" fillId="4" borderId="12"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3" borderId="12" xfId="0" applyFont="1" applyFill="1" applyBorder="1" applyAlignment="1">
      <alignment horizontal="center" vertical="top" wrapText="1"/>
    </xf>
    <xf numFmtId="0" fontId="44" fillId="3" borderId="12" xfId="0" applyFont="1" applyFill="1" applyBorder="1" applyAlignment="1">
      <alignment horizontal="left" vertical="top" wrapText="1"/>
    </xf>
    <xf numFmtId="0" fontId="18" fillId="3" borderId="12" xfId="0" applyFont="1" applyFill="1" applyBorder="1" applyAlignment="1">
      <alignment horizontal="center" vertical="center" wrapText="1"/>
    </xf>
    <xf numFmtId="0" fontId="44" fillId="3" borderId="12" xfId="0" applyFont="1" applyFill="1" applyBorder="1" applyAlignment="1">
      <alignment horizontal="left" vertical="center" wrapText="1"/>
    </xf>
    <xf numFmtId="0" fontId="10" fillId="3" borderId="12" xfId="0" applyFont="1" applyFill="1" applyBorder="1" applyAlignment="1">
      <alignment horizontal="center" vertical="center" wrapText="1"/>
    </xf>
    <xf numFmtId="2" fontId="10" fillId="3" borderId="12" xfId="0" applyNumberFormat="1" applyFont="1" applyFill="1" applyBorder="1" applyAlignment="1">
      <alignment horizontal="center" vertical="center" wrapText="1"/>
    </xf>
    <xf numFmtId="0" fontId="51" fillId="3" borderId="12" xfId="7" applyFont="1" applyFill="1" applyBorder="1" applyAlignment="1" applyProtection="1">
      <alignment horizontal="left" vertical="top" wrapText="1"/>
    </xf>
    <xf numFmtId="0" fontId="10" fillId="15" borderId="12" xfId="0" applyFont="1" applyFill="1" applyBorder="1" applyAlignment="1">
      <alignment horizontal="left" vertical="top"/>
    </xf>
    <xf numFmtId="0" fontId="18" fillId="15" borderId="12" xfId="0" applyFont="1" applyFill="1" applyBorder="1" applyAlignment="1">
      <alignment horizontal="center" vertical="center"/>
    </xf>
    <xf numFmtId="0" fontId="51" fillId="3" borderId="12" xfId="7" applyFont="1" applyFill="1" applyBorder="1" applyAlignment="1" applyProtection="1">
      <alignment horizontal="justify" vertical="top" wrapText="1"/>
    </xf>
    <xf numFmtId="0" fontId="10" fillId="15" borderId="12" xfId="0" applyFont="1" applyFill="1" applyBorder="1"/>
    <xf numFmtId="0" fontId="10" fillId="15" borderId="0" xfId="0" applyFont="1" applyFill="1" applyAlignment="1">
      <alignment horizontal="center" vertical="center"/>
    </xf>
    <xf numFmtId="0" fontId="9" fillId="7" borderId="3" xfId="0" applyFont="1" applyFill="1" applyBorder="1" applyAlignment="1">
      <alignment horizontal="centerContinuous"/>
    </xf>
    <xf numFmtId="0" fontId="46" fillId="16" borderId="1" xfId="0" applyFont="1" applyFill="1" applyBorder="1" applyAlignment="1">
      <alignment horizontal="center" vertical="center" wrapText="1" readingOrder="1"/>
    </xf>
    <xf numFmtId="0" fontId="46" fillId="16" borderId="3" xfId="0" applyFont="1" applyFill="1" applyBorder="1" applyAlignment="1">
      <alignment horizontal="center" vertical="center" wrapText="1" readingOrder="1"/>
    </xf>
    <xf numFmtId="0" fontId="47" fillId="0" borderId="9" xfId="0" applyFont="1" applyBorder="1" applyAlignment="1">
      <alignment horizontal="left" vertical="center" wrapText="1" readingOrder="1"/>
    </xf>
    <xf numFmtId="0" fontId="47" fillId="0" borderId="11" xfId="0" applyFont="1" applyBorder="1" applyAlignment="1">
      <alignment horizontal="left" vertical="center" wrapText="1" readingOrder="1"/>
    </xf>
    <xf numFmtId="0" fontId="46" fillId="16" borderId="6" xfId="0" applyFont="1" applyFill="1" applyBorder="1" applyAlignment="1">
      <alignment horizontal="center" vertical="center" wrapText="1" readingOrder="1"/>
    </xf>
    <xf numFmtId="0" fontId="46" fillId="16" borderId="8" xfId="0" applyFont="1" applyFill="1" applyBorder="1" applyAlignment="1">
      <alignment horizontal="center" vertical="center" wrapText="1" readingOrder="1"/>
    </xf>
    <xf numFmtId="0" fontId="46" fillId="16" borderId="9" xfId="0" applyFont="1" applyFill="1" applyBorder="1" applyAlignment="1">
      <alignment horizontal="center" vertical="center" wrapText="1" readingOrder="1"/>
    </xf>
    <xf numFmtId="0" fontId="46" fillId="16" borderId="11" xfId="0" applyFont="1" applyFill="1" applyBorder="1" applyAlignment="1">
      <alignment horizontal="center" vertical="center" wrapText="1" readingOrder="1"/>
    </xf>
    <xf numFmtId="0" fontId="47" fillId="0" borderId="1" xfId="0" applyFont="1" applyBorder="1" applyAlignment="1">
      <alignment horizontal="left" vertical="center" wrapText="1" readingOrder="1"/>
    </xf>
    <xf numFmtId="0" fontId="47" fillId="0" borderId="3" xfId="0" applyFont="1" applyBorder="1" applyAlignment="1">
      <alignment horizontal="left" vertical="center" wrapText="1" readingOrder="1"/>
    </xf>
    <xf numFmtId="0" fontId="47" fillId="0" borderId="6" xfId="0" applyFont="1" applyBorder="1" applyAlignment="1">
      <alignment horizontal="left" vertical="center" wrapText="1" readingOrder="1"/>
    </xf>
    <xf numFmtId="0" fontId="47" fillId="0" borderId="8" xfId="0" applyFont="1" applyBorder="1" applyAlignment="1">
      <alignment horizontal="left" vertical="center" wrapText="1" readingOrder="1"/>
    </xf>
    <xf numFmtId="0" fontId="2" fillId="3" borderId="5" xfId="0" applyFont="1" applyFill="1" applyBorder="1" applyProtection="1">
      <protection locked="0"/>
    </xf>
    <xf numFmtId="0" fontId="46" fillId="16" borderId="2" xfId="0" applyFont="1" applyFill="1" applyBorder="1" applyAlignment="1">
      <alignment horizontal="center" vertical="center" wrapText="1" readingOrder="1"/>
    </xf>
    <xf numFmtId="0" fontId="46" fillId="16" borderId="7" xfId="0" applyFont="1" applyFill="1" applyBorder="1" applyAlignment="1">
      <alignment horizontal="center" vertical="center" wrapText="1" readingOrder="1"/>
    </xf>
    <xf numFmtId="0" fontId="46" fillId="16" borderId="4" xfId="0" applyFont="1" applyFill="1" applyBorder="1" applyAlignment="1">
      <alignment horizontal="center" vertical="center" wrapText="1" readingOrder="1"/>
    </xf>
    <xf numFmtId="0" fontId="46" fillId="16" borderId="0" xfId="0" applyFont="1" applyFill="1" applyAlignment="1">
      <alignment horizontal="center" vertical="center" wrapText="1" readingOrder="1"/>
    </xf>
    <xf numFmtId="0" fontId="46" fillId="16" borderId="5" xfId="0" applyFont="1" applyFill="1" applyBorder="1" applyAlignment="1">
      <alignment horizontal="center" vertical="center" wrapText="1" readingOrder="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9" fillId="9" borderId="3" xfId="0" applyFont="1" applyFill="1" applyBorder="1" applyAlignment="1">
      <alignment horizontal="centerContinuous"/>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3" borderId="12" xfId="8" applyFont="1" applyFill="1" applyBorder="1" applyAlignment="1">
      <alignment horizontal="center"/>
    </xf>
    <xf numFmtId="0" fontId="21" fillId="3" borderId="1" xfId="4" applyFont="1" applyFill="1" applyBorder="1" applyAlignment="1">
      <alignment horizontal="center" vertical="center" wrapText="1"/>
    </xf>
    <xf numFmtId="0" fontId="21" fillId="3" borderId="2" xfId="4" applyFont="1" applyFill="1" applyBorder="1" applyAlignment="1">
      <alignment horizontal="center" vertical="center" wrapText="1"/>
    </xf>
    <xf numFmtId="0" fontId="21" fillId="3" borderId="3" xfId="4" applyFont="1" applyFill="1" applyBorder="1" applyAlignment="1">
      <alignment horizontal="center" vertical="center" wrapText="1"/>
    </xf>
    <xf numFmtId="0" fontId="2" fillId="3" borderId="0" xfId="8" applyFont="1" applyFill="1"/>
    <xf numFmtId="0" fontId="21" fillId="3" borderId="6" xfId="4" applyFont="1" applyFill="1" applyBorder="1" applyAlignment="1">
      <alignment horizontal="center" vertical="center" wrapText="1"/>
    </xf>
    <xf numFmtId="0" fontId="21" fillId="3" borderId="7" xfId="4" applyFont="1" applyFill="1" applyBorder="1" applyAlignment="1">
      <alignment horizontal="center" vertical="center" wrapText="1"/>
    </xf>
    <xf numFmtId="0" fontId="21" fillId="3" borderId="8" xfId="4" applyFont="1" applyFill="1" applyBorder="1" applyAlignment="1">
      <alignment horizontal="center" vertical="center" wrapText="1"/>
    </xf>
    <xf numFmtId="0" fontId="5" fillId="11" borderId="9" xfId="4" applyFont="1" applyFill="1" applyBorder="1" applyAlignment="1">
      <alignment horizontal="center" vertical="center" wrapText="1"/>
    </xf>
    <xf numFmtId="0" fontId="5" fillId="11" borderId="10" xfId="4" applyFont="1" applyFill="1" applyBorder="1" applyAlignment="1">
      <alignment horizontal="center" vertical="center" wrapText="1"/>
    </xf>
    <xf numFmtId="0" fontId="5" fillId="11" borderId="11" xfId="4" applyFont="1" applyFill="1" applyBorder="1" applyAlignment="1">
      <alignment horizontal="center" vertical="center" wrapText="1"/>
    </xf>
    <xf numFmtId="0" fontId="9" fillId="3" borderId="12" xfId="4" applyFont="1" applyFill="1" applyBorder="1" applyAlignment="1">
      <alignment vertical="center" wrapText="1"/>
    </xf>
    <xf numFmtId="0" fontId="24" fillId="4" borderId="12" xfId="4" applyFont="1" applyFill="1" applyBorder="1" applyAlignment="1" applyProtection="1">
      <alignment horizontal="left" vertical="center" wrapText="1"/>
      <protection locked="0"/>
    </xf>
    <xf numFmtId="0" fontId="9" fillId="3" borderId="12" xfId="4" applyFont="1" applyFill="1" applyBorder="1" applyAlignment="1">
      <alignment horizontal="left" vertical="center" wrapText="1"/>
    </xf>
    <xf numFmtId="0" fontId="9" fillId="3" borderId="12" xfId="4" applyFont="1" applyFill="1" applyBorder="1" applyAlignment="1">
      <alignment horizontal="left" vertical="center"/>
    </xf>
    <xf numFmtId="0" fontId="10" fillId="4" borderId="9" xfId="4" applyFont="1" applyFill="1" applyBorder="1" applyAlignment="1" applyProtection="1">
      <alignment horizontal="left" vertical="center" wrapText="1"/>
      <protection locked="0"/>
    </xf>
    <xf numFmtId="0" fontId="10" fillId="4" borderId="10" xfId="4" applyFont="1" applyFill="1" applyBorder="1" applyAlignment="1" applyProtection="1">
      <alignment horizontal="left" vertical="center" wrapText="1"/>
      <protection locked="0"/>
    </xf>
    <xf numFmtId="0" fontId="10" fillId="4" borderId="11" xfId="4" applyFont="1" applyFill="1" applyBorder="1" applyAlignment="1" applyProtection="1">
      <alignment horizontal="left" vertical="center" wrapText="1"/>
      <protection locked="0"/>
    </xf>
    <xf numFmtId="0" fontId="9" fillId="3" borderId="9" xfId="4" applyFont="1" applyFill="1" applyBorder="1" applyAlignment="1">
      <alignment horizontal="justify" vertical="center"/>
    </xf>
    <xf numFmtId="0" fontId="9" fillId="3" borderId="10" xfId="4" applyFont="1" applyFill="1" applyBorder="1" applyAlignment="1">
      <alignment horizontal="justify" vertical="center"/>
    </xf>
    <xf numFmtId="0" fontId="9" fillId="3" borderId="11" xfId="4" applyFont="1" applyFill="1" applyBorder="1" applyAlignment="1">
      <alignment horizontal="justify" vertical="center"/>
    </xf>
    <xf numFmtId="0" fontId="10" fillId="4" borderId="9" xfId="4" applyFont="1" applyFill="1" applyBorder="1" applyAlignment="1" applyProtection="1">
      <alignment horizontal="center" vertical="center" wrapText="1"/>
      <protection locked="0"/>
    </xf>
    <xf numFmtId="0" fontId="10" fillId="4" borderId="11" xfId="4" applyFont="1" applyFill="1" applyBorder="1" applyAlignment="1" applyProtection="1">
      <alignment horizontal="center" vertical="center" wrapText="1"/>
      <protection locked="0"/>
    </xf>
    <xf numFmtId="0" fontId="9" fillId="3" borderId="9" xfId="4" applyFont="1" applyFill="1" applyBorder="1" applyAlignment="1">
      <alignment horizontal="left" vertical="center" wrapText="1"/>
    </xf>
    <xf numFmtId="0" fontId="9" fillId="3" borderId="11" xfId="4" applyFont="1" applyFill="1" applyBorder="1" applyAlignment="1">
      <alignment horizontal="left" vertical="center" wrapText="1"/>
    </xf>
    <xf numFmtId="0" fontId="9" fillId="4" borderId="9" xfId="4" applyFont="1" applyFill="1" applyBorder="1" applyAlignment="1" applyProtection="1">
      <alignment horizontal="left" vertical="center" wrapText="1"/>
      <protection locked="0"/>
    </xf>
    <xf numFmtId="0" fontId="9" fillId="4" borderId="11" xfId="4" applyFont="1" applyFill="1" applyBorder="1" applyAlignment="1" applyProtection="1">
      <alignment horizontal="left" vertical="center" wrapText="1"/>
      <protection locked="0"/>
    </xf>
    <xf numFmtId="0" fontId="9" fillId="3" borderId="6" xfId="4" applyFont="1" applyFill="1" applyBorder="1" applyAlignment="1">
      <alignment horizontal="left" vertical="center"/>
    </xf>
    <xf numFmtId="0" fontId="9" fillId="3" borderId="7" xfId="4" applyFont="1" applyFill="1" applyBorder="1" applyAlignment="1">
      <alignment horizontal="left" vertical="center"/>
    </xf>
    <xf numFmtId="0" fontId="9" fillId="3" borderId="8" xfId="4" applyFont="1" applyFill="1" applyBorder="1" applyAlignment="1">
      <alignment horizontal="left" vertical="center"/>
    </xf>
    <xf numFmtId="0" fontId="10" fillId="4" borderId="6" xfId="4" applyFont="1" applyFill="1" applyBorder="1" applyAlignment="1" applyProtection="1">
      <alignment horizontal="left" vertical="center"/>
      <protection locked="0"/>
    </xf>
    <xf numFmtId="0" fontId="10" fillId="4" borderId="7" xfId="4" applyFont="1" applyFill="1" applyBorder="1" applyAlignment="1" applyProtection="1">
      <alignment horizontal="left" vertical="center"/>
      <protection locked="0"/>
    </xf>
    <xf numFmtId="0" fontId="10" fillId="4" borderId="8" xfId="4" applyFont="1" applyFill="1" applyBorder="1" applyAlignment="1" applyProtection="1">
      <alignment horizontal="left" vertical="center"/>
      <protection locked="0"/>
    </xf>
    <xf numFmtId="0" fontId="9" fillId="3" borderId="6" xfId="4" applyFont="1" applyFill="1" applyBorder="1" applyAlignment="1">
      <alignment horizontal="center" vertical="center" wrapText="1"/>
    </xf>
    <xf numFmtId="165" fontId="10" fillId="4" borderId="14" xfId="8" applyNumberFormat="1" applyFont="1" applyFill="1" applyBorder="1" applyAlignment="1">
      <alignment horizontal="center" vertical="center"/>
    </xf>
    <xf numFmtId="15" fontId="9" fillId="3" borderId="14" xfId="4" applyNumberFormat="1" applyFont="1" applyFill="1" applyBorder="1" applyAlignment="1">
      <alignment vertical="center" wrapText="1"/>
    </xf>
    <xf numFmtId="15" fontId="10" fillId="4" borderId="7" xfId="4" applyNumberFormat="1" applyFont="1" applyFill="1" applyBorder="1" applyAlignment="1" applyProtection="1">
      <alignment horizontal="left" vertical="center" wrapText="1"/>
      <protection locked="0"/>
    </xf>
    <xf numFmtId="15" fontId="10" fillId="4" borderId="8" xfId="4" applyNumberFormat="1" applyFont="1" applyFill="1" applyBorder="1" applyAlignment="1" applyProtection="1">
      <alignment horizontal="left" vertical="center" wrapText="1"/>
      <protection locked="0"/>
    </xf>
    <xf numFmtId="0" fontId="9" fillId="3" borderId="14" xfId="4" applyFont="1" applyFill="1" applyBorder="1" applyAlignment="1">
      <alignment horizontal="center" vertical="center"/>
    </xf>
    <xf numFmtId="165" fontId="10" fillId="4" borderId="14" xfId="8" applyNumberFormat="1" applyFont="1" applyFill="1" applyBorder="1" applyAlignment="1" applyProtection="1">
      <alignment horizontal="center" vertical="center"/>
      <protection locked="0"/>
    </xf>
    <xf numFmtId="0" fontId="9" fillId="8" borderId="9" xfId="4" applyFont="1" applyFill="1" applyBorder="1" applyAlignment="1" applyProtection="1">
      <alignment horizontal="center" vertical="center"/>
      <protection locked="0"/>
    </xf>
    <xf numFmtId="0" fontId="9" fillId="8" borderId="10" xfId="4" applyFont="1" applyFill="1" applyBorder="1" applyAlignment="1" applyProtection="1">
      <alignment horizontal="center" vertical="center"/>
      <protection locked="0"/>
    </xf>
    <xf numFmtId="0" fontId="9" fillId="8" borderId="11" xfId="4" applyFont="1" applyFill="1" applyBorder="1" applyAlignment="1" applyProtection="1">
      <alignment horizontal="center" vertical="center"/>
      <protection locked="0"/>
    </xf>
    <xf numFmtId="0" fontId="2" fillId="3" borderId="0" xfId="8" applyFont="1" applyFill="1" applyProtection="1">
      <protection locked="0"/>
    </xf>
    <xf numFmtId="0" fontId="22" fillId="9" borderId="12" xfId="8" applyFont="1" applyFill="1" applyBorder="1" applyAlignment="1" applyProtection="1">
      <alignment horizontal="center" vertical="center" wrapText="1"/>
      <protection locked="0"/>
    </xf>
    <xf numFmtId="0" fontId="22" fillId="9" borderId="9" xfId="8" applyFont="1" applyFill="1" applyBorder="1" applyAlignment="1" applyProtection="1">
      <alignment horizontal="center" vertical="center" wrapText="1"/>
      <protection locked="0"/>
    </xf>
    <xf numFmtId="0" fontId="22" fillId="9" borderId="10" xfId="8" applyFont="1" applyFill="1" applyBorder="1" applyAlignment="1" applyProtection="1">
      <alignment horizontal="center" vertical="center" wrapText="1"/>
      <protection locked="0"/>
    </xf>
    <xf numFmtId="0" fontId="22" fillId="9" borderId="11" xfId="8" applyFont="1" applyFill="1" applyBorder="1" applyAlignment="1" applyProtection="1">
      <alignment horizontal="center" vertical="center" wrapText="1"/>
      <protection locked="0"/>
    </xf>
    <xf numFmtId="0" fontId="10" fillId="3" borderId="0" xfId="8" applyFont="1" applyFill="1" applyProtection="1">
      <protection locked="0"/>
    </xf>
    <xf numFmtId="0" fontId="9" fillId="3" borderId="12" xfId="8" applyFont="1" applyFill="1" applyBorder="1" applyAlignment="1" applyProtection="1">
      <alignment horizontal="center" vertical="center" wrapText="1"/>
      <protection locked="0"/>
    </xf>
    <xf numFmtId="0" fontId="9" fillId="3" borderId="12" xfId="8" applyFont="1" applyFill="1" applyBorder="1" applyAlignment="1" applyProtection="1">
      <alignment horizontal="center" vertical="center"/>
      <protection locked="0"/>
    </xf>
    <xf numFmtId="0" fontId="22" fillId="3" borderId="1" xfId="8" applyFont="1" applyFill="1" applyBorder="1" applyAlignment="1" applyProtection="1">
      <alignment horizontal="left" vertical="center" wrapText="1"/>
      <protection locked="0"/>
    </xf>
    <xf numFmtId="0" fontId="22" fillId="3" borderId="2" xfId="8" applyFont="1" applyFill="1" applyBorder="1" applyAlignment="1" applyProtection="1">
      <alignment horizontal="left" vertical="center" wrapText="1"/>
      <protection locked="0"/>
    </xf>
    <xf numFmtId="0" fontId="22" fillId="3" borderId="3" xfId="8" applyFont="1" applyFill="1" applyBorder="1" applyAlignment="1" applyProtection="1">
      <alignment horizontal="left" vertical="center" wrapText="1"/>
      <protection locked="0"/>
    </xf>
    <xf numFmtId="0" fontId="9" fillId="3" borderId="12" xfId="8" applyFont="1" applyFill="1" applyBorder="1" applyAlignment="1" applyProtection="1">
      <alignment horizontal="left" vertical="center"/>
      <protection locked="0"/>
    </xf>
    <xf numFmtId="0" fontId="10" fillId="3" borderId="12" xfId="8" applyFont="1" applyFill="1" applyBorder="1" applyAlignment="1" applyProtection="1">
      <alignment horizontal="center" vertical="center"/>
      <protection locked="0"/>
    </xf>
    <xf numFmtId="9" fontId="10" fillId="3" borderId="12" xfId="9" applyFont="1" applyFill="1" applyBorder="1" applyAlignment="1" applyProtection="1">
      <alignment horizontal="center" vertical="center"/>
      <protection locked="0"/>
    </xf>
    <xf numFmtId="3" fontId="10" fillId="3" borderId="12" xfId="8" applyNumberFormat="1" applyFont="1" applyFill="1" applyBorder="1" applyAlignment="1" applyProtection="1">
      <alignment vertical="center"/>
      <protection locked="0"/>
    </xf>
    <xf numFmtId="0" fontId="22" fillId="3" borderId="4" xfId="8" applyFont="1" applyFill="1" applyBorder="1" applyAlignment="1" applyProtection="1">
      <alignment horizontal="left" vertical="center" wrapText="1"/>
      <protection locked="0"/>
    </xf>
    <xf numFmtId="0" fontId="22" fillId="3" borderId="0" xfId="8" applyFont="1" applyFill="1" applyAlignment="1" applyProtection="1">
      <alignment horizontal="left" vertical="center" wrapText="1"/>
      <protection locked="0"/>
    </xf>
    <xf numFmtId="0" fontId="22" fillId="3" borderId="5" xfId="8" applyFont="1" applyFill="1" applyBorder="1" applyAlignment="1" applyProtection="1">
      <alignment horizontal="left" vertical="center" wrapText="1"/>
      <protection locked="0"/>
    </xf>
    <xf numFmtId="0" fontId="22" fillId="3" borderId="12" xfId="8" applyFont="1" applyFill="1" applyBorder="1" applyAlignment="1" applyProtection="1">
      <alignment horizontal="left" vertical="center"/>
      <protection locked="0"/>
    </xf>
    <xf numFmtId="0" fontId="54" fillId="3" borderId="12" xfId="8" applyFont="1" applyFill="1" applyBorder="1" applyAlignment="1" applyProtection="1">
      <alignment horizontal="center" vertical="center"/>
      <protection locked="0"/>
    </xf>
    <xf numFmtId="9" fontId="54" fillId="3" borderId="12" xfId="9" applyFont="1" applyFill="1" applyBorder="1" applyAlignment="1" applyProtection="1">
      <alignment horizontal="center" vertical="center"/>
      <protection locked="0"/>
    </xf>
    <xf numFmtId="3" fontId="54" fillId="3" borderId="12" xfId="8" applyNumberFormat="1" applyFont="1" applyFill="1" applyBorder="1" applyAlignment="1" applyProtection="1">
      <alignment vertical="center"/>
      <protection locked="0"/>
    </xf>
    <xf numFmtId="0" fontId="22" fillId="3" borderId="6" xfId="8" applyFont="1" applyFill="1" applyBorder="1" applyAlignment="1" applyProtection="1">
      <alignment horizontal="left" vertical="center" wrapText="1"/>
      <protection locked="0"/>
    </xf>
    <xf numFmtId="0" fontId="22" fillId="3" borderId="7" xfId="8" applyFont="1" applyFill="1" applyBorder="1" applyAlignment="1" applyProtection="1">
      <alignment horizontal="left" vertical="center" wrapText="1"/>
      <protection locked="0"/>
    </xf>
    <xf numFmtId="0" fontId="22" fillId="3" borderId="8" xfId="8" applyFont="1" applyFill="1" applyBorder="1" applyAlignment="1" applyProtection="1">
      <alignment horizontal="left" vertical="center" wrapText="1"/>
      <protection locked="0"/>
    </xf>
    <xf numFmtId="0" fontId="22" fillId="9" borderId="9" xfId="8" applyFont="1" applyFill="1" applyBorder="1" applyAlignment="1" applyProtection="1">
      <alignment horizontal="center" vertical="center"/>
      <protection locked="0"/>
    </xf>
    <xf numFmtId="0" fontId="22" fillId="9" borderId="10" xfId="8" applyFont="1" applyFill="1" applyBorder="1" applyAlignment="1" applyProtection="1">
      <alignment horizontal="center" vertical="center"/>
      <protection locked="0"/>
    </xf>
    <xf numFmtId="0" fontId="22" fillId="9" borderId="11" xfId="8" applyFont="1" applyFill="1" applyBorder="1" applyAlignment="1" applyProtection="1">
      <alignment horizontal="center" vertical="center"/>
      <protection locked="0"/>
    </xf>
    <xf numFmtId="0" fontId="55" fillId="3" borderId="1" xfId="8" applyFont="1" applyFill="1" applyBorder="1" applyAlignment="1" applyProtection="1">
      <alignment horizontal="justify" vertical="top" wrapText="1"/>
      <protection locked="0"/>
    </xf>
    <xf numFmtId="0" fontId="10" fillId="3" borderId="2" xfId="8" applyFont="1" applyFill="1" applyBorder="1" applyAlignment="1" applyProtection="1">
      <alignment horizontal="justify" vertical="top" wrapText="1"/>
      <protection locked="0"/>
    </xf>
    <xf numFmtId="0" fontId="10" fillId="3" borderId="3" xfId="8" applyFont="1" applyFill="1" applyBorder="1" applyAlignment="1" applyProtection="1">
      <alignment horizontal="justify" vertical="top" wrapText="1"/>
      <protection locked="0"/>
    </xf>
    <xf numFmtId="0" fontId="10" fillId="3" borderId="4" xfId="8" applyFont="1" applyFill="1" applyBorder="1" applyAlignment="1" applyProtection="1">
      <alignment horizontal="justify" vertical="top" wrapText="1"/>
      <protection locked="0"/>
    </xf>
    <xf numFmtId="0" fontId="10" fillId="3" borderId="0" xfId="8" applyFont="1" applyFill="1" applyAlignment="1" applyProtection="1">
      <alignment horizontal="justify" vertical="top" wrapText="1"/>
      <protection locked="0"/>
    </xf>
    <xf numFmtId="0" fontId="10" fillId="3" borderId="5" xfId="8" applyFont="1" applyFill="1" applyBorder="1" applyAlignment="1" applyProtection="1">
      <alignment horizontal="justify" vertical="top" wrapText="1"/>
      <protection locked="0"/>
    </xf>
    <xf numFmtId="0" fontId="10" fillId="3" borderId="6" xfId="8" applyFont="1" applyFill="1" applyBorder="1" applyAlignment="1" applyProtection="1">
      <alignment horizontal="justify" vertical="top" wrapText="1"/>
      <protection locked="0"/>
    </xf>
    <xf numFmtId="0" fontId="10" fillId="3" borderId="7" xfId="8" applyFont="1" applyFill="1" applyBorder="1" applyAlignment="1" applyProtection="1">
      <alignment horizontal="justify" vertical="top" wrapText="1"/>
      <protection locked="0"/>
    </xf>
    <xf numFmtId="0" fontId="10" fillId="3" borderId="8" xfId="8" applyFont="1" applyFill="1" applyBorder="1" applyAlignment="1" applyProtection="1">
      <alignment horizontal="justify" vertical="top" wrapText="1"/>
      <protection locked="0"/>
    </xf>
    <xf numFmtId="0" fontId="10" fillId="3" borderId="1" xfId="8" applyFont="1" applyFill="1" applyBorder="1" applyAlignment="1" applyProtection="1">
      <alignment horizontal="justify" vertical="center" wrapText="1"/>
      <protection locked="0"/>
    </xf>
    <xf numFmtId="0" fontId="10" fillId="3" borderId="2" xfId="8" applyFont="1" applyFill="1" applyBorder="1" applyAlignment="1" applyProtection="1">
      <alignment horizontal="justify" vertical="center" wrapText="1"/>
      <protection locked="0"/>
    </xf>
    <xf numFmtId="0" fontId="10" fillId="3" borderId="3" xfId="8" applyFont="1" applyFill="1" applyBorder="1" applyAlignment="1" applyProtection="1">
      <alignment horizontal="justify" vertical="center" wrapText="1"/>
      <protection locked="0"/>
    </xf>
    <xf numFmtId="0" fontId="10" fillId="3" borderId="4" xfId="8" applyFont="1" applyFill="1" applyBorder="1" applyAlignment="1" applyProtection="1">
      <alignment horizontal="justify" vertical="center" wrapText="1"/>
      <protection locked="0"/>
    </xf>
    <xf numFmtId="0" fontId="10" fillId="3" borderId="0" xfId="8" applyFont="1" applyFill="1" applyAlignment="1" applyProtection="1">
      <alignment horizontal="justify" vertical="center" wrapText="1"/>
      <protection locked="0"/>
    </xf>
    <xf numFmtId="0" fontId="10" fillId="3" borderId="5" xfId="8" applyFont="1" applyFill="1" applyBorder="1" applyAlignment="1" applyProtection="1">
      <alignment horizontal="justify" vertical="center" wrapText="1"/>
      <protection locked="0"/>
    </xf>
    <xf numFmtId="0" fontId="10" fillId="3" borderId="6" xfId="8" applyFont="1" applyFill="1" applyBorder="1" applyAlignment="1" applyProtection="1">
      <alignment horizontal="justify" vertical="center" wrapText="1"/>
      <protection locked="0"/>
    </xf>
    <xf numFmtId="0" fontId="10" fillId="3" borderId="7" xfId="8" applyFont="1" applyFill="1" applyBorder="1" applyAlignment="1" applyProtection="1">
      <alignment horizontal="justify" vertical="center" wrapText="1"/>
      <protection locked="0"/>
    </xf>
    <xf numFmtId="0" fontId="10" fillId="3" borderId="8" xfId="8" applyFont="1" applyFill="1" applyBorder="1" applyAlignment="1" applyProtection="1">
      <alignment horizontal="justify" vertical="center" wrapText="1"/>
      <protection locked="0"/>
    </xf>
    <xf numFmtId="0" fontId="22" fillId="9" borderId="6" xfId="8" applyFont="1" applyFill="1" applyBorder="1" applyAlignment="1" applyProtection="1">
      <alignment horizontal="center" vertical="center"/>
      <protection locked="0"/>
    </xf>
    <xf numFmtId="0" fontId="22" fillId="9" borderId="7" xfId="8" applyFont="1" applyFill="1" applyBorder="1" applyAlignment="1" applyProtection="1">
      <alignment horizontal="center" vertical="center"/>
      <protection locked="0"/>
    </xf>
    <xf numFmtId="0" fontId="22" fillId="9" borderId="8" xfId="8" applyFont="1" applyFill="1" applyBorder="1" applyAlignment="1" applyProtection="1">
      <alignment horizontal="center" vertical="center"/>
      <protection locked="0"/>
    </xf>
    <xf numFmtId="0" fontId="9" fillId="7" borderId="1" xfId="0" applyFont="1" applyFill="1" applyBorder="1" applyAlignment="1" applyProtection="1">
      <alignment horizontal="center"/>
      <protection locked="0"/>
    </xf>
    <xf numFmtId="0" fontId="9" fillId="7" borderId="2" xfId="0" applyFont="1" applyFill="1" applyBorder="1" applyAlignment="1" applyProtection="1">
      <alignment horizontal="center"/>
      <protection locked="0"/>
    </xf>
    <xf numFmtId="0" fontId="9" fillId="7" borderId="3" xfId="0" applyFont="1" applyFill="1" applyBorder="1" applyAlignment="1" applyProtection="1">
      <alignment horizontal="center"/>
      <protection locked="0"/>
    </xf>
    <xf numFmtId="0" fontId="2" fillId="0" borderId="4"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9" fillId="7" borderId="4" xfId="0" applyFont="1" applyFill="1" applyBorder="1" applyAlignment="1" applyProtection="1">
      <alignment horizontal="center"/>
      <protection locked="0"/>
    </xf>
    <xf numFmtId="0" fontId="9" fillId="7" borderId="0" xfId="0" applyFont="1" applyFill="1" applyAlignment="1" applyProtection="1">
      <alignment horizontal="center"/>
      <protection locked="0"/>
    </xf>
    <xf numFmtId="0" fontId="9" fillId="7" borderId="5" xfId="0" applyFont="1" applyFill="1" applyBorder="1" applyAlignment="1" applyProtection="1">
      <alignment horizontal="center"/>
      <protection locked="0"/>
    </xf>
    <xf numFmtId="0" fontId="20" fillId="0" borderId="4" xfId="0" applyFont="1" applyBorder="1" applyAlignment="1" applyProtection="1">
      <alignment horizontal="justify" vertical="top" wrapText="1"/>
      <protection locked="0"/>
    </xf>
    <xf numFmtId="0" fontId="2" fillId="0" borderId="6" xfId="0" applyFont="1" applyBorder="1" applyAlignment="1" applyProtection="1">
      <alignment horizontal="justify" vertical="top" wrapText="1"/>
      <protection locked="0"/>
    </xf>
    <xf numFmtId="0" fontId="2" fillId="0" borderId="7" xfId="0" applyFont="1" applyBorder="1" applyAlignment="1" applyProtection="1">
      <alignment horizontal="justify" vertical="top" wrapText="1"/>
      <protection locked="0"/>
    </xf>
    <xf numFmtId="0" fontId="2" fillId="0" borderId="8" xfId="0" applyFont="1" applyBorder="1" applyAlignment="1" applyProtection="1">
      <alignment horizontal="justify" vertical="top"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0" fontId="2" fillId="16" borderId="0" xfId="5" applyFont="1" applyFill="1" applyProtection="1">
      <protection locked="0"/>
    </xf>
    <xf numFmtId="0" fontId="56" fillId="0" borderId="4" xfId="0" applyFont="1" applyBorder="1" applyAlignment="1" applyProtection="1">
      <alignment horizontal="center"/>
      <protection locked="0"/>
    </xf>
    <xf numFmtId="0" fontId="56" fillId="0" borderId="0" xfId="0" applyFont="1" applyAlignment="1" applyProtection="1">
      <alignment horizontal="center"/>
      <protection locked="0"/>
    </xf>
    <xf numFmtId="0" fontId="2" fillId="0" borderId="5" xfId="0"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6" fillId="6" borderId="12"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2" fillId="16" borderId="5" xfId="5" applyFont="1" applyFill="1" applyBorder="1" applyProtection="1">
      <protection locked="0"/>
    </xf>
    <xf numFmtId="0" fontId="45" fillId="0" borderId="12" xfId="0" applyFont="1" applyBorder="1" applyAlignment="1" applyProtection="1">
      <alignment horizontal="center" vertical="center" wrapText="1"/>
      <protection locked="0"/>
    </xf>
    <xf numFmtId="0" fontId="2" fillId="16" borderId="9" xfId="0" applyFont="1" applyFill="1" applyBorder="1" applyAlignment="1" applyProtection="1">
      <alignment horizontal="left" vertical="center" wrapText="1"/>
      <protection locked="0"/>
    </xf>
    <xf numFmtId="0" fontId="11" fillId="16" borderId="12" xfId="0" applyFont="1" applyFill="1" applyBorder="1" applyAlignment="1" applyProtection="1">
      <alignment horizontal="center" vertical="center" wrapText="1"/>
      <protection locked="0"/>
    </xf>
    <xf numFmtId="0" fontId="2" fillId="0" borderId="6" xfId="0" applyFont="1" applyBorder="1" applyProtection="1">
      <protection locked="0"/>
    </xf>
    <xf numFmtId="0" fontId="2" fillId="0" borderId="7" xfId="0" applyFont="1" applyBorder="1" applyProtection="1">
      <protection locked="0"/>
    </xf>
    <xf numFmtId="0" fontId="2" fillId="0" borderId="8" xfId="0" applyFont="1" applyBorder="1" applyProtection="1">
      <protection locked="0"/>
    </xf>
    <xf numFmtId="0" fontId="2" fillId="0" borderId="19" xfId="0" applyFont="1" applyBorder="1" applyAlignment="1">
      <alignment horizontal="center"/>
    </xf>
    <xf numFmtId="0" fontId="2" fillId="0" borderId="20" xfId="0" applyFont="1" applyBorder="1" applyAlignment="1">
      <alignment horizontal="center"/>
    </xf>
    <xf numFmtId="0" fontId="3" fillId="0" borderId="12" xfId="0" applyFont="1" applyBorder="1" applyAlignment="1">
      <alignment horizontal="center" vertical="center" wrapText="1"/>
    </xf>
    <xf numFmtId="0" fontId="2" fillId="0" borderId="21" xfId="0" applyFont="1" applyBorder="1" applyAlignment="1">
      <alignment horizont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9" fillId="0" borderId="9" xfId="2" applyFont="1" applyBorder="1" applyAlignment="1">
      <alignment horizontal="left" vertical="center"/>
    </xf>
    <xf numFmtId="0" fontId="9" fillId="0" borderId="10" xfId="2" applyFont="1" applyBorder="1" applyAlignment="1">
      <alignment horizontal="left" vertical="center"/>
    </xf>
    <xf numFmtId="0" fontId="9" fillId="0" borderId="11" xfId="2" applyFont="1" applyBorder="1" applyAlignment="1">
      <alignment horizontal="left" vertical="center"/>
    </xf>
    <xf numFmtId="0" fontId="10" fillId="2" borderId="9"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9" fillId="0" borderId="10" xfId="2" applyFont="1" applyBorder="1" applyAlignment="1">
      <alignment horizontal="left" vertical="center" wrapText="1"/>
    </xf>
    <xf numFmtId="0" fontId="9" fillId="2" borderId="12" xfId="2" applyFont="1" applyFill="1" applyBorder="1" applyAlignment="1">
      <alignment horizontal="center"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10" fillId="2" borderId="12" xfId="0" applyFont="1" applyFill="1" applyBorder="1" applyAlignment="1">
      <alignment horizontal="center" vertical="center"/>
    </xf>
    <xf numFmtId="0" fontId="9" fillId="0" borderId="12" xfId="0" applyFont="1" applyBorder="1" applyAlignment="1">
      <alignment vertical="center"/>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2" xfId="0" applyFont="1" applyBorder="1" applyAlignment="1">
      <alignment horizontal="center" vertical="center"/>
    </xf>
    <xf numFmtId="0" fontId="2" fillId="2" borderId="12" xfId="0" applyFont="1" applyFill="1" applyBorder="1" applyAlignment="1">
      <alignment horizontal="center"/>
    </xf>
    <xf numFmtId="0" fontId="21" fillId="6" borderId="12" xfId="2" applyFont="1" applyFill="1" applyBorder="1" applyAlignment="1">
      <alignment horizontal="center" vertical="center"/>
    </xf>
    <xf numFmtId="0" fontId="49" fillId="7" borderId="2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49" fillId="7" borderId="23"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49" fillId="16" borderId="12" xfId="0" applyFont="1" applyFill="1" applyBorder="1" applyAlignment="1">
      <alignment horizontal="center" vertical="center" wrapText="1"/>
    </xf>
    <xf numFmtId="0" fontId="10" fillId="0" borderId="12" xfId="0" applyFont="1" applyBorder="1" applyAlignment="1">
      <alignment vertical="top" wrapText="1"/>
    </xf>
    <xf numFmtId="0" fontId="2" fillId="0" borderId="12"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Border="1" applyAlignment="1">
      <alignment vertical="top"/>
    </xf>
    <xf numFmtId="0" fontId="9" fillId="7" borderId="1" xfId="0" applyFont="1" applyFill="1" applyBorder="1" applyAlignment="1" applyProtection="1">
      <alignment horizontal="centerContinuous"/>
      <protection locked="0"/>
    </xf>
    <xf numFmtId="0" fontId="9" fillId="7" borderId="2" xfId="0" applyFont="1" applyFill="1" applyBorder="1" applyAlignment="1" applyProtection="1">
      <alignment horizontal="centerContinuous"/>
      <protection locked="0"/>
    </xf>
    <xf numFmtId="0" fontId="9" fillId="7" borderId="3" xfId="0" applyFont="1" applyFill="1" applyBorder="1" applyAlignment="1" applyProtection="1">
      <alignment horizontal="centerContinuous"/>
      <protection locked="0"/>
    </xf>
    <xf numFmtId="0" fontId="9" fillId="7" borderId="4" xfId="0" applyFont="1" applyFill="1" applyBorder="1" applyAlignment="1" applyProtection="1">
      <alignment horizontal="centerContinuous"/>
      <protection locked="0"/>
    </xf>
    <xf numFmtId="0" fontId="9" fillId="7" borderId="0" xfId="0" applyFont="1" applyFill="1" applyAlignment="1" applyProtection="1">
      <alignment horizontal="centerContinuous"/>
      <protection locked="0"/>
    </xf>
    <xf numFmtId="0" fontId="9" fillId="7" borderId="5" xfId="0" applyFont="1" applyFill="1" applyBorder="1" applyAlignment="1" applyProtection="1">
      <alignment horizontal="centerContinuous"/>
      <protection locked="0"/>
    </xf>
    <xf numFmtId="0" fontId="3" fillId="3" borderId="0" xfId="0" applyFont="1" applyFill="1" applyAlignment="1">
      <alignment horizontal="center"/>
    </xf>
    <xf numFmtId="0" fontId="3" fillId="3" borderId="0" xfId="0" applyFont="1" applyFill="1" applyAlignment="1">
      <alignment horizontal="center"/>
    </xf>
    <xf numFmtId="0" fontId="11" fillId="3" borderId="0" xfId="0" applyFont="1" applyFill="1" applyAlignment="1">
      <alignment horizontal="center" vertical="center"/>
    </xf>
    <xf numFmtId="0" fontId="11" fillId="3" borderId="0" xfId="0" applyFont="1" applyFill="1" applyAlignment="1">
      <alignment horizontal="center"/>
    </xf>
    <xf numFmtId="0" fontId="2" fillId="3" borderId="0" xfId="0" applyFont="1" applyFill="1" applyAlignment="1">
      <alignment horizontal="center" vertical="center"/>
    </xf>
    <xf numFmtId="0" fontId="11" fillId="10" borderId="12" xfId="0" applyFont="1" applyFill="1" applyBorder="1" applyAlignment="1">
      <alignment horizontal="center" vertical="center"/>
    </xf>
    <xf numFmtId="0" fontId="11" fillId="9" borderId="12" xfId="0" applyFont="1" applyFill="1" applyBorder="1" applyAlignment="1">
      <alignment horizontal="center" wrapText="1"/>
    </xf>
    <xf numFmtId="0" fontId="20" fillId="11" borderId="12" xfId="0" applyFont="1" applyFill="1" applyBorder="1" applyAlignment="1">
      <alignment horizontal="center" vertical="center" wrapText="1"/>
    </xf>
    <xf numFmtId="1" fontId="11" fillId="4" borderId="12" xfId="0" applyNumberFormat="1" applyFont="1" applyFill="1" applyBorder="1" applyAlignment="1">
      <alignment vertical="center" wrapText="1"/>
    </xf>
    <xf numFmtId="1" fontId="11" fillId="4" borderId="12" xfId="0" applyNumberFormat="1" applyFont="1" applyFill="1" applyBorder="1" applyAlignment="1">
      <alignment horizontal="center" vertical="center" wrapText="1"/>
    </xf>
    <xf numFmtId="1" fontId="11" fillId="11" borderId="12" xfId="0" applyNumberFormat="1" applyFont="1" applyFill="1" applyBorder="1" applyAlignment="1">
      <alignment horizontal="center" vertical="center" wrapText="1"/>
    </xf>
    <xf numFmtId="1" fontId="18" fillId="11" borderId="12" xfId="0" applyNumberFormat="1" applyFont="1" applyFill="1" applyBorder="1" applyAlignment="1">
      <alignment horizontal="center" vertical="center"/>
    </xf>
    <xf numFmtId="1" fontId="2" fillId="11" borderId="12" xfId="0" applyNumberFormat="1" applyFont="1" applyFill="1" applyBorder="1" applyAlignment="1">
      <alignment vertical="center" wrapText="1"/>
    </xf>
    <xf numFmtId="1" fontId="2" fillId="11" borderId="12" xfId="0" applyNumberFormat="1" applyFont="1" applyFill="1" applyBorder="1" applyAlignment="1">
      <alignment horizontal="center" vertical="center" wrapText="1"/>
    </xf>
    <xf numFmtId="1" fontId="2" fillId="3" borderId="12" xfId="0" applyNumberFormat="1" applyFont="1" applyFill="1" applyBorder="1" applyAlignment="1">
      <alignment vertical="center" wrapText="1"/>
    </xf>
    <xf numFmtId="1" fontId="2" fillId="3" borderId="12" xfId="0" applyNumberFormat="1" applyFont="1" applyFill="1" applyBorder="1" applyAlignment="1">
      <alignment horizontal="center" vertical="center" wrapText="1"/>
    </xf>
    <xf numFmtId="0" fontId="2" fillId="11" borderId="0" xfId="0" applyFont="1" applyFill="1" applyAlignment="1">
      <alignment horizontal="center"/>
    </xf>
    <xf numFmtId="0" fontId="11" fillId="11" borderId="12" xfId="0" applyFont="1" applyFill="1" applyBorder="1" applyAlignment="1">
      <alignment horizontal="center" vertical="center"/>
    </xf>
    <xf numFmtId="0" fontId="11" fillId="11" borderId="2" xfId="0" applyFont="1" applyFill="1" applyBorder="1" applyAlignment="1">
      <alignment horizontal="center" vertical="center"/>
    </xf>
    <xf numFmtId="0" fontId="9" fillId="9" borderId="12" xfId="0" applyFont="1" applyFill="1" applyBorder="1" applyAlignment="1" applyProtection="1">
      <alignment horizontal="centerContinuous"/>
      <protection locked="0"/>
    </xf>
    <xf numFmtId="0" fontId="2" fillId="3" borderId="12" xfId="0" applyFont="1" applyFill="1" applyBorder="1" applyAlignment="1" applyProtection="1">
      <alignment horizontal="justify" vertical="top" wrapText="1"/>
      <protection locked="0"/>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 fillId="0" borderId="24" xfId="0" applyFont="1" applyBorder="1" applyAlignment="1">
      <alignment horizontal="center"/>
    </xf>
    <xf numFmtId="0" fontId="2" fillId="0" borderId="14" xfId="0"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57" fillId="0" borderId="9" xfId="0" applyFont="1" applyBorder="1" applyAlignment="1">
      <alignment horizontal="center" vertical="center"/>
    </xf>
    <xf numFmtId="0" fontId="56" fillId="0" borderId="10" xfId="0" applyFont="1" applyBorder="1" applyAlignment="1">
      <alignment horizontal="center" vertical="center"/>
    </xf>
    <xf numFmtId="0" fontId="58" fillId="0" borderId="11" xfId="0" applyFont="1" applyBorder="1" applyAlignment="1">
      <alignment vertical="center"/>
    </xf>
    <xf numFmtId="0" fontId="59" fillId="2" borderId="9" xfId="0" applyFont="1" applyFill="1" applyBorder="1" applyAlignment="1" applyProtection="1">
      <alignment horizontal="center" vertical="center" wrapText="1"/>
      <protection locked="0"/>
    </xf>
    <xf numFmtId="0" fontId="59" fillId="2" borderId="11" xfId="0" applyFont="1" applyFill="1" applyBorder="1" applyAlignment="1" applyProtection="1">
      <alignment horizontal="center" vertical="center" wrapText="1"/>
      <protection locked="0"/>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25" xfId="0" applyFont="1" applyBorder="1" applyAlignment="1">
      <alignment horizontal="left" vertical="center"/>
    </xf>
    <xf numFmtId="0" fontId="10" fillId="2" borderId="26"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10" fillId="2" borderId="12"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centerContinuous" vertical="center"/>
      <protection locked="0"/>
    </xf>
    <xf numFmtId="0" fontId="10" fillId="2" borderId="2" xfId="0" applyFont="1" applyFill="1" applyBorder="1" applyAlignment="1" applyProtection="1">
      <alignment horizontal="centerContinuous" vertical="center"/>
      <protection locked="0"/>
    </xf>
    <xf numFmtId="0" fontId="10" fillId="2" borderId="3" xfId="0" applyFont="1" applyFill="1" applyBorder="1" applyAlignment="1" applyProtection="1">
      <alignment horizontal="centerContinuous" vertical="center"/>
      <protection locked="0"/>
    </xf>
    <xf numFmtId="0" fontId="9" fillId="0" borderId="3" xfId="0" applyFont="1" applyBorder="1" applyAlignment="1">
      <alignment horizontal="center" vertical="center" wrapText="1"/>
    </xf>
    <xf numFmtId="165" fontId="10" fillId="2" borderId="1" xfId="0" applyNumberFormat="1" applyFont="1" applyFill="1" applyBorder="1" applyAlignment="1" applyProtection="1">
      <alignment horizontal="center" vertical="center"/>
      <protection locked="0"/>
    </xf>
    <xf numFmtId="165" fontId="10" fillId="2" borderId="3" xfId="0" applyNumberFormat="1" applyFont="1" applyFill="1" applyBorder="1" applyAlignment="1" applyProtection="1">
      <alignment horizontal="center" vertical="center"/>
      <protection locked="0"/>
    </xf>
    <xf numFmtId="0" fontId="9" fillId="0" borderId="11" xfId="0" applyFont="1" applyBorder="1" applyAlignment="1">
      <alignment vertical="center"/>
    </xf>
    <xf numFmtId="0" fontId="10" fillId="2" borderId="9" xfId="0"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47" fillId="2" borderId="13" xfId="0" applyFont="1" applyFill="1" applyBorder="1" applyAlignment="1" applyProtection="1">
      <alignment horizontal="center"/>
      <protection locked="0"/>
    </xf>
    <xf numFmtId="0" fontId="10" fillId="2" borderId="1" xfId="2" applyFont="1" applyFill="1" applyBorder="1" applyAlignment="1" applyProtection="1">
      <alignment vertical="center" wrapText="1"/>
      <protection locked="0"/>
    </xf>
    <xf numFmtId="0" fontId="10" fillId="2" borderId="2" xfId="2" applyFont="1" applyFill="1" applyBorder="1" applyAlignment="1" applyProtection="1">
      <alignment vertical="center" wrapText="1"/>
      <protection locked="0"/>
    </xf>
    <xf numFmtId="0" fontId="10" fillId="2" borderId="3" xfId="2" applyFont="1" applyFill="1" applyBorder="1" applyAlignment="1" applyProtection="1">
      <alignment vertical="center" wrapText="1"/>
      <protection locked="0"/>
    </xf>
    <xf numFmtId="0" fontId="10" fillId="2" borderId="1" xfId="2" applyFont="1" applyFill="1" applyBorder="1" applyAlignment="1" applyProtection="1">
      <alignment horizontal="center" vertical="center"/>
      <protection locked="0"/>
    </xf>
    <xf numFmtId="0" fontId="10" fillId="2" borderId="2" xfId="2"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protection locked="0"/>
    </xf>
    <xf numFmtId="0" fontId="10" fillId="2" borderId="9" xfId="2" applyFont="1" applyFill="1" applyBorder="1" applyAlignment="1" applyProtection="1">
      <alignment horizontal="centerContinuous" vertical="center"/>
      <protection locked="0"/>
    </xf>
    <xf numFmtId="0" fontId="10" fillId="2" borderId="10" xfId="2" applyFont="1" applyFill="1" applyBorder="1" applyAlignment="1" applyProtection="1">
      <alignment horizontal="centerContinuous" vertical="center"/>
      <protection locked="0"/>
    </xf>
    <xf numFmtId="0" fontId="10" fillId="2" borderId="11" xfId="2" applyFont="1" applyFill="1" applyBorder="1" applyAlignment="1" applyProtection="1">
      <alignment horizontal="centerContinuous" vertical="center"/>
      <protection locked="0"/>
    </xf>
    <xf numFmtId="0" fontId="9" fillId="0" borderId="10" xfId="2" applyFont="1" applyBorder="1" applyAlignment="1">
      <alignment horizontal="left" vertical="center" wrapText="1"/>
    </xf>
    <xf numFmtId="0" fontId="10" fillId="2" borderId="9" xfId="2" applyFont="1" applyFill="1" applyBorder="1" applyAlignment="1" applyProtection="1">
      <alignment vertical="center"/>
      <protection locked="0"/>
    </xf>
    <xf numFmtId="0" fontId="10" fillId="2" borderId="10" xfId="2" applyFont="1" applyFill="1" applyBorder="1" applyAlignment="1" applyProtection="1">
      <alignment vertical="center"/>
      <protection locked="0"/>
    </xf>
    <xf numFmtId="0" fontId="10" fillId="2" borderId="11" xfId="2" applyFont="1" applyFill="1" applyBorder="1" applyAlignment="1" applyProtection="1">
      <alignment vertical="center"/>
      <protection locked="0"/>
    </xf>
    <xf numFmtId="0" fontId="9" fillId="5" borderId="12" xfId="2" applyFont="1" applyFill="1" applyBorder="1" applyAlignment="1" applyProtection="1">
      <alignment horizontal="center" vertical="center"/>
      <protection locked="0"/>
    </xf>
    <xf numFmtId="0" fontId="9" fillId="5" borderId="14" xfId="2" applyFont="1" applyFill="1" applyBorder="1" applyAlignment="1" applyProtection="1">
      <alignment horizontal="center" vertical="center"/>
      <protection locked="0"/>
    </xf>
    <xf numFmtId="0" fontId="49" fillId="7" borderId="12"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top" wrapText="1"/>
      <protection locked="0"/>
    </xf>
    <xf numFmtId="0" fontId="11" fillId="0" borderId="12" xfId="0" applyFont="1" applyBorder="1" applyAlignment="1" applyProtection="1">
      <alignment horizontal="center" vertical="top"/>
      <protection locked="0"/>
    </xf>
    <xf numFmtId="0" fontId="10" fillId="0" borderId="12" xfId="0" applyFont="1" applyBorder="1" applyAlignment="1" applyProtection="1">
      <alignment horizontal="left" vertical="top" wrapText="1"/>
      <protection locked="0"/>
    </xf>
    <xf numFmtId="0" fontId="10" fillId="0" borderId="12"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horizontal="center" vertical="top"/>
      <protection locked="0"/>
    </xf>
  </cellXfs>
  <cellStyles count="10">
    <cellStyle name="Hipervínculo" xfId="7" builtinId="8"/>
    <cellStyle name="Millares" xfId="6" builtinId="3"/>
    <cellStyle name="Normal" xfId="0" builtinId="0"/>
    <cellStyle name="Normal 11" xfId="8" xr:uid="{E77D56D0-9752-4396-BB54-421E997E3B00}"/>
    <cellStyle name="Normal 12" xfId="3" xr:uid="{00000000-0005-0000-0000-000002000000}"/>
    <cellStyle name="Normal 2" xfId="2" xr:uid="{00000000-0005-0000-0000-000003000000}"/>
    <cellStyle name="Normal 2 2" xfId="4" xr:uid="{00000000-0005-0000-0000-000004000000}"/>
    <cellStyle name="Normal 8" xfId="5" xr:uid="{00000000-0005-0000-0000-000005000000}"/>
    <cellStyle name="Porcentaje" xfId="1" builtinId="5"/>
    <cellStyle name="Porcentaje 9" xfId="9" xr:uid="{788F3752-3C0F-4379-BFB7-11A8C4EA6144}"/>
  </cellStyles>
  <dxfs count="695">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ill>
        <patternFill>
          <bgColor rgb="FFFFFF0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font>
      <fill>
        <patternFill>
          <bgColor rgb="FF00B05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FF00"/>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ont>
        <b/>
        <i val="0"/>
        <color theme="0"/>
      </font>
      <fill>
        <patternFill>
          <bgColor rgb="FFFF0000"/>
        </patternFill>
      </fill>
    </dxf>
    <dxf>
      <fill>
        <patternFill>
          <bgColor rgb="FFFFC000"/>
        </patternFill>
      </fill>
    </dxf>
    <dxf>
      <fill>
        <patternFill>
          <bgColor rgb="FF00B050"/>
        </patternFill>
      </fill>
    </dxf>
    <dxf>
      <fill>
        <patternFill>
          <bgColor rgb="FF92D050"/>
        </patternFill>
      </fill>
    </dxf>
    <dxf>
      <font>
        <b/>
        <i val="0"/>
        <color theme="0"/>
      </font>
      <fill>
        <patternFill>
          <bgColor rgb="FFFF0000"/>
        </patternFill>
      </fill>
    </dxf>
    <dxf>
      <fill>
        <patternFill>
          <bgColor rgb="FFFFC000"/>
        </patternFill>
      </fill>
    </dxf>
    <dxf>
      <fill>
        <patternFill>
          <bgColor rgb="FFFFFF0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color theme="0"/>
      </font>
      <fill>
        <patternFill>
          <bgColor rgb="FFFF0000"/>
        </patternFill>
      </fill>
    </dxf>
    <dxf>
      <font>
        <b/>
        <i val="0"/>
      </font>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color auto="1"/>
      </font>
      <fill>
        <patternFill>
          <bgColor rgb="FFFFC000"/>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b val="0"/>
        <i val="0"/>
        <color auto="1"/>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ont>
        <b/>
        <i val="0"/>
      </font>
      <fill>
        <patternFill>
          <bgColor rgb="FF00B050"/>
        </patternFill>
      </fill>
    </dxf>
    <dxf>
      <font>
        <b/>
        <i val="0"/>
        <color theme="0"/>
      </font>
      <fill>
        <patternFill>
          <bgColor rgb="FFFF0000"/>
        </patternFill>
      </fill>
    </dxf>
    <dxf>
      <fill>
        <patternFill>
          <bgColor rgb="FFFFFF0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00B050"/>
        </patternFill>
      </fill>
    </dxf>
    <dxf>
      <font>
        <b/>
        <i val="0"/>
        <color theme="0"/>
      </font>
      <fill>
        <patternFill>
          <bgColor rgb="FFFF0000"/>
        </patternFill>
      </fill>
    </dxf>
    <dxf>
      <fill>
        <patternFill>
          <bgColor rgb="FFFFC000"/>
        </patternFill>
      </fill>
    </dxf>
    <dxf>
      <fill>
        <patternFill>
          <bgColor rgb="FF92D05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b val="0"/>
        <i val="0"/>
        <color auto="1"/>
      </font>
      <fill>
        <patternFill>
          <bgColor rgb="FFFFC000"/>
        </patternFill>
      </fill>
    </dxf>
    <dxf>
      <font>
        <b/>
        <i val="0"/>
      </font>
      <fill>
        <patternFill>
          <bgColor rgb="FF00B050"/>
        </patternFill>
      </fill>
    </dxf>
    <dxf>
      <font>
        <b/>
        <i val="0"/>
        <color theme="0"/>
      </font>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ont>
        <b val="0"/>
        <i val="0"/>
        <color auto="1"/>
      </font>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ont>
        <b/>
        <i val="0"/>
      </font>
      <fill>
        <patternFill>
          <bgColor rgb="FF00B050"/>
        </patternFill>
      </fill>
    </dxf>
    <dxf>
      <font>
        <color auto="1"/>
      </font>
      <fill>
        <patternFill>
          <bgColor rgb="FFFFC00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ont>
        <b/>
        <i val="0"/>
        <color theme="0"/>
      </font>
      <fill>
        <patternFill>
          <bgColor rgb="FFFF0000"/>
        </patternFill>
      </fill>
    </dxf>
    <dxf>
      <fill>
        <patternFill>
          <bgColor rgb="FFFFC000"/>
        </patternFill>
      </fill>
    </dxf>
    <dxf>
      <fill>
        <patternFill>
          <bgColor rgb="FFFFFF00"/>
        </patternFill>
      </fill>
    </dxf>
    <dxf>
      <font>
        <b/>
        <i val="0"/>
        <color theme="0"/>
      </font>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ont>
        <b/>
        <i val="0"/>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92D050"/>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ont>
        <b/>
        <i val="0"/>
        <color theme="0"/>
      </font>
      <fill>
        <patternFill>
          <bgColor rgb="FFFF0000"/>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ont>
        <b/>
        <i val="0"/>
        <color theme="0"/>
      </font>
      <fill>
        <patternFill>
          <bgColor rgb="FFFF000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color auto="1"/>
      </font>
      <fill>
        <patternFill>
          <bgColor rgb="FFFFC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color rgb="FF9C0006"/>
      </font>
      <fill>
        <patternFill>
          <bgColor rgb="FFFFC7CE"/>
        </patternFill>
      </fill>
    </dxf>
    <dxf>
      <fill>
        <patternFill>
          <bgColor rgb="FF00B05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ont>
        <b/>
        <i val="0"/>
      </font>
      <fill>
        <patternFill>
          <bgColor rgb="FF00B050"/>
        </patternFill>
      </fill>
    </dxf>
    <dxf>
      <font>
        <b/>
        <i val="0"/>
      </font>
      <fill>
        <patternFill>
          <bgColor rgb="FF00B05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00B050"/>
        </patternFill>
      </fill>
    </dxf>
    <dxf>
      <fill>
        <patternFill>
          <bgColor rgb="FFFFFF00"/>
        </patternFill>
      </fill>
    </dxf>
    <dxf>
      <font>
        <color rgb="FF9C0006"/>
      </font>
      <fill>
        <patternFill>
          <bgColor rgb="FFFFC7CE"/>
        </patternFill>
      </fill>
    </dxf>
    <dxf>
      <font>
        <b/>
        <i val="0"/>
        <color theme="0"/>
      </font>
      <fill>
        <patternFill>
          <bgColor rgb="FFFF0000"/>
        </patternFill>
      </fill>
    </dxf>
    <dxf>
      <fill>
        <patternFill>
          <bgColor rgb="FFFFC000"/>
        </patternFill>
      </fill>
    </dxf>
    <dxf>
      <fill>
        <patternFill>
          <bgColor rgb="FFFFC000"/>
        </patternFill>
      </fill>
    </dxf>
    <dxf>
      <fill>
        <patternFill>
          <bgColor rgb="FFFFC000"/>
        </patternFill>
      </fill>
    </dxf>
    <dxf>
      <font>
        <color auto="1"/>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ont>
        <b/>
        <i val="0"/>
        <color theme="0"/>
      </font>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ont>
        <b/>
        <i val="0"/>
        <color theme="0"/>
      </font>
      <fill>
        <patternFill>
          <bgColor rgb="FFFF0000"/>
        </patternFill>
      </fill>
    </dxf>
    <dxf>
      <fill>
        <patternFill>
          <bgColor rgb="FFFFFF00"/>
        </patternFill>
      </fill>
    </dxf>
    <dxf>
      <fill>
        <patternFill>
          <bgColor rgb="FF00B050"/>
        </patternFill>
      </fill>
    </dxf>
    <dxf>
      <font>
        <b/>
        <i val="0"/>
        <color theme="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ont>
        <b/>
        <i val="0"/>
        <color theme="0"/>
      </font>
      <fill>
        <patternFill>
          <bgColor rgb="FFFF0000"/>
        </patternFill>
      </fill>
    </dxf>
    <dxf>
      <fill>
        <patternFill>
          <bgColor rgb="FF92D050"/>
        </patternFill>
      </fill>
    </dxf>
    <dxf>
      <fill>
        <patternFill>
          <bgColor rgb="FFFFFF00"/>
        </patternFill>
      </fill>
    </dxf>
    <dxf>
      <fill>
        <patternFill>
          <bgColor rgb="FF92D050"/>
        </patternFill>
      </fill>
    </dxf>
    <dxf>
      <font>
        <b/>
        <i val="0"/>
        <color theme="0"/>
      </font>
      <fill>
        <patternFill>
          <bgColor rgb="FFFF0000"/>
        </patternFill>
      </fill>
    </dxf>
    <dxf>
      <fill>
        <patternFill>
          <bgColor rgb="FFFFC000"/>
        </patternFill>
      </fill>
    </dxf>
    <dxf>
      <fill>
        <patternFill>
          <bgColor rgb="FFFFFF00"/>
        </patternFill>
      </fill>
    </dxf>
    <dxf>
      <fill>
        <patternFill>
          <bgColor rgb="FF00B050"/>
        </patternFill>
      </fill>
    </dxf>
    <dxf>
      <font>
        <b/>
        <i val="0"/>
        <color rgb="FF00B050"/>
      </font>
      <fill>
        <patternFill patternType="none">
          <bgColor auto="1"/>
        </patternFill>
      </fill>
    </dxf>
    <dxf>
      <font>
        <b/>
        <i val="0"/>
        <color rgb="FFFF0000"/>
      </font>
    </dxf>
    <dxf>
      <font>
        <b/>
        <i val="0"/>
        <color rgb="FFFFC000"/>
      </font>
      <fill>
        <patternFill patternType="none">
          <bgColor auto="1"/>
        </patternFill>
      </fill>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FF0000"/>
      </font>
    </dxf>
    <dxf>
      <font>
        <b/>
        <i val="0"/>
        <color rgb="FFFFC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color rgb="FF9C0006"/>
      </font>
      <fill>
        <patternFill>
          <bgColor rgb="FFFFC7CE"/>
        </patternFill>
      </fill>
    </dxf>
    <dxf>
      <fill>
        <patternFill>
          <bgColor rgb="FFFFC000"/>
        </patternFill>
      </fill>
    </dxf>
    <dxf>
      <font>
        <color auto="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ont>
        <b/>
        <i val="0"/>
        <color theme="0"/>
      </font>
      <fill>
        <patternFill>
          <bgColor rgb="FFFF0000"/>
        </patternFill>
      </fill>
    </dxf>
    <dxf>
      <font>
        <b/>
        <i val="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ont>
        <color auto="1"/>
      </font>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theme="0"/>
      </font>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ill>
        <patternFill>
          <bgColor rgb="FF00B050"/>
        </patternFill>
      </fill>
    </dxf>
    <dxf>
      <fill>
        <patternFill>
          <bgColor rgb="FF00B050"/>
        </patternFill>
      </fill>
    </dxf>
    <dxf>
      <font>
        <b/>
        <i val="0"/>
        <color theme="0"/>
      </font>
      <fill>
        <patternFill>
          <bgColor rgb="FFFF0000"/>
        </patternFill>
      </fill>
    </dxf>
    <dxf>
      <font>
        <b/>
        <i val="0"/>
      </font>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b/>
        <i val="0"/>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i val="0"/>
      </font>
      <fill>
        <patternFill>
          <bgColor rgb="FF00B050"/>
        </patternFill>
      </fill>
    </dxf>
    <dxf>
      <font>
        <color rgb="FF9C0006"/>
      </font>
      <fill>
        <patternFill>
          <bgColor rgb="FFFFC7CE"/>
        </patternFill>
      </fill>
    </dxf>
    <dxf>
      <fill>
        <patternFill>
          <bgColor rgb="FFFFC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C000"/>
        </patternFill>
      </fill>
    </dxf>
    <dxf>
      <font>
        <b/>
        <i val="0"/>
        <color theme="0"/>
      </font>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ont>
        <b/>
        <i val="0"/>
        <color theme="0"/>
      </font>
      <fill>
        <patternFill>
          <bgColor rgb="FFFF0000"/>
        </patternFill>
      </fill>
    </dxf>
    <dxf>
      <fill>
        <patternFill>
          <bgColor rgb="FF92D050"/>
        </patternFill>
      </fill>
    </dxf>
    <dxf>
      <fill>
        <patternFill>
          <bgColor rgb="FF00B050"/>
        </patternFill>
      </fill>
    </dxf>
    <dxf>
      <fill>
        <patternFill>
          <bgColor rgb="FFFFC00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00B050"/>
        </patternFill>
      </fill>
    </dxf>
    <dxf>
      <font>
        <b/>
        <i val="0"/>
        <color theme="0"/>
      </font>
      <fill>
        <patternFill>
          <bgColor rgb="FFFF0000"/>
        </patternFill>
      </fill>
    </dxf>
    <dxf>
      <fill>
        <patternFill>
          <bgColor rgb="FFFFFF00"/>
        </patternFill>
      </fill>
    </dxf>
    <dxf>
      <fill>
        <patternFill>
          <bgColor rgb="FF92D050"/>
        </patternFill>
      </fill>
    </dxf>
    <dxf>
      <fill>
        <patternFill>
          <bgColor rgb="FF92D050"/>
        </patternFill>
      </fill>
    </dxf>
    <dxf>
      <font>
        <b/>
        <i val="0"/>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b/>
        <i val="0"/>
        <color theme="0"/>
      </font>
      <fill>
        <patternFill>
          <bgColor rgb="FFFF0000"/>
        </patternFill>
      </fill>
    </dxf>
    <dxf>
      <fill>
        <patternFill>
          <bgColor rgb="FF92D050"/>
        </patternFill>
      </fill>
    </dxf>
    <dxf>
      <fill>
        <patternFill>
          <bgColor rgb="FFFFFF00"/>
        </patternFill>
      </fill>
    </dxf>
    <dxf>
      <fill>
        <patternFill>
          <bgColor rgb="FF00B05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color rgb="FF9C0006"/>
      </font>
      <fill>
        <patternFill>
          <bgColor rgb="FFFFC7CE"/>
        </patternFill>
      </fill>
    </dxf>
    <dxf>
      <font>
        <b/>
        <i val="0"/>
        <color theme="0"/>
      </font>
      <fill>
        <patternFill>
          <bgColor rgb="FFFF0000"/>
        </patternFill>
      </fill>
    </dxf>
    <dxf>
      <font>
        <b/>
        <i val="0"/>
        <color auto="1"/>
      </font>
      <fill>
        <patternFill>
          <bgColor rgb="FF00B05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 Id="rId4"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0</xdr:row>
      <xdr:rowOff>10584</xdr:rowOff>
    </xdr:from>
    <xdr:to>
      <xdr:col>5</xdr:col>
      <xdr:colOff>95250</xdr:colOff>
      <xdr:row>2</xdr:row>
      <xdr:rowOff>349251</xdr:rowOff>
    </xdr:to>
    <xdr:pic>
      <xdr:nvPicPr>
        <xdr:cNvPr id="5" name="4 Imagen" descr="Resultado de imagen para ESCUDO DE LA ALCALDÃA MAYOR">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6" y="10584"/>
          <a:ext cx="1195917" cy="110066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178594</xdr:colOff>
      <xdr:row>0</xdr:row>
      <xdr:rowOff>83345</xdr:rowOff>
    </xdr:from>
    <xdr:to>
      <xdr:col>3</xdr:col>
      <xdr:colOff>304800</xdr:colOff>
      <xdr:row>2</xdr:row>
      <xdr:rowOff>373381</xdr:rowOff>
    </xdr:to>
    <xdr:pic>
      <xdr:nvPicPr>
        <xdr:cNvPr id="2" name="2 Imagen" descr="Resultado de imagen para ESCUDO DE LA ALCALDÃA MAYOR">
          <a:extLst>
            <a:ext uri="{FF2B5EF4-FFF2-40B4-BE49-F238E27FC236}">
              <a16:creationId xmlns:a16="http://schemas.microsoft.com/office/drawing/2014/main" id="{9C288105-BD12-469D-BFF8-6FB69F4D06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83345"/>
          <a:ext cx="1391126" cy="131111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809625</xdr:colOff>
      <xdr:row>0</xdr:row>
      <xdr:rowOff>85725</xdr:rowOff>
    </xdr:from>
    <xdr:to>
      <xdr:col>2</xdr:col>
      <xdr:colOff>1600200</xdr:colOff>
      <xdr:row>3</xdr:row>
      <xdr:rowOff>137160</xdr:rowOff>
    </xdr:to>
    <xdr:pic>
      <xdr:nvPicPr>
        <xdr:cNvPr id="2" name="2 Imagen" descr="Resultado de imagen para ESCUDO DE LA ALCALDÃA MAYOR">
          <a:extLst>
            <a:ext uri="{FF2B5EF4-FFF2-40B4-BE49-F238E27FC236}">
              <a16:creationId xmlns:a16="http://schemas.microsoft.com/office/drawing/2014/main" id="{446DD46F-8164-45E1-A412-ADAE41430A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9685" y="85725"/>
          <a:ext cx="790575" cy="6000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71437</xdr:colOff>
      <xdr:row>0</xdr:row>
      <xdr:rowOff>107157</xdr:rowOff>
    </xdr:from>
    <xdr:to>
      <xdr:col>1</xdr:col>
      <xdr:colOff>1318260</xdr:colOff>
      <xdr:row>1</xdr:row>
      <xdr:rowOff>373380</xdr:rowOff>
    </xdr:to>
    <xdr:pic>
      <xdr:nvPicPr>
        <xdr:cNvPr id="2" name="5 Imagen" descr="Resultado de imagen para ESCUDO DE LA ALCALDÃA MAYOR">
          <a:extLst>
            <a:ext uri="{FF2B5EF4-FFF2-40B4-BE49-F238E27FC236}">
              <a16:creationId xmlns:a16="http://schemas.microsoft.com/office/drawing/2014/main" id="{983AC42E-B09C-4AC0-BFB9-B8E4386ECC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 y="107157"/>
          <a:ext cx="1246823" cy="1180623"/>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250032</xdr:colOff>
      <xdr:row>0</xdr:row>
      <xdr:rowOff>119063</xdr:rowOff>
    </xdr:from>
    <xdr:to>
      <xdr:col>1</xdr:col>
      <xdr:colOff>1341120</xdr:colOff>
      <xdr:row>2</xdr:row>
      <xdr:rowOff>426720</xdr:rowOff>
    </xdr:to>
    <xdr:pic>
      <xdr:nvPicPr>
        <xdr:cNvPr id="2" name="2 Imagen" descr="Resultado de imagen para ESCUDO DE LA ALCALDÃA MAYOR">
          <a:extLst>
            <a:ext uri="{FF2B5EF4-FFF2-40B4-BE49-F238E27FC236}">
              <a16:creationId xmlns:a16="http://schemas.microsoft.com/office/drawing/2014/main" id="{41490F70-9704-4841-BDCF-89D23CB79CC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2" y="119063"/>
          <a:ext cx="1403508" cy="13287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169333</xdr:colOff>
      <xdr:row>0</xdr:row>
      <xdr:rowOff>42333</xdr:rowOff>
    </xdr:from>
    <xdr:to>
      <xdr:col>1</xdr:col>
      <xdr:colOff>1057275</xdr:colOff>
      <xdr:row>4</xdr:row>
      <xdr:rowOff>203200</xdr:rowOff>
    </xdr:to>
    <xdr:pic>
      <xdr:nvPicPr>
        <xdr:cNvPr id="2" name="6 Imagen" descr="Resultado de imagen para ESCUDO DE LA ALCALDÃA MAYOR">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33" y="42333"/>
          <a:ext cx="1135592" cy="103716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201083</xdr:colOff>
      <xdr:row>0</xdr:row>
      <xdr:rowOff>0</xdr:rowOff>
    </xdr:from>
    <xdr:to>
      <xdr:col>1</xdr:col>
      <xdr:colOff>1004358</xdr:colOff>
      <xdr:row>4</xdr:row>
      <xdr:rowOff>266700</xdr:rowOff>
    </xdr:to>
    <xdr:pic>
      <xdr:nvPicPr>
        <xdr:cNvPr id="2" name="5 Imagen" descr="Resultado de imagen para ESCUDO DE LA ALCALDÃA MAYOR">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083" y="0"/>
          <a:ext cx="1193800" cy="1143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114300</xdr:rowOff>
    </xdr:from>
    <xdr:to>
      <xdr:col>1</xdr:col>
      <xdr:colOff>1424940</xdr:colOff>
      <xdr:row>2</xdr:row>
      <xdr:rowOff>289560</xdr:rowOff>
    </xdr:to>
    <xdr:pic>
      <xdr:nvPicPr>
        <xdr:cNvPr id="2" name="Imagen 1" descr="logo bn">
          <a:extLst>
            <a:ext uri="{FF2B5EF4-FFF2-40B4-BE49-F238E27FC236}">
              <a16:creationId xmlns:a16="http://schemas.microsoft.com/office/drawing/2014/main" id="{E74E6BBB-5225-40E4-98A4-0B3A43EC7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1470660" cy="11963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107157</xdr:colOff>
      <xdr:row>0</xdr:row>
      <xdr:rowOff>11906</xdr:rowOff>
    </xdr:from>
    <xdr:to>
      <xdr:col>1</xdr:col>
      <xdr:colOff>1097281</xdr:colOff>
      <xdr:row>2</xdr:row>
      <xdr:rowOff>266700</xdr:rowOff>
    </xdr:to>
    <xdr:pic>
      <xdr:nvPicPr>
        <xdr:cNvPr id="2" name="5 Imagen" descr="Resultado de imagen para ESCUDO DE LA ALCALDÃA MAYOR">
          <a:extLst>
            <a:ext uri="{FF2B5EF4-FFF2-40B4-BE49-F238E27FC236}">
              <a16:creationId xmlns:a16="http://schemas.microsoft.com/office/drawing/2014/main" id="{8ACE27EC-4A3A-46F6-9381-70F982C9F98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7" y="11906"/>
          <a:ext cx="1256824" cy="61293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881741</xdr:colOff>
      <xdr:row>144</xdr:row>
      <xdr:rowOff>664031</xdr:rowOff>
    </xdr:from>
    <xdr:to>
      <xdr:col>10</xdr:col>
      <xdr:colOff>283028</xdr:colOff>
      <xdr:row>145</xdr:row>
      <xdr:rowOff>21771</xdr:rowOff>
    </xdr:to>
    <xdr:cxnSp macro="">
      <xdr:nvCxnSpPr>
        <xdr:cNvPr id="2" name="Conector recto de flecha 6">
          <a:extLst>
            <a:ext uri="{FF2B5EF4-FFF2-40B4-BE49-F238E27FC236}">
              <a16:creationId xmlns:a16="http://schemas.microsoft.com/office/drawing/2014/main" id="{61BD961F-9DB4-45A1-BAEB-509A5EDF87D9}"/>
            </a:ext>
          </a:extLst>
        </xdr:cNvPr>
        <xdr:cNvCxnSpPr/>
      </xdr:nvCxnSpPr>
      <xdr:spPr>
        <a:xfrm>
          <a:off x="2596241" y="42756911"/>
          <a:ext cx="7668987" cy="2068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337456</xdr:colOff>
      <xdr:row>142</xdr:row>
      <xdr:rowOff>163286</xdr:rowOff>
    </xdr:from>
    <xdr:to>
      <xdr:col>13</xdr:col>
      <xdr:colOff>815340</xdr:colOff>
      <xdr:row>153</xdr:row>
      <xdr:rowOff>158932</xdr:rowOff>
    </xdr:to>
    <xdr:pic>
      <xdr:nvPicPr>
        <xdr:cNvPr id="3" name="Imagen 8">
          <a:extLst>
            <a:ext uri="{FF2B5EF4-FFF2-40B4-BE49-F238E27FC236}">
              <a16:creationId xmlns:a16="http://schemas.microsoft.com/office/drawing/2014/main" id="{12109E38-2DA9-46EF-A9F4-470B0DA359B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9656" y="42065666"/>
          <a:ext cx="3137264" cy="2007326"/>
        </a:xfrm>
        <a:prstGeom prst="rect">
          <a:avLst/>
        </a:prstGeom>
        <a:noFill/>
        <a:ln>
          <a:noFill/>
        </a:ln>
      </xdr:spPr>
    </xdr:pic>
    <xdr:clientData/>
  </xdr:twoCellAnchor>
  <xdr:twoCellAnchor>
    <xdr:from>
      <xdr:col>4</xdr:col>
      <xdr:colOff>0</xdr:colOff>
      <xdr:row>146</xdr:row>
      <xdr:rowOff>370115</xdr:rowOff>
    </xdr:from>
    <xdr:to>
      <xdr:col>4</xdr:col>
      <xdr:colOff>827314</xdr:colOff>
      <xdr:row>146</xdr:row>
      <xdr:rowOff>370115</xdr:rowOff>
    </xdr:to>
    <xdr:cxnSp macro="">
      <xdr:nvCxnSpPr>
        <xdr:cNvPr id="4" name="Conector recto 11">
          <a:extLst>
            <a:ext uri="{FF2B5EF4-FFF2-40B4-BE49-F238E27FC236}">
              <a16:creationId xmlns:a16="http://schemas.microsoft.com/office/drawing/2014/main" id="{289EB4D5-9FB9-4484-9F34-EA20081826CF}"/>
            </a:ext>
          </a:extLst>
        </xdr:cNvPr>
        <xdr:cNvCxnSpPr/>
      </xdr:nvCxnSpPr>
      <xdr:spPr>
        <a:xfrm>
          <a:off x="3634740" y="43301195"/>
          <a:ext cx="827314"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148</xdr:row>
      <xdr:rowOff>228600</xdr:rowOff>
    </xdr:from>
    <xdr:to>
      <xdr:col>5</xdr:col>
      <xdr:colOff>870857</xdr:colOff>
      <xdr:row>148</xdr:row>
      <xdr:rowOff>239485</xdr:rowOff>
    </xdr:to>
    <xdr:cxnSp macro="">
      <xdr:nvCxnSpPr>
        <xdr:cNvPr id="5" name="Conector recto 14">
          <a:extLst>
            <a:ext uri="{FF2B5EF4-FFF2-40B4-BE49-F238E27FC236}">
              <a16:creationId xmlns:a16="http://schemas.microsoft.com/office/drawing/2014/main" id="{86B26C17-4A17-467A-9BD6-7F1A2C2F13BE}"/>
            </a:ext>
          </a:extLst>
        </xdr:cNvPr>
        <xdr:cNvCxnSpPr/>
      </xdr:nvCxnSpPr>
      <xdr:spPr>
        <a:xfrm flipV="1">
          <a:off x="4640580" y="44051220"/>
          <a:ext cx="870857" cy="1088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21771</xdr:colOff>
      <xdr:row>150</xdr:row>
      <xdr:rowOff>642257</xdr:rowOff>
    </xdr:from>
    <xdr:to>
      <xdr:col>11</xdr:col>
      <xdr:colOff>206828</xdr:colOff>
      <xdr:row>151</xdr:row>
      <xdr:rowOff>10885</xdr:rowOff>
    </xdr:to>
    <xdr:cxnSp macro="">
      <xdr:nvCxnSpPr>
        <xdr:cNvPr id="6" name="Conector recto de flecha 19">
          <a:extLst>
            <a:ext uri="{FF2B5EF4-FFF2-40B4-BE49-F238E27FC236}">
              <a16:creationId xmlns:a16="http://schemas.microsoft.com/office/drawing/2014/main" id="{3774F58F-4378-4355-B396-49FBAE642DE8}"/>
            </a:ext>
          </a:extLst>
        </xdr:cNvPr>
        <xdr:cNvCxnSpPr/>
      </xdr:nvCxnSpPr>
      <xdr:spPr>
        <a:xfrm>
          <a:off x="5729151" y="45150677"/>
          <a:ext cx="5374277" cy="2394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228600</xdr:colOff>
      <xdr:row>150</xdr:row>
      <xdr:rowOff>0</xdr:rowOff>
    </xdr:from>
    <xdr:to>
      <xdr:col>14</xdr:col>
      <xdr:colOff>696142</xdr:colOff>
      <xdr:row>162</xdr:row>
      <xdr:rowOff>118110</xdr:rowOff>
    </xdr:to>
    <xdr:pic>
      <xdr:nvPicPr>
        <xdr:cNvPr id="7" name="Imagen 20">
          <a:extLst>
            <a:ext uri="{FF2B5EF4-FFF2-40B4-BE49-F238E27FC236}">
              <a16:creationId xmlns:a16="http://schemas.microsoft.com/office/drawing/2014/main" id="{E88433BF-3783-423B-8752-FB6A620CF790}"/>
            </a:ext>
          </a:extLst>
        </xdr:cNvPr>
        <xdr:cNvPicPr/>
      </xdr:nvPicPr>
      <xdr:blipFill>
        <a:blip xmlns:r="http://schemas.openxmlformats.org/officeDocument/2006/relationships" r:embed="rId2"/>
        <a:stretch>
          <a:fillRect/>
        </a:stretch>
      </xdr:blipFill>
      <xdr:spPr>
        <a:xfrm>
          <a:off x="11125200" y="44508420"/>
          <a:ext cx="3058342" cy="2312670"/>
        </a:xfrm>
        <a:prstGeom prst="rect">
          <a:avLst/>
        </a:prstGeom>
      </xdr:spPr>
    </xdr:pic>
    <xdr:clientData/>
  </xdr:twoCellAnchor>
  <xdr:twoCellAnchor>
    <xdr:from>
      <xdr:col>3</xdr:col>
      <xdr:colOff>261258</xdr:colOff>
      <xdr:row>144</xdr:row>
      <xdr:rowOff>250371</xdr:rowOff>
    </xdr:from>
    <xdr:to>
      <xdr:col>3</xdr:col>
      <xdr:colOff>468086</xdr:colOff>
      <xdr:row>146</xdr:row>
      <xdr:rowOff>21771</xdr:rowOff>
    </xdr:to>
    <xdr:cxnSp macro="">
      <xdr:nvCxnSpPr>
        <xdr:cNvPr id="8" name="Conector angular 23">
          <a:extLst>
            <a:ext uri="{FF2B5EF4-FFF2-40B4-BE49-F238E27FC236}">
              <a16:creationId xmlns:a16="http://schemas.microsoft.com/office/drawing/2014/main" id="{6AD6DC9B-1CA7-4F5F-892F-8ED81FEF979D}"/>
            </a:ext>
          </a:extLst>
        </xdr:cNvPr>
        <xdr:cNvCxnSpPr/>
      </xdr:nvCxnSpPr>
      <xdr:spPr>
        <a:xfrm rot="16200000" flipH="1">
          <a:off x="2921182" y="42624647"/>
          <a:ext cx="449580" cy="206828"/>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10886</xdr:colOff>
      <xdr:row>144</xdr:row>
      <xdr:rowOff>239486</xdr:rowOff>
    </xdr:from>
    <xdr:to>
      <xdr:col>3</xdr:col>
      <xdr:colOff>272143</xdr:colOff>
      <xdr:row>144</xdr:row>
      <xdr:rowOff>239486</xdr:rowOff>
    </xdr:to>
    <xdr:cxnSp macro="">
      <xdr:nvCxnSpPr>
        <xdr:cNvPr id="9" name="Conector recto 25">
          <a:extLst>
            <a:ext uri="{FF2B5EF4-FFF2-40B4-BE49-F238E27FC236}">
              <a16:creationId xmlns:a16="http://schemas.microsoft.com/office/drawing/2014/main" id="{2C649FE2-5402-449C-9685-DDEBE2FD4E67}"/>
            </a:ext>
          </a:extLst>
        </xdr:cNvPr>
        <xdr:cNvCxnSpPr/>
      </xdr:nvCxnSpPr>
      <xdr:spPr>
        <a:xfrm>
          <a:off x="2792186" y="42492386"/>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250372</xdr:colOff>
      <xdr:row>146</xdr:row>
      <xdr:rowOff>457198</xdr:rowOff>
    </xdr:from>
    <xdr:to>
      <xdr:col>4</xdr:col>
      <xdr:colOff>391885</xdr:colOff>
      <xdr:row>148</xdr:row>
      <xdr:rowOff>10884</xdr:rowOff>
    </xdr:to>
    <xdr:cxnSp macro="">
      <xdr:nvCxnSpPr>
        <xdr:cNvPr id="10" name="Conector angular 26">
          <a:extLst>
            <a:ext uri="{FF2B5EF4-FFF2-40B4-BE49-F238E27FC236}">
              <a16:creationId xmlns:a16="http://schemas.microsoft.com/office/drawing/2014/main" id="{80446206-247E-4E10-B2D0-4A088F5590ED}"/>
            </a:ext>
          </a:extLst>
        </xdr:cNvPr>
        <xdr:cNvCxnSpPr/>
      </xdr:nvCxnSpPr>
      <xdr:spPr>
        <a:xfrm rot="16200000" flipH="1">
          <a:off x="3733256" y="43540134"/>
          <a:ext cx="445226" cy="141513"/>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146</xdr:row>
      <xdr:rowOff>446314</xdr:rowOff>
    </xdr:from>
    <xdr:to>
      <xdr:col>4</xdr:col>
      <xdr:colOff>261257</xdr:colOff>
      <xdr:row>146</xdr:row>
      <xdr:rowOff>446314</xdr:rowOff>
    </xdr:to>
    <xdr:cxnSp macro="">
      <xdr:nvCxnSpPr>
        <xdr:cNvPr id="11" name="Conector recto 27">
          <a:extLst>
            <a:ext uri="{FF2B5EF4-FFF2-40B4-BE49-F238E27FC236}">
              <a16:creationId xmlns:a16="http://schemas.microsoft.com/office/drawing/2014/main" id="{526CD6FE-C809-4918-87F8-9E2A1369DEA4}"/>
            </a:ext>
          </a:extLst>
        </xdr:cNvPr>
        <xdr:cNvCxnSpPr/>
      </xdr:nvCxnSpPr>
      <xdr:spPr>
        <a:xfrm>
          <a:off x="3634740" y="43377394"/>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250372</xdr:colOff>
      <xdr:row>148</xdr:row>
      <xdr:rowOff>337456</xdr:rowOff>
    </xdr:from>
    <xdr:to>
      <xdr:col>5</xdr:col>
      <xdr:colOff>413657</xdr:colOff>
      <xdr:row>150</xdr:row>
      <xdr:rowOff>10885</xdr:rowOff>
    </xdr:to>
    <xdr:cxnSp macro="">
      <xdr:nvCxnSpPr>
        <xdr:cNvPr id="12" name="Conector angular 28">
          <a:extLst>
            <a:ext uri="{FF2B5EF4-FFF2-40B4-BE49-F238E27FC236}">
              <a16:creationId xmlns:a16="http://schemas.microsoft.com/office/drawing/2014/main" id="{22C59873-82A5-4A91-B7CD-7AD952BC9B1E}"/>
            </a:ext>
          </a:extLst>
        </xdr:cNvPr>
        <xdr:cNvCxnSpPr/>
      </xdr:nvCxnSpPr>
      <xdr:spPr>
        <a:xfrm rot="16200000" flipH="1">
          <a:off x="4792980" y="44258048"/>
          <a:ext cx="359229" cy="163285"/>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148</xdr:row>
      <xdr:rowOff>326572</xdr:rowOff>
    </xdr:from>
    <xdr:to>
      <xdr:col>5</xdr:col>
      <xdr:colOff>261257</xdr:colOff>
      <xdr:row>148</xdr:row>
      <xdr:rowOff>326572</xdr:rowOff>
    </xdr:to>
    <xdr:cxnSp macro="">
      <xdr:nvCxnSpPr>
        <xdr:cNvPr id="13" name="Conector recto 29">
          <a:extLst>
            <a:ext uri="{FF2B5EF4-FFF2-40B4-BE49-F238E27FC236}">
              <a16:creationId xmlns:a16="http://schemas.microsoft.com/office/drawing/2014/main" id="{B961218E-DE4A-48B5-BC5C-29579AFFCF69}"/>
            </a:ext>
          </a:extLst>
        </xdr:cNvPr>
        <xdr:cNvCxnSpPr/>
      </xdr:nvCxnSpPr>
      <xdr:spPr>
        <a:xfrm>
          <a:off x="4640580" y="44149192"/>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10886</xdr:colOff>
      <xdr:row>168</xdr:row>
      <xdr:rowOff>119743</xdr:rowOff>
    </xdr:from>
    <xdr:to>
      <xdr:col>3</xdr:col>
      <xdr:colOff>348343</xdr:colOff>
      <xdr:row>168</xdr:row>
      <xdr:rowOff>119743</xdr:rowOff>
    </xdr:to>
    <xdr:cxnSp macro="">
      <xdr:nvCxnSpPr>
        <xdr:cNvPr id="14" name="Conector recto 35">
          <a:extLst>
            <a:ext uri="{FF2B5EF4-FFF2-40B4-BE49-F238E27FC236}">
              <a16:creationId xmlns:a16="http://schemas.microsoft.com/office/drawing/2014/main" id="{C9DF09BD-2246-47F3-8D9E-4D6F13B135AE}"/>
            </a:ext>
          </a:extLst>
        </xdr:cNvPr>
        <xdr:cNvCxnSpPr/>
      </xdr:nvCxnSpPr>
      <xdr:spPr>
        <a:xfrm>
          <a:off x="2792186" y="49680223"/>
          <a:ext cx="3374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337457</xdr:colOff>
      <xdr:row>163</xdr:row>
      <xdr:rowOff>283029</xdr:rowOff>
    </xdr:from>
    <xdr:to>
      <xdr:col>3</xdr:col>
      <xdr:colOff>337458</xdr:colOff>
      <xdr:row>168</xdr:row>
      <xdr:rowOff>119744</xdr:rowOff>
    </xdr:to>
    <xdr:cxnSp macro="">
      <xdr:nvCxnSpPr>
        <xdr:cNvPr id="15" name="Conector recto 37">
          <a:extLst>
            <a:ext uri="{FF2B5EF4-FFF2-40B4-BE49-F238E27FC236}">
              <a16:creationId xmlns:a16="http://schemas.microsoft.com/office/drawing/2014/main" id="{06F18331-5BAE-4621-885F-988B6A3055DC}"/>
            </a:ext>
          </a:extLst>
        </xdr:cNvPr>
        <xdr:cNvCxnSpPr/>
      </xdr:nvCxnSpPr>
      <xdr:spPr>
        <a:xfrm flipV="1">
          <a:off x="3118757" y="47961369"/>
          <a:ext cx="1" cy="171885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348343</xdr:colOff>
      <xdr:row>163</xdr:row>
      <xdr:rowOff>283029</xdr:rowOff>
    </xdr:from>
    <xdr:to>
      <xdr:col>4</xdr:col>
      <xdr:colOff>10886</xdr:colOff>
      <xdr:row>163</xdr:row>
      <xdr:rowOff>283029</xdr:rowOff>
    </xdr:to>
    <xdr:cxnSp macro="">
      <xdr:nvCxnSpPr>
        <xdr:cNvPr id="16" name="Conector recto de flecha 42">
          <a:extLst>
            <a:ext uri="{FF2B5EF4-FFF2-40B4-BE49-F238E27FC236}">
              <a16:creationId xmlns:a16="http://schemas.microsoft.com/office/drawing/2014/main" id="{AF52F70B-2565-4CE7-B0A8-1D211A4ECC45}"/>
            </a:ext>
          </a:extLst>
        </xdr:cNvPr>
        <xdr:cNvCxnSpPr/>
      </xdr:nvCxnSpPr>
      <xdr:spPr>
        <a:xfrm>
          <a:off x="3129643" y="47961369"/>
          <a:ext cx="515983"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326572</xdr:colOff>
      <xdr:row>165</xdr:row>
      <xdr:rowOff>261258</xdr:rowOff>
    </xdr:from>
    <xdr:to>
      <xdr:col>3</xdr:col>
      <xdr:colOff>838201</xdr:colOff>
      <xdr:row>165</xdr:row>
      <xdr:rowOff>261258</xdr:rowOff>
    </xdr:to>
    <xdr:cxnSp macro="">
      <xdr:nvCxnSpPr>
        <xdr:cNvPr id="17" name="Conector recto de flecha 43">
          <a:extLst>
            <a:ext uri="{FF2B5EF4-FFF2-40B4-BE49-F238E27FC236}">
              <a16:creationId xmlns:a16="http://schemas.microsoft.com/office/drawing/2014/main" id="{8464B309-422E-443C-898B-F295EC5AAE27}"/>
            </a:ext>
          </a:extLst>
        </xdr:cNvPr>
        <xdr:cNvCxnSpPr/>
      </xdr:nvCxnSpPr>
      <xdr:spPr>
        <a:xfrm>
          <a:off x="3107872" y="48625398"/>
          <a:ext cx="511629"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370112</xdr:colOff>
      <xdr:row>167</xdr:row>
      <xdr:rowOff>217716</xdr:rowOff>
    </xdr:from>
    <xdr:to>
      <xdr:col>4</xdr:col>
      <xdr:colOff>32655</xdr:colOff>
      <xdr:row>167</xdr:row>
      <xdr:rowOff>217716</xdr:rowOff>
    </xdr:to>
    <xdr:cxnSp macro="">
      <xdr:nvCxnSpPr>
        <xdr:cNvPr id="18" name="Conector recto de flecha 44">
          <a:extLst>
            <a:ext uri="{FF2B5EF4-FFF2-40B4-BE49-F238E27FC236}">
              <a16:creationId xmlns:a16="http://schemas.microsoft.com/office/drawing/2014/main" id="{48306211-901E-4510-84AA-9C133FBA4C4A}"/>
            </a:ext>
          </a:extLst>
        </xdr:cNvPr>
        <xdr:cNvCxnSpPr/>
      </xdr:nvCxnSpPr>
      <xdr:spPr>
        <a:xfrm>
          <a:off x="3151412" y="49267656"/>
          <a:ext cx="515983"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370110</xdr:colOff>
      <xdr:row>169</xdr:row>
      <xdr:rowOff>261259</xdr:rowOff>
    </xdr:from>
    <xdr:to>
      <xdr:col>4</xdr:col>
      <xdr:colOff>32653</xdr:colOff>
      <xdr:row>169</xdr:row>
      <xdr:rowOff>261259</xdr:rowOff>
    </xdr:to>
    <xdr:cxnSp macro="">
      <xdr:nvCxnSpPr>
        <xdr:cNvPr id="19" name="Conector recto de flecha 45">
          <a:extLst>
            <a:ext uri="{FF2B5EF4-FFF2-40B4-BE49-F238E27FC236}">
              <a16:creationId xmlns:a16="http://schemas.microsoft.com/office/drawing/2014/main" id="{99889980-8307-47B4-9A0B-27B1B6DB1FC0}"/>
            </a:ext>
          </a:extLst>
        </xdr:cNvPr>
        <xdr:cNvCxnSpPr/>
      </xdr:nvCxnSpPr>
      <xdr:spPr>
        <a:xfrm>
          <a:off x="3151410" y="49996999"/>
          <a:ext cx="515983"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326569</xdr:colOff>
      <xdr:row>171</xdr:row>
      <xdr:rowOff>250374</xdr:rowOff>
    </xdr:from>
    <xdr:to>
      <xdr:col>3</xdr:col>
      <xdr:colOff>838198</xdr:colOff>
      <xdr:row>171</xdr:row>
      <xdr:rowOff>250374</xdr:rowOff>
    </xdr:to>
    <xdr:cxnSp macro="">
      <xdr:nvCxnSpPr>
        <xdr:cNvPr id="20" name="Conector recto de flecha 46">
          <a:extLst>
            <a:ext uri="{FF2B5EF4-FFF2-40B4-BE49-F238E27FC236}">
              <a16:creationId xmlns:a16="http://schemas.microsoft.com/office/drawing/2014/main" id="{625A1E3B-55D7-46B2-8370-A279B5F04200}"/>
            </a:ext>
          </a:extLst>
        </xdr:cNvPr>
        <xdr:cNvCxnSpPr/>
      </xdr:nvCxnSpPr>
      <xdr:spPr>
        <a:xfrm>
          <a:off x="3107869" y="50671914"/>
          <a:ext cx="511629"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304803</xdr:colOff>
      <xdr:row>173</xdr:row>
      <xdr:rowOff>250371</xdr:rowOff>
    </xdr:from>
    <xdr:to>
      <xdr:col>3</xdr:col>
      <xdr:colOff>816432</xdr:colOff>
      <xdr:row>173</xdr:row>
      <xdr:rowOff>250371</xdr:rowOff>
    </xdr:to>
    <xdr:cxnSp macro="">
      <xdr:nvCxnSpPr>
        <xdr:cNvPr id="21" name="Conector recto de flecha 47">
          <a:extLst>
            <a:ext uri="{FF2B5EF4-FFF2-40B4-BE49-F238E27FC236}">
              <a16:creationId xmlns:a16="http://schemas.microsoft.com/office/drawing/2014/main" id="{D2A28409-E736-4754-BE7B-EA2CC41140B8}"/>
            </a:ext>
          </a:extLst>
        </xdr:cNvPr>
        <xdr:cNvCxnSpPr/>
      </xdr:nvCxnSpPr>
      <xdr:spPr>
        <a:xfrm>
          <a:off x="3086103" y="51357711"/>
          <a:ext cx="511629"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326573</xdr:colOff>
      <xdr:row>168</xdr:row>
      <xdr:rowOff>87091</xdr:rowOff>
    </xdr:from>
    <xdr:to>
      <xdr:col>3</xdr:col>
      <xdr:colOff>326574</xdr:colOff>
      <xdr:row>173</xdr:row>
      <xdr:rowOff>250377</xdr:rowOff>
    </xdr:to>
    <xdr:cxnSp macro="">
      <xdr:nvCxnSpPr>
        <xdr:cNvPr id="22" name="Conector recto 48">
          <a:extLst>
            <a:ext uri="{FF2B5EF4-FFF2-40B4-BE49-F238E27FC236}">
              <a16:creationId xmlns:a16="http://schemas.microsoft.com/office/drawing/2014/main" id="{D8D957C3-F528-4C8D-ACB9-7F2C64EAD5F9}"/>
            </a:ext>
          </a:extLst>
        </xdr:cNvPr>
        <xdr:cNvCxnSpPr/>
      </xdr:nvCxnSpPr>
      <xdr:spPr>
        <a:xfrm flipV="1">
          <a:off x="3107873" y="49647571"/>
          <a:ext cx="1" cy="171014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72007</xdr:colOff>
      <xdr:row>252</xdr:row>
      <xdr:rowOff>17554</xdr:rowOff>
    </xdr:from>
    <xdr:to>
      <xdr:col>3</xdr:col>
      <xdr:colOff>157335</xdr:colOff>
      <xdr:row>255</xdr:row>
      <xdr:rowOff>125558</xdr:rowOff>
    </xdr:to>
    <xdr:sp macro="" textlink="">
      <xdr:nvSpPr>
        <xdr:cNvPr id="23" name="Rectángulo 49">
          <a:extLst>
            <a:ext uri="{FF2B5EF4-FFF2-40B4-BE49-F238E27FC236}">
              <a16:creationId xmlns:a16="http://schemas.microsoft.com/office/drawing/2014/main" id="{C74A671E-9A52-4AC9-B723-3AEF87EE205C}"/>
            </a:ext>
          </a:extLst>
        </xdr:cNvPr>
        <xdr:cNvSpPr/>
      </xdr:nvSpPr>
      <xdr:spPr>
        <a:xfrm>
          <a:off x="1786507" y="74358274"/>
          <a:ext cx="1152128"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Riesgos </a:t>
          </a:r>
        </a:p>
      </xdr:txBody>
    </xdr:sp>
    <xdr:clientData/>
  </xdr:twoCellAnchor>
  <xdr:twoCellAnchor>
    <xdr:from>
      <xdr:col>3</xdr:col>
      <xdr:colOff>229343</xdr:colOff>
      <xdr:row>252</xdr:row>
      <xdr:rowOff>17554</xdr:rowOff>
    </xdr:from>
    <xdr:to>
      <xdr:col>4</xdr:col>
      <xdr:colOff>532385</xdr:colOff>
      <xdr:row>255</xdr:row>
      <xdr:rowOff>125558</xdr:rowOff>
    </xdr:to>
    <xdr:sp macro="" textlink="">
      <xdr:nvSpPr>
        <xdr:cNvPr id="24" name="Rectángulo 50">
          <a:extLst>
            <a:ext uri="{FF2B5EF4-FFF2-40B4-BE49-F238E27FC236}">
              <a16:creationId xmlns:a16="http://schemas.microsoft.com/office/drawing/2014/main" id="{754C60FB-9180-475A-9CB6-FC0529DF1281}"/>
            </a:ext>
          </a:extLst>
        </xdr:cNvPr>
        <xdr:cNvSpPr/>
      </xdr:nvSpPr>
      <xdr:spPr>
        <a:xfrm>
          <a:off x="3010643" y="74358274"/>
          <a:ext cx="1156482"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Causas y Fallas</a:t>
          </a:r>
        </a:p>
      </xdr:txBody>
    </xdr:sp>
    <xdr:clientData/>
  </xdr:twoCellAnchor>
  <xdr:twoCellAnchor>
    <xdr:from>
      <xdr:col>4</xdr:col>
      <xdr:colOff>604393</xdr:colOff>
      <xdr:row>252</xdr:row>
      <xdr:rowOff>17554</xdr:rowOff>
    </xdr:from>
    <xdr:to>
      <xdr:col>6</xdr:col>
      <xdr:colOff>36578</xdr:colOff>
      <xdr:row>255</xdr:row>
      <xdr:rowOff>125558</xdr:rowOff>
    </xdr:to>
    <xdr:sp macro="" textlink="">
      <xdr:nvSpPr>
        <xdr:cNvPr id="25" name="Rectángulo 51">
          <a:extLst>
            <a:ext uri="{FF2B5EF4-FFF2-40B4-BE49-F238E27FC236}">
              <a16:creationId xmlns:a16="http://schemas.microsoft.com/office/drawing/2014/main" id="{6BEC1605-C8A8-4615-9648-244DB0C86178}"/>
            </a:ext>
          </a:extLst>
        </xdr:cNvPr>
        <xdr:cNvSpPr/>
      </xdr:nvSpPr>
      <xdr:spPr>
        <a:xfrm>
          <a:off x="4239133" y="74358274"/>
          <a:ext cx="1504825"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Controles</a:t>
          </a:r>
        </a:p>
      </xdr:txBody>
    </xdr:sp>
    <xdr:clientData/>
  </xdr:twoCellAnchor>
  <xdr:twoCellAnchor>
    <xdr:from>
      <xdr:col>6</xdr:col>
      <xdr:colOff>108586</xdr:colOff>
      <xdr:row>252</xdr:row>
      <xdr:rowOff>17554</xdr:rowOff>
    </xdr:from>
    <xdr:to>
      <xdr:col>7</xdr:col>
      <xdr:colOff>378971</xdr:colOff>
      <xdr:row>255</xdr:row>
      <xdr:rowOff>125558</xdr:rowOff>
    </xdr:to>
    <xdr:sp macro="" textlink="">
      <xdr:nvSpPr>
        <xdr:cNvPr id="26" name="Rectángulo 52">
          <a:extLst>
            <a:ext uri="{FF2B5EF4-FFF2-40B4-BE49-F238E27FC236}">
              <a16:creationId xmlns:a16="http://schemas.microsoft.com/office/drawing/2014/main" id="{9F8433C6-D13B-4F22-9666-A8E088CC3535}"/>
            </a:ext>
          </a:extLst>
        </xdr:cNvPr>
        <xdr:cNvSpPr/>
      </xdr:nvSpPr>
      <xdr:spPr>
        <a:xfrm>
          <a:off x="5815966" y="74358274"/>
          <a:ext cx="1512445"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Diseño del Control</a:t>
          </a:r>
        </a:p>
      </xdr:txBody>
    </xdr:sp>
    <xdr:clientData/>
  </xdr:twoCellAnchor>
  <xdr:twoCellAnchor>
    <xdr:from>
      <xdr:col>7</xdr:col>
      <xdr:colOff>450979</xdr:colOff>
      <xdr:row>252</xdr:row>
      <xdr:rowOff>17554</xdr:rowOff>
    </xdr:from>
    <xdr:to>
      <xdr:col>8</xdr:col>
      <xdr:colOff>568965</xdr:colOff>
      <xdr:row>255</xdr:row>
      <xdr:rowOff>125558</xdr:rowOff>
    </xdr:to>
    <xdr:sp macro="" textlink="">
      <xdr:nvSpPr>
        <xdr:cNvPr id="27" name="Rectángulo 53">
          <a:extLst>
            <a:ext uri="{FF2B5EF4-FFF2-40B4-BE49-F238E27FC236}">
              <a16:creationId xmlns:a16="http://schemas.microsoft.com/office/drawing/2014/main" id="{AD38BA21-750D-4961-BF75-17A7B08C7434}"/>
            </a:ext>
          </a:extLst>
        </xdr:cNvPr>
        <xdr:cNvSpPr/>
      </xdr:nvSpPr>
      <xdr:spPr>
        <a:xfrm>
          <a:off x="7400419" y="74358274"/>
          <a:ext cx="1146686"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Ejecución Control</a:t>
          </a:r>
        </a:p>
      </xdr:txBody>
    </xdr:sp>
    <xdr:clientData/>
  </xdr:twoCellAnchor>
  <xdr:twoCellAnchor>
    <xdr:from>
      <xdr:col>8</xdr:col>
      <xdr:colOff>640973</xdr:colOff>
      <xdr:row>252</xdr:row>
      <xdr:rowOff>0</xdr:rowOff>
    </xdr:from>
    <xdr:to>
      <xdr:col>9</xdr:col>
      <xdr:colOff>650101</xdr:colOff>
      <xdr:row>255</xdr:row>
      <xdr:rowOff>108004</xdr:rowOff>
    </xdr:to>
    <xdr:sp macro="" textlink="">
      <xdr:nvSpPr>
        <xdr:cNvPr id="28" name="Rectángulo 54">
          <a:extLst>
            <a:ext uri="{FF2B5EF4-FFF2-40B4-BE49-F238E27FC236}">
              <a16:creationId xmlns:a16="http://schemas.microsoft.com/office/drawing/2014/main" id="{3FB8B36A-C601-4CDD-8C15-CD0F9876280B}"/>
            </a:ext>
          </a:extLst>
        </xdr:cNvPr>
        <xdr:cNvSpPr/>
      </xdr:nvSpPr>
      <xdr:spPr>
        <a:xfrm>
          <a:off x="8619113" y="74340720"/>
          <a:ext cx="1152128"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Solidez Individual</a:t>
          </a:r>
        </a:p>
      </xdr:txBody>
    </xdr:sp>
    <xdr:clientData/>
  </xdr:twoCellAnchor>
  <xdr:twoCellAnchor>
    <xdr:from>
      <xdr:col>9</xdr:col>
      <xdr:colOff>722109</xdr:colOff>
      <xdr:row>252</xdr:row>
      <xdr:rowOff>0</xdr:rowOff>
    </xdr:from>
    <xdr:to>
      <xdr:col>11</xdr:col>
      <xdr:colOff>171873</xdr:colOff>
      <xdr:row>255</xdr:row>
      <xdr:rowOff>108004</xdr:rowOff>
    </xdr:to>
    <xdr:sp macro="" textlink="">
      <xdr:nvSpPr>
        <xdr:cNvPr id="29" name="Rectángulo 55">
          <a:extLst>
            <a:ext uri="{FF2B5EF4-FFF2-40B4-BE49-F238E27FC236}">
              <a16:creationId xmlns:a16="http://schemas.microsoft.com/office/drawing/2014/main" id="{04CE665A-07B3-4584-B653-B7A40D1DC82F}"/>
            </a:ext>
          </a:extLst>
        </xdr:cNvPr>
        <xdr:cNvSpPr/>
      </xdr:nvSpPr>
      <xdr:spPr>
        <a:xfrm>
          <a:off x="9843249" y="74340720"/>
          <a:ext cx="1225224" cy="6337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Solidez Conjunto</a:t>
          </a:r>
        </a:p>
      </xdr:txBody>
    </xdr:sp>
    <xdr:clientData/>
  </xdr:twoCellAnchor>
  <xdr:twoCellAnchor>
    <xdr:from>
      <xdr:col>2</xdr:col>
      <xdr:colOff>0</xdr:colOff>
      <xdr:row>261</xdr:row>
      <xdr:rowOff>160650</xdr:rowOff>
    </xdr:from>
    <xdr:to>
      <xdr:col>3</xdr:col>
      <xdr:colOff>85328</xdr:colOff>
      <xdr:row>265</xdr:row>
      <xdr:rowOff>40028</xdr:rowOff>
    </xdr:to>
    <xdr:sp macro="" textlink="">
      <xdr:nvSpPr>
        <xdr:cNvPr id="30" name="Redondear rectángulo de esquina diagonal 56">
          <a:extLst>
            <a:ext uri="{FF2B5EF4-FFF2-40B4-BE49-F238E27FC236}">
              <a16:creationId xmlns:a16="http://schemas.microsoft.com/office/drawing/2014/main" id="{D8F50B22-6B35-4CF9-8641-1CC212638B0F}"/>
            </a:ext>
          </a:extLst>
        </xdr:cNvPr>
        <xdr:cNvSpPr/>
      </xdr:nvSpPr>
      <xdr:spPr>
        <a:xfrm>
          <a:off x="1714500" y="76078710"/>
          <a:ext cx="1152128" cy="580418"/>
        </a:xfrm>
        <a:prstGeom prst="round2Diag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FF0000"/>
              </a:solidFill>
              <a:latin typeface="Arial" panose="020B0604020202020204" pitchFamily="34" charset="0"/>
              <a:cs typeface="Arial" panose="020B0604020202020204" pitchFamily="34" charset="0"/>
            </a:rPr>
            <a:t>RIESGO</a:t>
          </a:r>
        </a:p>
      </xdr:txBody>
    </xdr:sp>
    <xdr:clientData/>
  </xdr:twoCellAnchor>
  <xdr:twoCellAnchor>
    <xdr:from>
      <xdr:col>3</xdr:col>
      <xdr:colOff>301351</xdr:colOff>
      <xdr:row>259</xdr:row>
      <xdr:rowOff>4936</xdr:rowOff>
    </xdr:from>
    <xdr:to>
      <xdr:col>4</xdr:col>
      <xdr:colOff>604393</xdr:colOff>
      <xdr:row>262</xdr:row>
      <xdr:rowOff>58486</xdr:rowOff>
    </xdr:to>
    <xdr:sp macro="" textlink="">
      <xdr:nvSpPr>
        <xdr:cNvPr id="31" name="Redondear rectángulo de esquina diagonal 57">
          <a:extLst>
            <a:ext uri="{FF2B5EF4-FFF2-40B4-BE49-F238E27FC236}">
              <a16:creationId xmlns:a16="http://schemas.microsoft.com/office/drawing/2014/main" id="{D571C1E5-B23C-4663-A4D2-9C7973D92BA7}"/>
            </a:ext>
          </a:extLst>
        </xdr:cNvPr>
        <xdr:cNvSpPr/>
      </xdr:nvSpPr>
      <xdr:spPr>
        <a:xfrm>
          <a:off x="3082651" y="75572476"/>
          <a:ext cx="1156482" cy="579330"/>
        </a:xfrm>
        <a:prstGeom prst="round2Diag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accent6">
                  <a:lumMod val="75000"/>
                </a:schemeClr>
              </a:solidFill>
              <a:latin typeface="Arial" panose="020B0604020202020204" pitchFamily="34" charset="0"/>
              <a:cs typeface="Arial" panose="020B0604020202020204" pitchFamily="34" charset="0"/>
            </a:rPr>
            <a:t>CAUSA 1</a:t>
          </a:r>
          <a:r>
            <a:rPr lang="es-CO" sz="1100">
              <a:latin typeface="Arial" panose="020B0604020202020204" pitchFamily="34" charset="0"/>
              <a:cs typeface="Arial" panose="020B0604020202020204" pitchFamily="34" charset="0"/>
            </a:rPr>
            <a:t>1</a:t>
          </a:r>
        </a:p>
      </xdr:txBody>
    </xdr:sp>
    <xdr:clientData/>
  </xdr:twoCellAnchor>
  <xdr:twoCellAnchor>
    <xdr:from>
      <xdr:col>3</xdr:col>
      <xdr:colOff>301351</xdr:colOff>
      <xdr:row>264</xdr:row>
      <xdr:rowOff>146875</xdr:rowOff>
    </xdr:from>
    <xdr:to>
      <xdr:col>4</xdr:col>
      <xdr:colOff>604393</xdr:colOff>
      <xdr:row>268</xdr:row>
      <xdr:rowOff>21570</xdr:rowOff>
    </xdr:to>
    <xdr:sp macro="" textlink="">
      <xdr:nvSpPr>
        <xdr:cNvPr id="32" name="Redondear rectángulo de esquina diagonal 58">
          <a:extLst>
            <a:ext uri="{FF2B5EF4-FFF2-40B4-BE49-F238E27FC236}">
              <a16:creationId xmlns:a16="http://schemas.microsoft.com/office/drawing/2014/main" id="{8889A31E-7842-4A01-9353-AE17B58E1537}"/>
            </a:ext>
          </a:extLst>
        </xdr:cNvPr>
        <xdr:cNvSpPr/>
      </xdr:nvSpPr>
      <xdr:spPr>
        <a:xfrm>
          <a:off x="3082651" y="76590715"/>
          <a:ext cx="1156482" cy="575735"/>
        </a:xfrm>
        <a:prstGeom prst="round2Diag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accent6">
                  <a:lumMod val="75000"/>
                </a:schemeClr>
              </a:solidFill>
              <a:latin typeface="Arial" panose="020B0604020202020204" pitchFamily="34" charset="0"/>
              <a:cs typeface="Arial" panose="020B0604020202020204" pitchFamily="34" charset="0"/>
            </a:rPr>
            <a:t>CAUSA</a:t>
          </a:r>
        </a:p>
        <a:p>
          <a:pPr algn="ctr"/>
          <a:r>
            <a:rPr lang="es-CO" sz="1100">
              <a:solidFill>
                <a:schemeClr val="accent6">
                  <a:lumMod val="75000"/>
                </a:schemeClr>
              </a:solidFill>
              <a:latin typeface="Arial" panose="020B0604020202020204" pitchFamily="34" charset="0"/>
              <a:cs typeface="Arial" panose="020B0604020202020204" pitchFamily="34" charset="0"/>
            </a:rPr>
            <a:t>2</a:t>
          </a:r>
        </a:p>
      </xdr:txBody>
    </xdr:sp>
    <xdr:clientData/>
  </xdr:twoCellAnchor>
  <xdr:twoCellAnchor>
    <xdr:from>
      <xdr:col>4</xdr:col>
      <xdr:colOff>676401</xdr:colOff>
      <xdr:row>256</xdr:row>
      <xdr:rowOff>167411</xdr:rowOff>
    </xdr:from>
    <xdr:to>
      <xdr:col>6</xdr:col>
      <xdr:colOff>108586</xdr:colOff>
      <xdr:row>260</xdr:row>
      <xdr:rowOff>46789</xdr:rowOff>
    </xdr:to>
    <xdr:sp macro="" textlink="">
      <xdr:nvSpPr>
        <xdr:cNvPr id="33" name="Redondear rectángulo de esquina diagonal 59">
          <a:extLst>
            <a:ext uri="{FF2B5EF4-FFF2-40B4-BE49-F238E27FC236}">
              <a16:creationId xmlns:a16="http://schemas.microsoft.com/office/drawing/2014/main" id="{F3A348B2-59E5-41F3-BA65-5ED423508ADB}"/>
            </a:ext>
          </a:extLst>
        </xdr:cNvPr>
        <xdr:cNvSpPr/>
      </xdr:nvSpPr>
      <xdr:spPr>
        <a:xfrm>
          <a:off x="4311141" y="75209171"/>
          <a:ext cx="1504825" cy="580418"/>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1</a:t>
          </a:r>
        </a:p>
      </xdr:txBody>
    </xdr:sp>
    <xdr:clientData/>
  </xdr:twoCellAnchor>
  <xdr:twoCellAnchor>
    <xdr:from>
      <xdr:col>4</xdr:col>
      <xdr:colOff>676401</xdr:colOff>
      <xdr:row>260</xdr:row>
      <xdr:rowOff>118797</xdr:rowOff>
    </xdr:from>
    <xdr:to>
      <xdr:col>6</xdr:col>
      <xdr:colOff>108586</xdr:colOff>
      <xdr:row>263</xdr:row>
      <xdr:rowOff>172347</xdr:rowOff>
    </xdr:to>
    <xdr:sp macro="" textlink="">
      <xdr:nvSpPr>
        <xdr:cNvPr id="34" name="Redondear rectángulo de esquina diagonal 60">
          <a:extLst>
            <a:ext uri="{FF2B5EF4-FFF2-40B4-BE49-F238E27FC236}">
              <a16:creationId xmlns:a16="http://schemas.microsoft.com/office/drawing/2014/main" id="{0527FEA6-A3DA-4DAE-9081-991C0D6CBE11}"/>
            </a:ext>
          </a:extLst>
        </xdr:cNvPr>
        <xdr:cNvSpPr/>
      </xdr:nvSpPr>
      <xdr:spPr>
        <a:xfrm>
          <a:off x="4311141" y="75861597"/>
          <a:ext cx="1504825" cy="579330"/>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2</a:t>
          </a:r>
        </a:p>
      </xdr:txBody>
    </xdr:sp>
    <xdr:clientData/>
  </xdr:twoCellAnchor>
  <xdr:twoCellAnchor>
    <xdr:from>
      <xdr:col>4</xdr:col>
      <xdr:colOff>676401</xdr:colOff>
      <xdr:row>264</xdr:row>
      <xdr:rowOff>142191</xdr:rowOff>
    </xdr:from>
    <xdr:to>
      <xdr:col>6</xdr:col>
      <xdr:colOff>108586</xdr:colOff>
      <xdr:row>268</xdr:row>
      <xdr:rowOff>21570</xdr:rowOff>
    </xdr:to>
    <xdr:sp macro="" textlink="">
      <xdr:nvSpPr>
        <xdr:cNvPr id="35" name="Redondear rectángulo de esquina diagonal 61">
          <a:extLst>
            <a:ext uri="{FF2B5EF4-FFF2-40B4-BE49-F238E27FC236}">
              <a16:creationId xmlns:a16="http://schemas.microsoft.com/office/drawing/2014/main" id="{9A654E70-F63D-421B-ABC9-0DFC0C7D4647}"/>
            </a:ext>
          </a:extLst>
        </xdr:cNvPr>
        <xdr:cNvSpPr/>
      </xdr:nvSpPr>
      <xdr:spPr>
        <a:xfrm>
          <a:off x="4311141" y="76586031"/>
          <a:ext cx="1504825" cy="580419"/>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3</a:t>
          </a:r>
        </a:p>
      </xdr:txBody>
    </xdr:sp>
    <xdr:clientData/>
  </xdr:twoCellAnchor>
  <xdr:twoCellAnchor>
    <xdr:from>
      <xdr:col>6</xdr:col>
      <xdr:colOff>180594</xdr:colOff>
      <xdr:row>256</xdr:row>
      <xdr:rowOff>167411</xdr:rowOff>
    </xdr:from>
    <xdr:to>
      <xdr:col>7</xdr:col>
      <xdr:colOff>378971</xdr:colOff>
      <xdr:row>260</xdr:row>
      <xdr:rowOff>46789</xdr:rowOff>
    </xdr:to>
    <xdr:sp macro="" textlink="">
      <xdr:nvSpPr>
        <xdr:cNvPr id="36" name="Rectángulo 62">
          <a:extLst>
            <a:ext uri="{FF2B5EF4-FFF2-40B4-BE49-F238E27FC236}">
              <a16:creationId xmlns:a16="http://schemas.microsoft.com/office/drawing/2014/main" id="{542AFCE3-0C9A-420E-810A-F308CCF0E8C1}"/>
            </a:ext>
          </a:extLst>
        </xdr:cNvPr>
        <xdr:cNvSpPr/>
      </xdr:nvSpPr>
      <xdr:spPr>
        <a:xfrm>
          <a:off x="5887974" y="75209171"/>
          <a:ext cx="1440437" cy="58041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7</xdr:col>
      <xdr:colOff>450979</xdr:colOff>
      <xdr:row>256</xdr:row>
      <xdr:rowOff>167411</xdr:rowOff>
    </xdr:from>
    <xdr:to>
      <xdr:col>8</xdr:col>
      <xdr:colOff>568965</xdr:colOff>
      <xdr:row>260</xdr:row>
      <xdr:rowOff>46789</xdr:rowOff>
    </xdr:to>
    <xdr:sp macro="" textlink="">
      <xdr:nvSpPr>
        <xdr:cNvPr id="37" name="Rectángulo 63">
          <a:extLst>
            <a:ext uri="{FF2B5EF4-FFF2-40B4-BE49-F238E27FC236}">
              <a16:creationId xmlns:a16="http://schemas.microsoft.com/office/drawing/2014/main" id="{1432FADA-7442-4DA6-97D5-8411BF31637A}"/>
            </a:ext>
          </a:extLst>
        </xdr:cNvPr>
        <xdr:cNvSpPr/>
      </xdr:nvSpPr>
      <xdr:spPr>
        <a:xfrm>
          <a:off x="7400419" y="75209171"/>
          <a:ext cx="1146686" cy="58041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8</xdr:col>
      <xdr:colOff>640973</xdr:colOff>
      <xdr:row>256</xdr:row>
      <xdr:rowOff>167411</xdr:rowOff>
    </xdr:from>
    <xdr:to>
      <xdr:col>9</xdr:col>
      <xdr:colOff>650101</xdr:colOff>
      <xdr:row>260</xdr:row>
      <xdr:rowOff>46789</xdr:rowOff>
    </xdr:to>
    <xdr:sp macro="" textlink="">
      <xdr:nvSpPr>
        <xdr:cNvPr id="38" name="Rectángulo 64">
          <a:extLst>
            <a:ext uri="{FF2B5EF4-FFF2-40B4-BE49-F238E27FC236}">
              <a16:creationId xmlns:a16="http://schemas.microsoft.com/office/drawing/2014/main" id="{90AA4189-D57E-4A67-A87A-8CF08D23C613}"/>
            </a:ext>
          </a:extLst>
        </xdr:cNvPr>
        <xdr:cNvSpPr/>
      </xdr:nvSpPr>
      <xdr:spPr>
        <a:xfrm>
          <a:off x="8619113" y="75209171"/>
          <a:ext cx="1152128" cy="58041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9</xdr:col>
      <xdr:colOff>722109</xdr:colOff>
      <xdr:row>256</xdr:row>
      <xdr:rowOff>167411</xdr:rowOff>
    </xdr:from>
    <xdr:to>
      <xdr:col>11</xdr:col>
      <xdr:colOff>171873</xdr:colOff>
      <xdr:row>268</xdr:row>
      <xdr:rowOff>21570</xdr:rowOff>
    </xdr:to>
    <xdr:sp macro="" textlink="">
      <xdr:nvSpPr>
        <xdr:cNvPr id="39" name="Rectángulo 65">
          <a:extLst>
            <a:ext uri="{FF2B5EF4-FFF2-40B4-BE49-F238E27FC236}">
              <a16:creationId xmlns:a16="http://schemas.microsoft.com/office/drawing/2014/main" id="{219E2BEA-D7FC-4EA9-BE1C-495D7693B172}"/>
            </a:ext>
          </a:extLst>
        </xdr:cNvPr>
        <xdr:cNvSpPr/>
      </xdr:nvSpPr>
      <xdr:spPr>
        <a:xfrm>
          <a:off x="9843249" y="75209171"/>
          <a:ext cx="1225224" cy="195727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¿Cómo evaluamos la solidez del conjunto de los controles? </a:t>
          </a:r>
        </a:p>
      </xdr:txBody>
    </xdr:sp>
    <xdr:clientData/>
  </xdr:twoCellAnchor>
  <xdr:twoCellAnchor>
    <xdr:from>
      <xdr:col>6</xdr:col>
      <xdr:colOff>180594</xdr:colOff>
      <xdr:row>260</xdr:row>
      <xdr:rowOff>118797</xdr:rowOff>
    </xdr:from>
    <xdr:to>
      <xdr:col>7</xdr:col>
      <xdr:colOff>378971</xdr:colOff>
      <xdr:row>263</xdr:row>
      <xdr:rowOff>172347</xdr:rowOff>
    </xdr:to>
    <xdr:sp macro="" textlink="">
      <xdr:nvSpPr>
        <xdr:cNvPr id="40" name="Rectángulo 66">
          <a:extLst>
            <a:ext uri="{FF2B5EF4-FFF2-40B4-BE49-F238E27FC236}">
              <a16:creationId xmlns:a16="http://schemas.microsoft.com/office/drawing/2014/main" id="{C2A4E903-D9C8-4F12-8F6F-E4C5BBF244DE}"/>
            </a:ext>
          </a:extLst>
        </xdr:cNvPr>
        <xdr:cNvSpPr/>
      </xdr:nvSpPr>
      <xdr:spPr>
        <a:xfrm>
          <a:off x="5887974" y="75861597"/>
          <a:ext cx="1440437" cy="57933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7</xdr:col>
      <xdr:colOff>450979</xdr:colOff>
      <xdr:row>260</xdr:row>
      <xdr:rowOff>118797</xdr:rowOff>
    </xdr:from>
    <xdr:to>
      <xdr:col>8</xdr:col>
      <xdr:colOff>568965</xdr:colOff>
      <xdr:row>263</xdr:row>
      <xdr:rowOff>172347</xdr:rowOff>
    </xdr:to>
    <xdr:sp macro="" textlink="">
      <xdr:nvSpPr>
        <xdr:cNvPr id="41" name="Rectángulo 67">
          <a:extLst>
            <a:ext uri="{FF2B5EF4-FFF2-40B4-BE49-F238E27FC236}">
              <a16:creationId xmlns:a16="http://schemas.microsoft.com/office/drawing/2014/main" id="{52F28221-2D14-47D7-B731-53289D3D8F5B}"/>
            </a:ext>
          </a:extLst>
        </xdr:cNvPr>
        <xdr:cNvSpPr/>
      </xdr:nvSpPr>
      <xdr:spPr>
        <a:xfrm>
          <a:off x="7400419" y="75861597"/>
          <a:ext cx="1146686" cy="57933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Moderado</a:t>
          </a:r>
        </a:p>
      </xdr:txBody>
    </xdr:sp>
    <xdr:clientData/>
  </xdr:twoCellAnchor>
  <xdr:twoCellAnchor>
    <xdr:from>
      <xdr:col>8</xdr:col>
      <xdr:colOff>640973</xdr:colOff>
      <xdr:row>260</xdr:row>
      <xdr:rowOff>118797</xdr:rowOff>
    </xdr:from>
    <xdr:to>
      <xdr:col>9</xdr:col>
      <xdr:colOff>650101</xdr:colOff>
      <xdr:row>263</xdr:row>
      <xdr:rowOff>172347</xdr:rowOff>
    </xdr:to>
    <xdr:sp macro="" textlink="">
      <xdr:nvSpPr>
        <xdr:cNvPr id="42" name="Rectángulo 68">
          <a:extLst>
            <a:ext uri="{FF2B5EF4-FFF2-40B4-BE49-F238E27FC236}">
              <a16:creationId xmlns:a16="http://schemas.microsoft.com/office/drawing/2014/main" id="{2CFA7FAA-5EE7-404B-B9A2-2091AC6757FC}"/>
            </a:ext>
          </a:extLst>
        </xdr:cNvPr>
        <xdr:cNvSpPr/>
      </xdr:nvSpPr>
      <xdr:spPr>
        <a:xfrm>
          <a:off x="8619113" y="75861597"/>
          <a:ext cx="1152128" cy="57933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Moderado</a:t>
          </a:r>
        </a:p>
      </xdr:txBody>
    </xdr:sp>
    <xdr:clientData/>
  </xdr:twoCellAnchor>
  <xdr:twoCellAnchor>
    <xdr:from>
      <xdr:col>6</xdr:col>
      <xdr:colOff>180594</xdr:colOff>
      <xdr:row>264</xdr:row>
      <xdr:rowOff>142191</xdr:rowOff>
    </xdr:from>
    <xdr:to>
      <xdr:col>7</xdr:col>
      <xdr:colOff>378971</xdr:colOff>
      <xdr:row>268</xdr:row>
      <xdr:rowOff>21570</xdr:rowOff>
    </xdr:to>
    <xdr:sp macro="" textlink="">
      <xdr:nvSpPr>
        <xdr:cNvPr id="43" name="Rectángulo 69">
          <a:extLst>
            <a:ext uri="{FF2B5EF4-FFF2-40B4-BE49-F238E27FC236}">
              <a16:creationId xmlns:a16="http://schemas.microsoft.com/office/drawing/2014/main" id="{47019CEB-3EC5-4AC2-A569-98453FF5193D}"/>
            </a:ext>
          </a:extLst>
        </xdr:cNvPr>
        <xdr:cNvSpPr/>
      </xdr:nvSpPr>
      <xdr:spPr>
        <a:xfrm>
          <a:off x="5887974" y="76586031"/>
          <a:ext cx="1440437" cy="58041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Débil</a:t>
          </a:r>
        </a:p>
      </xdr:txBody>
    </xdr:sp>
    <xdr:clientData/>
  </xdr:twoCellAnchor>
  <xdr:twoCellAnchor>
    <xdr:from>
      <xdr:col>7</xdr:col>
      <xdr:colOff>450979</xdr:colOff>
      <xdr:row>264</xdr:row>
      <xdr:rowOff>142191</xdr:rowOff>
    </xdr:from>
    <xdr:to>
      <xdr:col>8</xdr:col>
      <xdr:colOff>568965</xdr:colOff>
      <xdr:row>268</xdr:row>
      <xdr:rowOff>21570</xdr:rowOff>
    </xdr:to>
    <xdr:sp macro="" textlink="">
      <xdr:nvSpPr>
        <xdr:cNvPr id="44" name="Rectángulo 70">
          <a:extLst>
            <a:ext uri="{FF2B5EF4-FFF2-40B4-BE49-F238E27FC236}">
              <a16:creationId xmlns:a16="http://schemas.microsoft.com/office/drawing/2014/main" id="{CE47661F-6120-4973-8BDE-22E5042BDEB5}"/>
            </a:ext>
          </a:extLst>
        </xdr:cNvPr>
        <xdr:cNvSpPr/>
      </xdr:nvSpPr>
      <xdr:spPr>
        <a:xfrm>
          <a:off x="7400419" y="76586031"/>
          <a:ext cx="1146686" cy="58041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8</xdr:col>
      <xdr:colOff>640973</xdr:colOff>
      <xdr:row>264</xdr:row>
      <xdr:rowOff>142191</xdr:rowOff>
    </xdr:from>
    <xdr:to>
      <xdr:col>9</xdr:col>
      <xdr:colOff>650101</xdr:colOff>
      <xdr:row>268</xdr:row>
      <xdr:rowOff>21570</xdr:rowOff>
    </xdr:to>
    <xdr:sp macro="" textlink="">
      <xdr:nvSpPr>
        <xdr:cNvPr id="45" name="Rectángulo 71">
          <a:extLst>
            <a:ext uri="{FF2B5EF4-FFF2-40B4-BE49-F238E27FC236}">
              <a16:creationId xmlns:a16="http://schemas.microsoft.com/office/drawing/2014/main" id="{BD9FD270-4601-4D02-AA79-311095BEC9B5}"/>
            </a:ext>
          </a:extLst>
        </xdr:cNvPr>
        <xdr:cNvSpPr/>
      </xdr:nvSpPr>
      <xdr:spPr>
        <a:xfrm>
          <a:off x="8619113" y="76586031"/>
          <a:ext cx="1152128" cy="58041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Débil</a:t>
          </a:r>
        </a:p>
      </xdr:txBody>
    </xdr:sp>
    <xdr:clientData/>
  </xdr:twoCellAnchor>
  <xdr:twoCellAnchor editAs="oneCell">
    <xdr:from>
      <xdr:col>9</xdr:col>
      <xdr:colOff>119741</xdr:colOff>
      <xdr:row>295</xdr:row>
      <xdr:rowOff>108856</xdr:rowOff>
    </xdr:from>
    <xdr:to>
      <xdr:col>11</xdr:col>
      <xdr:colOff>760909</xdr:colOff>
      <xdr:row>322</xdr:row>
      <xdr:rowOff>155664</xdr:rowOff>
    </xdr:to>
    <xdr:pic>
      <xdr:nvPicPr>
        <xdr:cNvPr id="46" name="Imagen 73">
          <a:extLst>
            <a:ext uri="{FF2B5EF4-FFF2-40B4-BE49-F238E27FC236}">
              <a16:creationId xmlns:a16="http://schemas.microsoft.com/office/drawing/2014/main" id="{4EB13BA4-D353-4411-9136-D6BDF5A19B4A}"/>
            </a:ext>
          </a:extLst>
        </xdr:cNvPr>
        <xdr:cNvPicPr/>
      </xdr:nvPicPr>
      <xdr:blipFill>
        <a:blip xmlns:r="http://schemas.openxmlformats.org/officeDocument/2006/relationships" r:embed="rId3"/>
        <a:stretch>
          <a:fillRect/>
        </a:stretch>
      </xdr:blipFill>
      <xdr:spPr>
        <a:xfrm>
          <a:off x="9240881" y="83166856"/>
          <a:ext cx="2439488" cy="4984568"/>
        </a:xfrm>
        <a:prstGeom prst="rect">
          <a:avLst/>
        </a:prstGeom>
      </xdr:spPr>
    </xdr:pic>
    <xdr:clientData/>
  </xdr:twoCellAnchor>
  <xdr:twoCellAnchor editAs="oneCell">
    <xdr:from>
      <xdr:col>0</xdr:col>
      <xdr:colOff>217712</xdr:colOff>
      <xdr:row>0</xdr:row>
      <xdr:rowOff>108857</xdr:rowOff>
    </xdr:from>
    <xdr:to>
      <xdr:col>1</xdr:col>
      <xdr:colOff>1234440</xdr:colOff>
      <xdr:row>2</xdr:row>
      <xdr:rowOff>396241</xdr:rowOff>
    </xdr:to>
    <xdr:pic>
      <xdr:nvPicPr>
        <xdr:cNvPr id="47" name="50 Imagen" descr="Resultado de imagen para ESCUDO DE LA ALCALDÃA MAYOR">
          <a:extLst>
            <a:ext uri="{FF2B5EF4-FFF2-40B4-BE49-F238E27FC236}">
              <a16:creationId xmlns:a16="http://schemas.microsoft.com/office/drawing/2014/main" id="{9FEEDE99-B6CB-45DE-8AA3-323C7C9A2612}"/>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7712" y="108857"/>
          <a:ext cx="1336768" cy="130846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116416</xdr:colOff>
      <xdr:row>0</xdr:row>
      <xdr:rowOff>42334</xdr:rowOff>
    </xdr:from>
    <xdr:to>
      <xdr:col>1</xdr:col>
      <xdr:colOff>955463</xdr:colOff>
      <xdr:row>6</xdr:row>
      <xdr:rowOff>2117</xdr:rowOff>
    </xdr:to>
    <xdr:pic>
      <xdr:nvPicPr>
        <xdr:cNvPr id="2" name="5 Imagen" descr="Resultado de imagen para ESCUDO DE LA ALCALDÃA MAYOR">
          <a:extLst>
            <a:ext uri="{FF2B5EF4-FFF2-40B4-BE49-F238E27FC236}">
              <a16:creationId xmlns:a16="http://schemas.microsoft.com/office/drawing/2014/main" id="{19ABDD45-271A-42CE-9EAE-B84134552D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6" y="42334"/>
          <a:ext cx="1166707" cy="102658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137584</xdr:colOff>
      <xdr:row>0</xdr:row>
      <xdr:rowOff>1</xdr:rowOff>
    </xdr:from>
    <xdr:to>
      <xdr:col>1</xdr:col>
      <xdr:colOff>960120</xdr:colOff>
      <xdr:row>2</xdr:row>
      <xdr:rowOff>243841</xdr:rowOff>
    </xdr:to>
    <xdr:pic>
      <xdr:nvPicPr>
        <xdr:cNvPr id="2" name="5 Imagen" descr="Resultado de imagen para ESCUDO DE LA ALCALDÃA MAYOR">
          <a:extLst>
            <a:ext uri="{FF2B5EF4-FFF2-40B4-BE49-F238E27FC236}">
              <a16:creationId xmlns:a16="http://schemas.microsoft.com/office/drawing/2014/main" id="{F070A2F2-2F20-4F03-8671-A7B46A778DF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
          <a:ext cx="1142576" cy="100584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285750</xdr:colOff>
      <xdr:row>0</xdr:row>
      <xdr:rowOff>130969</xdr:rowOff>
    </xdr:from>
    <xdr:to>
      <xdr:col>1</xdr:col>
      <xdr:colOff>769620</xdr:colOff>
      <xdr:row>2</xdr:row>
      <xdr:rowOff>441961</xdr:rowOff>
    </xdr:to>
    <xdr:pic>
      <xdr:nvPicPr>
        <xdr:cNvPr id="2" name="5 Imagen" descr="Resultado de imagen para ESCUDO DE LA ALCALDÃA MAYOR">
          <a:extLst>
            <a:ext uri="{FF2B5EF4-FFF2-40B4-BE49-F238E27FC236}">
              <a16:creationId xmlns:a16="http://schemas.microsoft.com/office/drawing/2014/main" id="{3EB6BE9B-5542-4B8E-800F-4EAA3860ED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30969"/>
          <a:ext cx="1276350" cy="133207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1_Prueba%20de%20Recorrido.xlsx" TargetMode="External"/></Relationships>
</file>

<file path=xl/externalLinks/_rels/externalLink5.xml.rels><?xml version="1.0" encoding="UTF-8" standalone="yes"?>
<Relationships xmlns="http://schemas.openxmlformats.org/package/2006/relationships"><Relationship Id="rId3" Type="http://schemas.openxmlformats.org/officeDocument/2006/relationships/externalLinkPath" Target="https://alcaldiabogota-my.sharepoint.com/personal/mipgdistrito_alcaldiabogota_gov_co/Documents/Micrositio_DDDI/Micrositio_Sistema_Gesti&#243;n_Distrital/Lineamientos_Distritales/2018_Instrumentos_de_Auditor&#237;a_Anexo02_4_An&#225;lisis_Riesgos.xlsx" TargetMode="External"/><Relationship Id="rId2" Type="http://schemas.microsoft.com/office/2019/04/relationships/externalLinkLongPath" Target="2018_Instrumentos_de_Auditor&#237;a_Anexo02_4_An&#225;lisis_Riesgos.xlsx?C665D55D" TargetMode="External"/><Relationship Id="rId1" Type="http://schemas.openxmlformats.org/officeDocument/2006/relationships/externalLinkPath" Target="file:///\\C665D55D\2018_Instrumentos_de_Auditor&#237;a_Anexo02_4_An&#225;lisis_Riesg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3_An&#225;lisis%20de%20Riesgos.xlsx" TargetMode="External"/></Relationships>
</file>

<file path=xl/externalLinks/_rels/externalLink7.xml.rels><?xml version="1.0" encoding="UTF-8" standalone="yes"?>
<Relationships xmlns="http://schemas.openxmlformats.org/package/2006/relationships"><Relationship Id="rId3" Type="http://schemas.openxmlformats.org/officeDocument/2006/relationships/externalLinkPath" Target="https://alcaldiabogota-my.sharepoint.com/personal/mipgdistrito_alcaldiabogota_gov_co/Documents/Micrositio_DDDI/Micrositio_Sistema_Gesti&#243;n_Distrital/Lineamientos_Distritales/2018_Instrumentos_de_Auditor&#237;a_Anexo03_Prueba_de_Recorrido.xlsx" TargetMode="External"/><Relationship Id="rId2" Type="http://schemas.microsoft.com/office/2019/04/relationships/externalLinkLongPath" Target="2018_Instrumentos_de_Auditor&#237;a_Anexo03_Prueba_de_Recorrido.xlsx?C665D55D" TargetMode="External"/><Relationship Id="rId1" Type="http://schemas.openxmlformats.org/officeDocument/2006/relationships/externalLinkPath" Target="file:///\\C665D55D\2018_Instrumentos_de_Auditor&#237;a_Anexo03_Prueba_de_Recorr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3.1"/>
    </sheetNames>
    <sheetDataSet>
      <sheetData sheetId="0" refreshError="1"/>
      <sheetData sheetId="1" refreshError="1">
        <row r="11">
          <cell r="Q11">
            <v>100</v>
          </cell>
          <cell r="R11"/>
        </row>
        <row r="12">
          <cell r="Q12">
            <v>100</v>
          </cell>
          <cell r="R12"/>
        </row>
        <row r="13">
          <cell r="Q13">
            <v>10</v>
          </cell>
          <cell r="R13"/>
        </row>
        <row r="14">
          <cell r="Q14">
            <v>10</v>
          </cell>
          <cell r="R14"/>
        </row>
        <row r="15">
          <cell r="Q15">
            <v>0</v>
          </cell>
          <cell r="R15"/>
        </row>
        <row r="16">
          <cell r="Q16">
            <v>0</v>
          </cell>
          <cell r="R16"/>
        </row>
        <row r="17">
          <cell r="Q17">
            <v>0</v>
          </cell>
          <cell r="R17"/>
        </row>
        <row r="18">
          <cell r="Q18">
            <v>0</v>
          </cell>
          <cell r="R18"/>
        </row>
        <row r="19">
          <cell r="Q19">
            <v>0</v>
          </cell>
          <cell r="R19"/>
        </row>
        <row r="20">
          <cell r="Q20">
            <v>0</v>
          </cell>
          <cell r="R20"/>
        </row>
        <row r="21">
          <cell r="Q21">
            <v>0</v>
          </cell>
          <cell r="R21"/>
        </row>
        <row r="22">
          <cell r="Q22">
            <v>0</v>
          </cell>
          <cell r="R22"/>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Hoja1"/>
      <sheetName val="2.3"/>
    </sheetNames>
    <sheetDataSet>
      <sheetData sheetId="0">
        <row r="25">
          <cell r="A25" t="str">
            <v xml:space="preserve">El control se ejecuta de manera consistente por parte del responsable. </v>
          </cell>
          <cell r="B25" t="str">
            <v>Fuerte</v>
          </cell>
        </row>
        <row r="26">
          <cell r="A26" t="str">
            <v xml:space="preserve">El control se ejecuta algunas veces por parte del responsable. </v>
          </cell>
          <cell r="B26" t="str">
            <v>Moderado</v>
          </cell>
        </row>
        <row r="27">
          <cell r="A27" t="str">
            <v>El control no se ejecuta por parte del responsable.</v>
          </cell>
          <cell r="B27" t="str">
            <v>Débil</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2.3"/>
    </sheetNames>
    <sheetDataSet>
      <sheetData sheetId="0" refreshError="1"/>
      <sheetData sheetId="1" refreshError="1">
        <row r="13">
          <cell r="H13" t="str">
            <v>causa 1</v>
          </cell>
        </row>
        <row r="14">
          <cell r="H14" t="str">
            <v>causa 2</v>
          </cell>
        </row>
        <row r="15">
          <cell r="H15" t="str">
            <v>causa 1</v>
          </cell>
        </row>
        <row r="16">
          <cell r="H16" t="str">
            <v>causa 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Hoja1"/>
      <sheetName val="3.1"/>
    </sheetNames>
    <sheetDataSet>
      <sheetData sheetId="0">
        <row r="2">
          <cell r="B2" t="str">
            <v xml:space="preserve">Asignado </v>
          </cell>
          <cell r="C2">
            <v>15</v>
          </cell>
        </row>
        <row r="3">
          <cell r="B3" t="str">
            <v xml:space="preserve">No Asignado </v>
          </cell>
          <cell r="C3">
            <v>0</v>
          </cell>
        </row>
        <row r="4">
          <cell r="B4" t="str">
            <v xml:space="preserve">Adecuado </v>
          </cell>
          <cell r="C4">
            <v>15</v>
          </cell>
        </row>
        <row r="5">
          <cell r="B5" t="str">
            <v xml:space="preserve">Inadecuado </v>
          </cell>
          <cell r="C5">
            <v>0</v>
          </cell>
        </row>
        <row r="6">
          <cell r="B6" t="str">
            <v xml:space="preserve">Oportuna </v>
          </cell>
          <cell r="C6">
            <v>15</v>
          </cell>
        </row>
        <row r="7">
          <cell r="B7" t="str">
            <v xml:space="preserve">Inoportuna </v>
          </cell>
          <cell r="C7">
            <v>0</v>
          </cell>
        </row>
        <row r="8">
          <cell r="B8" t="str">
            <v xml:space="preserve">Prevenir </v>
          </cell>
          <cell r="C8">
            <v>15</v>
          </cell>
        </row>
        <row r="9">
          <cell r="B9" t="str">
            <v xml:space="preserve">Detectar </v>
          </cell>
          <cell r="C9">
            <v>10</v>
          </cell>
        </row>
        <row r="10">
          <cell r="B10" t="str">
            <v xml:space="preserve">No es un control </v>
          </cell>
          <cell r="C10">
            <v>0</v>
          </cell>
        </row>
        <row r="11">
          <cell r="B11" t="str">
            <v xml:space="preserve">Confiable </v>
          </cell>
          <cell r="C11">
            <v>15</v>
          </cell>
        </row>
        <row r="12">
          <cell r="B12" t="str">
            <v xml:space="preserve">No confiable </v>
          </cell>
          <cell r="C12">
            <v>0</v>
          </cell>
        </row>
        <row r="13">
          <cell r="B13" t="str">
            <v xml:space="preserve">Se investigan y resuelven oportunamente </v>
          </cell>
          <cell r="C13">
            <v>15</v>
          </cell>
        </row>
        <row r="14">
          <cell r="B14" t="str">
            <v xml:space="preserve">No se investigan y resuelven oportunamente </v>
          </cell>
          <cell r="C14">
            <v>0</v>
          </cell>
        </row>
        <row r="15">
          <cell r="B15" t="str">
            <v xml:space="preserve">Completa </v>
          </cell>
          <cell r="C15">
            <v>10</v>
          </cell>
        </row>
        <row r="16">
          <cell r="B16" t="str">
            <v xml:space="preserve">Incompleta </v>
          </cell>
          <cell r="C16">
            <v>5</v>
          </cell>
        </row>
        <row r="17">
          <cell r="B17" t="str">
            <v xml:space="preserve">No existe </v>
          </cell>
          <cell r="C17">
            <v>0</v>
          </cell>
        </row>
      </sheetData>
      <sheetData sheetId="1">
        <row r="11">
          <cell r="I11" t="str">
            <v xml:space="preserve">Oportuna </v>
          </cell>
          <cell r="J11" t="str">
            <v xml:space="preserve">Prevenir </v>
          </cell>
          <cell r="K11" t="str">
            <v xml:space="preserve">Confiable </v>
          </cell>
          <cell r="L11" t="str">
            <v xml:space="preserve">Se investigan y resuelven oportunamente </v>
          </cell>
        </row>
        <row r="12">
          <cell r="I12" t="str">
            <v xml:space="preserve">Oportuna </v>
          </cell>
          <cell r="J12" t="str">
            <v xml:space="preserve">Prevenir </v>
          </cell>
          <cell r="K12" t="str">
            <v xml:space="preserve">Confiable </v>
          </cell>
          <cell r="L12" t="str">
            <v xml:space="preserve">Se investigan y resuelven oportunamente </v>
          </cell>
        </row>
        <row r="13">
          <cell r="I13" t="str">
            <v xml:space="preserve">Inoportuna </v>
          </cell>
          <cell r="J13" t="str">
            <v xml:space="preserve">Detectar </v>
          </cell>
          <cell r="K13" t="str">
            <v xml:space="preserve">No confiable </v>
          </cell>
          <cell r="L13" t="str">
            <v xml:space="preserve">No se investigan y resuelven oportunamente </v>
          </cell>
        </row>
        <row r="14">
          <cell r="I14" t="str">
            <v xml:space="preserve">Inoportuna </v>
          </cell>
          <cell r="J14" t="str">
            <v xml:space="preserve">Detectar </v>
          </cell>
          <cell r="K14" t="str">
            <v xml:space="preserve">No confiable </v>
          </cell>
          <cell r="L14" t="str">
            <v xml:space="preserve">No se investigan y resuelven oportunamente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Y197"/>
  <sheetViews>
    <sheetView showGridLines="0" zoomScale="90" zoomScaleNormal="90" workbookViewId="0">
      <pane xSplit="51" ySplit="6" topLeftCell="AZ7" activePane="bottomRight" state="frozen"/>
      <selection pane="topRight" activeCell="AZ1" sqref="AZ1"/>
      <selection pane="bottomLeft" activeCell="A7" sqref="A7"/>
      <selection pane="bottomRight" activeCell="D25" sqref="D25:Q25"/>
    </sheetView>
  </sheetViews>
  <sheetFormatPr baseColWidth="10" defaultColWidth="11.5546875" defaultRowHeight="13.8" x14ac:dyDescent="0.25"/>
  <cols>
    <col min="1" max="59" width="3.6640625" style="1" customWidth="1"/>
    <col min="60" max="16384" width="11.5546875" style="1"/>
  </cols>
  <sheetData>
    <row r="1" spans="1:51" ht="30" customHeight="1" x14ac:dyDescent="0.25">
      <c r="A1" s="125"/>
      <c r="B1" s="126"/>
      <c r="C1" s="126"/>
      <c r="D1" s="126"/>
      <c r="E1" s="126"/>
      <c r="F1" s="127"/>
      <c r="G1" s="134" t="s">
        <v>0</v>
      </c>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6"/>
    </row>
    <row r="2" spans="1:51" ht="30" customHeight="1" x14ac:dyDescent="0.25">
      <c r="A2" s="128"/>
      <c r="B2" s="129"/>
      <c r="C2" s="129"/>
      <c r="D2" s="129"/>
      <c r="E2" s="129"/>
      <c r="F2" s="130"/>
      <c r="G2" s="137"/>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9"/>
    </row>
    <row r="3" spans="1:51" ht="30" customHeight="1" x14ac:dyDescent="0.25">
      <c r="A3" s="131"/>
      <c r="B3" s="132"/>
      <c r="C3" s="132"/>
      <c r="D3" s="132"/>
      <c r="E3" s="132"/>
      <c r="F3" s="133"/>
      <c r="G3" s="140" t="s">
        <v>1</v>
      </c>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2"/>
      <c r="AN3" s="143" t="s">
        <v>2</v>
      </c>
      <c r="AO3" s="144"/>
      <c r="AP3" s="144"/>
      <c r="AQ3" s="144"/>
      <c r="AR3" s="145"/>
      <c r="AS3" s="146"/>
      <c r="AT3" s="147"/>
      <c r="AU3" s="147"/>
      <c r="AV3" s="147"/>
      <c r="AW3" s="147"/>
      <c r="AX3" s="147"/>
      <c r="AY3" s="148"/>
    </row>
    <row r="4" spans="1:51" ht="30" customHeight="1" x14ac:dyDescent="0.25">
      <c r="A4" s="149" t="s">
        <v>3</v>
      </c>
      <c r="B4" s="150"/>
      <c r="C4" s="150"/>
      <c r="D4" s="150"/>
      <c r="E4" s="150"/>
      <c r="F4" s="151"/>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4"/>
    </row>
    <row r="5" spans="1:51" ht="30" customHeight="1" x14ac:dyDescent="0.25">
      <c r="A5" s="117" t="s">
        <v>4</v>
      </c>
      <c r="B5" s="118"/>
      <c r="C5" s="118"/>
      <c r="D5" s="118"/>
      <c r="E5" s="118"/>
      <c r="F5" s="119"/>
      <c r="G5" s="120"/>
      <c r="H5" s="121"/>
      <c r="I5" s="121"/>
      <c r="J5" s="121"/>
      <c r="K5" s="121"/>
      <c r="L5" s="121"/>
      <c r="M5" s="121"/>
      <c r="N5" s="121"/>
      <c r="O5" s="121"/>
      <c r="P5" s="121"/>
      <c r="Q5" s="121"/>
      <c r="R5" s="121"/>
      <c r="S5" s="121"/>
      <c r="T5" s="122"/>
      <c r="U5" s="115" t="s">
        <v>5</v>
      </c>
      <c r="V5" s="115"/>
      <c r="W5" s="115"/>
      <c r="X5" s="115"/>
      <c r="Y5" s="116"/>
      <c r="Z5" s="116"/>
      <c r="AA5" s="116"/>
      <c r="AB5" s="116"/>
      <c r="AC5" s="123" t="s">
        <v>6</v>
      </c>
      <c r="AD5" s="123"/>
      <c r="AE5" s="123"/>
      <c r="AF5" s="123"/>
      <c r="AG5" s="123"/>
      <c r="AH5" s="124"/>
      <c r="AI5" s="124"/>
      <c r="AJ5" s="124"/>
      <c r="AK5" s="124"/>
      <c r="AL5" s="124"/>
      <c r="AM5" s="124"/>
      <c r="AN5" s="124"/>
      <c r="AO5" s="124"/>
      <c r="AP5" s="124"/>
      <c r="AQ5" s="124"/>
      <c r="AR5" s="115" t="s">
        <v>5</v>
      </c>
      <c r="AS5" s="115"/>
      <c r="AT5" s="115"/>
      <c r="AU5" s="115"/>
      <c r="AV5" s="116"/>
      <c r="AW5" s="116"/>
      <c r="AX5" s="116"/>
      <c r="AY5" s="116"/>
    </row>
    <row r="6" spans="1:51" ht="10.199999999999999"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x14ac:dyDescent="0.25">
      <c r="A7" s="3" t="s">
        <v>7</v>
      </c>
      <c r="B7" s="4" t="s">
        <v>8</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6"/>
    </row>
    <row r="8" spans="1:51" x14ac:dyDescent="0.25">
      <c r="A8" s="7"/>
      <c r="AY8" s="8"/>
    </row>
    <row r="9" spans="1:51" x14ac:dyDescent="0.25">
      <c r="A9" s="7"/>
      <c r="B9" s="9" t="s">
        <v>9</v>
      </c>
      <c r="C9" s="1" t="s">
        <v>10</v>
      </c>
      <c r="AY9" s="8"/>
    </row>
    <row r="10" spans="1:51" x14ac:dyDescent="0.25">
      <c r="A10" s="7"/>
      <c r="AY10" s="8"/>
    </row>
    <row r="11" spans="1:51" x14ac:dyDescent="0.25">
      <c r="A11" s="7"/>
      <c r="C11" s="109" t="s">
        <v>11</v>
      </c>
      <c r="D11" s="109"/>
      <c r="E11" s="109"/>
      <c r="F11" s="109"/>
      <c r="G11" s="109"/>
      <c r="H11" s="109"/>
      <c r="I11" s="109"/>
      <c r="J11" s="109"/>
      <c r="K11" s="109"/>
      <c r="L11" s="109"/>
      <c r="M11" s="109"/>
      <c r="N11" s="109"/>
      <c r="O11" s="109"/>
      <c r="P11" s="109"/>
      <c r="Q11" s="109"/>
      <c r="R11" s="109"/>
      <c r="S11" s="109"/>
      <c r="T11" s="109" t="s">
        <v>12</v>
      </c>
      <c r="U11" s="109"/>
      <c r="V11" s="109"/>
      <c r="W11" s="109" t="s">
        <v>13</v>
      </c>
      <c r="X11" s="109"/>
      <c r="Y11" s="109"/>
      <c r="Z11" s="109" t="s">
        <v>14</v>
      </c>
      <c r="AA11" s="109"/>
      <c r="AB11" s="109"/>
      <c r="AC11" s="109"/>
      <c r="AD11" s="109"/>
      <c r="AE11" s="109"/>
      <c r="AF11" s="109"/>
      <c r="AG11" s="109" t="s">
        <v>15</v>
      </c>
      <c r="AH11" s="109"/>
      <c r="AI11" s="109"/>
      <c r="AJ11" s="109"/>
      <c r="AK11" s="109"/>
      <c r="AL11" s="109"/>
      <c r="AM11" s="109"/>
      <c r="AN11" s="109"/>
      <c r="AO11" s="109"/>
      <c r="AP11" s="109"/>
      <c r="AQ11" s="109"/>
      <c r="AR11" s="109"/>
      <c r="AS11" s="109"/>
      <c r="AT11" s="109"/>
      <c r="AU11" s="109"/>
      <c r="AV11" s="109"/>
      <c r="AW11" s="109"/>
      <c r="AX11" s="109"/>
      <c r="AY11" s="109"/>
    </row>
    <row r="12" spans="1:51" x14ac:dyDescent="0.25">
      <c r="A12" s="7"/>
      <c r="C12" s="103"/>
      <c r="D12" s="103"/>
      <c r="E12" s="103"/>
      <c r="F12" s="103"/>
      <c r="G12" s="103"/>
      <c r="H12" s="103"/>
      <c r="I12" s="103"/>
      <c r="J12" s="103"/>
      <c r="K12" s="103"/>
      <c r="L12" s="103"/>
      <c r="M12" s="103"/>
      <c r="N12" s="103"/>
      <c r="O12" s="103"/>
      <c r="P12" s="103"/>
      <c r="Q12" s="103"/>
      <c r="R12" s="103"/>
      <c r="S12" s="103"/>
      <c r="T12" s="110"/>
      <c r="U12" s="110"/>
      <c r="V12" s="110"/>
      <c r="W12" s="110"/>
      <c r="X12" s="110"/>
      <c r="Y12" s="110"/>
      <c r="Z12" s="91"/>
      <c r="AA12" s="91"/>
      <c r="AB12" s="91"/>
      <c r="AC12" s="91"/>
      <c r="AD12" s="91"/>
      <c r="AE12" s="91"/>
      <c r="AF12" s="91"/>
      <c r="AG12" s="103"/>
      <c r="AH12" s="103"/>
      <c r="AI12" s="103"/>
      <c r="AJ12" s="103"/>
      <c r="AK12" s="103"/>
      <c r="AL12" s="103"/>
      <c r="AM12" s="103"/>
      <c r="AN12" s="103"/>
      <c r="AO12" s="103"/>
      <c r="AP12" s="103"/>
      <c r="AQ12" s="103"/>
      <c r="AR12" s="103"/>
      <c r="AS12" s="103"/>
      <c r="AT12" s="103"/>
      <c r="AU12" s="103"/>
      <c r="AV12" s="103"/>
      <c r="AW12" s="103"/>
      <c r="AX12" s="103"/>
      <c r="AY12" s="103"/>
    </row>
    <row r="13" spans="1:51" x14ac:dyDescent="0.25">
      <c r="A13" s="7"/>
      <c r="AY13" s="8"/>
    </row>
    <row r="14" spans="1:51" x14ac:dyDescent="0.25">
      <c r="A14" s="7"/>
      <c r="B14" s="9" t="s">
        <v>16</v>
      </c>
      <c r="C14" s="1" t="s">
        <v>17</v>
      </c>
      <c r="AY14" s="8"/>
    </row>
    <row r="15" spans="1:51" x14ac:dyDescent="0.25">
      <c r="A15" s="7"/>
      <c r="AY15" s="8"/>
    </row>
    <row r="16" spans="1:51" ht="61.95" customHeight="1" x14ac:dyDescent="0.25">
      <c r="A16" s="7"/>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row>
    <row r="17" spans="1:51" x14ac:dyDescent="0.25">
      <c r="A17" s="7"/>
      <c r="AY17" s="8"/>
    </row>
    <row r="18" spans="1:51" ht="15" customHeight="1" x14ac:dyDescent="0.25">
      <c r="A18" s="7"/>
      <c r="C18" s="98" t="s">
        <v>18</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row>
    <row r="19" spans="1:51" x14ac:dyDescent="0.25">
      <c r="A19" s="7"/>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row>
    <row r="20" spans="1:51" x14ac:dyDescent="0.25">
      <c r="A20" s="7"/>
      <c r="AY20" s="8"/>
    </row>
    <row r="21" spans="1:51" ht="14.4" x14ac:dyDescent="0.3">
      <c r="A21" s="7"/>
      <c r="B21" s="9" t="s">
        <v>19</v>
      </c>
      <c r="C21" s="1" t="s">
        <v>20</v>
      </c>
      <c r="AY21" s="8"/>
    </row>
    <row r="22" spans="1:51" x14ac:dyDescent="0.25">
      <c r="A22" s="7"/>
      <c r="AY22" s="8"/>
    </row>
    <row r="23" spans="1:51" s="11" customFormat="1" x14ac:dyDescent="0.3">
      <c r="A23" s="10"/>
      <c r="C23" s="12" t="s">
        <v>21</v>
      </c>
      <c r="D23" s="100" t="s">
        <v>22</v>
      </c>
      <c r="E23" s="101"/>
      <c r="F23" s="101"/>
      <c r="G23" s="101"/>
      <c r="H23" s="101"/>
      <c r="I23" s="101"/>
      <c r="J23" s="101"/>
      <c r="K23" s="101"/>
      <c r="L23" s="101"/>
      <c r="M23" s="101"/>
      <c r="N23" s="101"/>
      <c r="O23" s="101"/>
      <c r="P23" s="101"/>
      <c r="Q23" s="102"/>
      <c r="R23" s="101" t="s">
        <v>11</v>
      </c>
      <c r="S23" s="101"/>
      <c r="T23" s="101"/>
      <c r="U23" s="101"/>
      <c r="V23" s="101"/>
      <c r="W23" s="101"/>
      <c r="X23" s="101"/>
      <c r="Y23" s="101"/>
      <c r="Z23" s="101"/>
      <c r="AA23" s="101"/>
      <c r="AB23" s="101"/>
      <c r="AC23" s="101"/>
      <c r="AD23" s="101"/>
      <c r="AE23" s="101"/>
      <c r="AF23" s="101"/>
      <c r="AG23" s="101"/>
      <c r="AH23" s="102"/>
      <c r="AI23" s="100" t="s">
        <v>15</v>
      </c>
      <c r="AJ23" s="101"/>
      <c r="AK23" s="101"/>
      <c r="AL23" s="101"/>
      <c r="AM23" s="101"/>
      <c r="AN23" s="101"/>
      <c r="AO23" s="101"/>
      <c r="AP23" s="101"/>
      <c r="AQ23" s="101"/>
      <c r="AR23" s="101"/>
      <c r="AS23" s="101"/>
      <c r="AT23" s="101"/>
      <c r="AU23" s="101"/>
      <c r="AV23" s="101"/>
      <c r="AW23" s="101"/>
      <c r="AX23" s="101"/>
      <c r="AY23" s="102"/>
    </row>
    <row r="24" spans="1:51" x14ac:dyDescent="0.25">
      <c r="A24" s="7"/>
      <c r="C24" s="13"/>
      <c r="D24" s="106"/>
      <c r="E24" s="107"/>
      <c r="F24" s="107"/>
      <c r="G24" s="107"/>
      <c r="H24" s="107"/>
      <c r="I24" s="107"/>
      <c r="J24" s="107"/>
      <c r="K24" s="107"/>
      <c r="L24" s="107"/>
      <c r="M24" s="107"/>
      <c r="N24" s="107"/>
      <c r="O24" s="107"/>
      <c r="P24" s="107"/>
      <c r="Q24" s="108"/>
      <c r="R24" s="107"/>
      <c r="S24" s="107"/>
      <c r="T24" s="107"/>
      <c r="U24" s="107"/>
      <c r="V24" s="107"/>
      <c r="W24" s="107"/>
      <c r="X24" s="107"/>
      <c r="Y24" s="107"/>
      <c r="Z24" s="107"/>
      <c r="AA24" s="107"/>
      <c r="AB24" s="107"/>
      <c r="AC24" s="107"/>
      <c r="AD24" s="107"/>
      <c r="AE24" s="107"/>
      <c r="AF24" s="107"/>
      <c r="AG24" s="107"/>
      <c r="AH24" s="108"/>
      <c r="AI24" s="95"/>
      <c r="AJ24" s="96"/>
      <c r="AK24" s="96"/>
      <c r="AL24" s="96"/>
      <c r="AM24" s="96"/>
      <c r="AN24" s="96"/>
      <c r="AO24" s="96"/>
      <c r="AP24" s="96"/>
      <c r="AQ24" s="96"/>
      <c r="AR24" s="96"/>
      <c r="AS24" s="96"/>
      <c r="AT24" s="96"/>
      <c r="AU24" s="97"/>
      <c r="AV24" s="111"/>
      <c r="AW24" s="112"/>
      <c r="AX24" s="112"/>
      <c r="AY24" s="113"/>
    </row>
    <row r="25" spans="1:51" x14ac:dyDescent="0.25">
      <c r="A25" s="7"/>
      <c r="C25" s="13"/>
      <c r="D25" s="106"/>
      <c r="E25" s="107"/>
      <c r="F25" s="107"/>
      <c r="G25" s="107"/>
      <c r="H25" s="107"/>
      <c r="I25" s="107"/>
      <c r="J25" s="107"/>
      <c r="K25" s="107"/>
      <c r="L25" s="107"/>
      <c r="M25" s="107"/>
      <c r="N25" s="107"/>
      <c r="O25" s="107"/>
      <c r="P25" s="107"/>
      <c r="Q25" s="108"/>
      <c r="R25" s="107"/>
      <c r="S25" s="107"/>
      <c r="T25" s="107"/>
      <c r="U25" s="107"/>
      <c r="V25" s="107"/>
      <c r="W25" s="107"/>
      <c r="X25" s="107"/>
      <c r="Y25" s="107"/>
      <c r="Z25" s="107"/>
      <c r="AA25" s="107"/>
      <c r="AB25" s="107"/>
      <c r="AC25" s="107"/>
      <c r="AD25" s="107"/>
      <c r="AE25" s="107"/>
      <c r="AF25" s="107"/>
      <c r="AG25" s="107"/>
      <c r="AH25" s="108"/>
      <c r="AI25" s="95"/>
      <c r="AJ25" s="96"/>
      <c r="AK25" s="96"/>
      <c r="AL25" s="96"/>
      <c r="AM25" s="96"/>
      <c r="AN25" s="96"/>
      <c r="AO25" s="96"/>
      <c r="AP25" s="96"/>
      <c r="AQ25" s="96"/>
      <c r="AR25" s="96"/>
      <c r="AS25" s="96"/>
      <c r="AT25" s="96"/>
      <c r="AU25" s="97"/>
      <c r="AV25" s="111"/>
      <c r="AW25" s="112"/>
      <c r="AX25" s="112"/>
      <c r="AY25" s="113"/>
    </row>
    <row r="26" spans="1:51" x14ac:dyDescent="0.25">
      <c r="A26" s="7"/>
      <c r="C26" s="13"/>
      <c r="D26" s="106"/>
      <c r="E26" s="107"/>
      <c r="F26" s="107"/>
      <c r="G26" s="107"/>
      <c r="H26" s="107"/>
      <c r="I26" s="107"/>
      <c r="J26" s="107"/>
      <c r="K26" s="107"/>
      <c r="L26" s="107"/>
      <c r="M26" s="107"/>
      <c r="N26" s="107"/>
      <c r="O26" s="107"/>
      <c r="P26" s="107"/>
      <c r="Q26" s="108"/>
      <c r="R26" s="107"/>
      <c r="S26" s="107"/>
      <c r="T26" s="107"/>
      <c r="U26" s="107"/>
      <c r="V26" s="107"/>
      <c r="W26" s="107"/>
      <c r="X26" s="107"/>
      <c r="Y26" s="107"/>
      <c r="Z26" s="107"/>
      <c r="AA26" s="107"/>
      <c r="AB26" s="107"/>
      <c r="AC26" s="107"/>
      <c r="AD26" s="107"/>
      <c r="AE26" s="107"/>
      <c r="AF26" s="107"/>
      <c r="AG26" s="107"/>
      <c r="AH26" s="108"/>
      <c r="AI26" s="95"/>
      <c r="AJ26" s="96"/>
      <c r="AK26" s="96"/>
      <c r="AL26" s="96"/>
      <c r="AM26" s="96"/>
      <c r="AN26" s="96"/>
      <c r="AO26" s="96"/>
      <c r="AP26" s="96"/>
      <c r="AQ26" s="96"/>
      <c r="AR26" s="96"/>
      <c r="AS26" s="96"/>
      <c r="AT26" s="96"/>
      <c r="AU26" s="97"/>
      <c r="AV26" s="111"/>
      <c r="AW26" s="112"/>
      <c r="AX26" s="112"/>
      <c r="AY26" s="113"/>
    </row>
    <row r="27" spans="1:51" x14ac:dyDescent="0.25">
      <c r="A27" s="7"/>
      <c r="C27" s="13"/>
      <c r="D27" s="106"/>
      <c r="E27" s="107"/>
      <c r="F27" s="107"/>
      <c r="G27" s="107"/>
      <c r="H27" s="107"/>
      <c r="I27" s="107"/>
      <c r="J27" s="107"/>
      <c r="K27" s="107"/>
      <c r="L27" s="107"/>
      <c r="M27" s="107"/>
      <c r="N27" s="107"/>
      <c r="O27" s="107"/>
      <c r="P27" s="107"/>
      <c r="Q27" s="108"/>
      <c r="R27" s="107"/>
      <c r="S27" s="107"/>
      <c r="T27" s="107"/>
      <c r="U27" s="107"/>
      <c r="V27" s="107"/>
      <c r="W27" s="107"/>
      <c r="X27" s="107"/>
      <c r="Y27" s="107"/>
      <c r="Z27" s="107"/>
      <c r="AA27" s="107"/>
      <c r="AB27" s="107"/>
      <c r="AC27" s="107"/>
      <c r="AD27" s="107"/>
      <c r="AE27" s="107"/>
      <c r="AF27" s="107"/>
      <c r="AG27" s="107"/>
      <c r="AH27" s="108"/>
      <c r="AI27" s="95"/>
      <c r="AJ27" s="96"/>
      <c r="AK27" s="96"/>
      <c r="AL27" s="96"/>
      <c r="AM27" s="96"/>
      <c r="AN27" s="96"/>
      <c r="AO27" s="96"/>
      <c r="AP27" s="96"/>
      <c r="AQ27" s="96"/>
      <c r="AR27" s="96"/>
      <c r="AS27" s="96"/>
      <c r="AT27" s="96"/>
      <c r="AU27" s="97"/>
      <c r="AV27" s="111"/>
      <c r="AW27" s="112"/>
      <c r="AX27" s="112"/>
      <c r="AY27" s="113"/>
    </row>
    <row r="28" spans="1:51" x14ac:dyDescent="0.25">
      <c r="A28" s="7"/>
      <c r="C28" s="13"/>
      <c r="D28" s="106"/>
      <c r="E28" s="107"/>
      <c r="F28" s="107"/>
      <c r="G28" s="107"/>
      <c r="H28" s="107"/>
      <c r="I28" s="107"/>
      <c r="J28" s="107"/>
      <c r="K28" s="107"/>
      <c r="L28" s="107"/>
      <c r="M28" s="107"/>
      <c r="N28" s="107"/>
      <c r="O28" s="107"/>
      <c r="P28" s="107"/>
      <c r="Q28" s="108"/>
      <c r="R28" s="107"/>
      <c r="S28" s="107"/>
      <c r="T28" s="107"/>
      <c r="U28" s="107"/>
      <c r="V28" s="107"/>
      <c r="W28" s="107"/>
      <c r="X28" s="107"/>
      <c r="Y28" s="107"/>
      <c r="Z28" s="107"/>
      <c r="AA28" s="107"/>
      <c r="AB28" s="107"/>
      <c r="AC28" s="107"/>
      <c r="AD28" s="107"/>
      <c r="AE28" s="107"/>
      <c r="AF28" s="107"/>
      <c r="AG28" s="107"/>
      <c r="AH28" s="108"/>
      <c r="AI28" s="95"/>
      <c r="AJ28" s="96"/>
      <c r="AK28" s="96"/>
      <c r="AL28" s="96"/>
      <c r="AM28" s="96"/>
      <c r="AN28" s="96"/>
      <c r="AO28" s="96"/>
      <c r="AP28" s="96"/>
      <c r="AQ28" s="96"/>
      <c r="AR28" s="96"/>
      <c r="AS28" s="96"/>
      <c r="AT28" s="96"/>
      <c r="AU28" s="97"/>
      <c r="AV28" s="111"/>
      <c r="AW28" s="112"/>
      <c r="AX28" s="112"/>
      <c r="AY28" s="113"/>
    </row>
    <row r="29" spans="1:51" x14ac:dyDescent="0.25">
      <c r="A29" s="7"/>
      <c r="C29" s="13"/>
      <c r="D29" s="106"/>
      <c r="E29" s="107"/>
      <c r="F29" s="107"/>
      <c r="G29" s="107"/>
      <c r="H29" s="107"/>
      <c r="I29" s="107"/>
      <c r="J29" s="107"/>
      <c r="K29" s="107"/>
      <c r="L29" s="107"/>
      <c r="M29" s="107"/>
      <c r="N29" s="107"/>
      <c r="O29" s="107"/>
      <c r="P29" s="107"/>
      <c r="Q29" s="108"/>
      <c r="R29" s="107"/>
      <c r="S29" s="107"/>
      <c r="T29" s="107"/>
      <c r="U29" s="107"/>
      <c r="V29" s="107"/>
      <c r="W29" s="107"/>
      <c r="X29" s="107"/>
      <c r="Y29" s="107"/>
      <c r="Z29" s="107"/>
      <c r="AA29" s="107"/>
      <c r="AB29" s="107"/>
      <c r="AC29" s="107"/>
      <c r="AD29" s="107"/>
      <c r="AE29" s="107"/>
      <c r="AF29" s="107"/>
      <c r="AG29" s="107"/>
      <c r="AH29" s="108"/>
      <c r="AI29" s="95"/>
      <c r="AJ29" s="96"/>
      <c r="AK29" s="96"/>
      <c r="AL29" s="96"/>
      <c r="AM29" s="96"/>
      <c r="AN29" s="96"/>
      <c r="AO29" s="96"/>
      <c r="AP29" s="96"/>
      <c r="AQ29" s="96"/>
      <c r="AR29" s="96"/>
      <c r="AS29" s="96"/>
      <c r="AT29" s="96"/>
      <c r="AU29" s="97"/>
      <c r="AV29" s="111"/>
      <c r="AW29" s="112"/>
      <c r="AX29" s="112"/>
      <c r="AY29" s="113"/>
    </row>
    <row r="30" spans="1:51" x14ac:dyDescent="0.25">
      <c r="A30" s="7"/>
      <c r="AY30" s="8"/>
    </row>
    <row r="31" spans="1:51" ht="15" customHeight="1" x14ac:dyDescent="0.25">
      <c r="A31" s="7"/>
      <c r="C31" s="98" t="s">
        <v>18</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row>
    <row r="32" spans="1:51" x14ac:dyDescent="0.25">
      <c r="A32" s="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row>
    <row r="33" spans="1:51" x14ac:dyDescent="0.25">
      <c r="A33" s="7"/>
      <c r="AY33" s="8"/>
    </row>
    <row r="34" spans="1:51" x14ac:dyDescent="0.25">
      <c r="A34" s="14" t="s">
        <v>23</v>
      </c>
      <c r="B34" s="15" t="s">
        <v>24</v>
      </c>
      <c r="AY34" s="8"/>
    </row>
    <row r="35" spans="1:51" x14ac:dyDescent="0.25">
      <c r="A35" s="7"/>
      <c r="AY35" s="8"/>
    </row>
    <row r="36" spans="1:51" ht="14.4" x14ac:dyDescent="0.3">
      <c r="A36" s="7"/>
      <c r="C36" s="1" t="s">
        <v>25</v>
      </c>
      <c r="AY36" s="8"/>
    </row>
    <row r="37" spans="1:51" s="11" customFormat="1" x14ac:dyDescent="0.25">
      <c r="A37" s="10"/>
      <c r="C37" s="12" t="s">
        <v>21</v>
      </c>
      <c r="D37" s="100" t="s">
        <v>26</v>
      </c>
      <c r="E37" s="101"/>
      <c r="F37" s="101"/>
      <c r="G37" s="101"/>
      <c r="H37" s="101"/>
      <c r="I37" s="101"/>
      <c r="J37" s="101"/>
      <c r="K37" s="101"/>
      <c r="L37" s="101"/>
      <c r="M37" s="101"/>
      <c r="N37" s="101"/>
      <c r="O37" s="101"/>
      <c r="P37" s="101"/>
      <c r="Q37" s="101"/>
      <c r="R37" s="101"/>
      <c r="S37" s="102"/>
      <c r="T37" s="99" t="s">
        <v>27</v>
      </c>
      <c r="U37" s="99"/>
      <c r="V37" s="99"/>
      <c r="W37" s="99"/>
      <c r="X37" s="99"/>
      <c r="Y37" s="99"/>
      <c r="Z37" s="99"/>
      <c r="AA37" s="99"/>
      <c r="AB37" s="99" t="s">
        <v>28</v>
      </c>
      <c r="AC37" s="99"/>
      <c r="AD37" s="99"/>
      <c r="AE37" s="99"/>
      <c r="AF37" s="99"/>
      <c r="AG37" s="99"/>
      <c r="AH37" s="1"/>
      <c r="AI37" s="1"/>
      <c r="AJ37" s="1"/>
      <c r="AK37" s="1"/>
      <c r="AL37" s="1"/>
      <c r="AM37" s="1"/>
      <c r="AN37" s="1"/>
      <c r="AO37" s="1"/>
      <c r="AP37" s="1"/>
      <c r="AQ37" s="1"/>
      <c r="AR37" s="1"/>
      <c r="AS37" s="1"/>
      <c r="AT37" s="1"/>
      <c r="AU37" s="1"/>
      <c r="AV37" s="1"/>
      <c r="AW37" s="1"/>
      <c r="AX37" s="1"/>
      <c r="AY37" s="8"/>
    </row>
    <row r="38" spans="1:51" x14ac:dyDescent="0.25">
      <c r="A38" s="7"/>
      <c r="C38" s="13"/>
      <c r="D38" s="106"/>
      <c r="E38" s="107"/>
      <c r="F38" s="107"/>
      <c r="G38" s="107"/>
      <c r="H38" s="107"/>
      <c r="I38" s="107"/>
      <c r="J38" s="107"/>
      <c r="K38" s="107"/>
      <c r="L38" s="107"/>
      <c r="M38" s="107"/>
      <c r="N38" s="107"/>
      <c r="O38" s="107"/>
      <c r="P38" s="107"/>
      <c r="Q38" s="107"/>
      <c r="R38" s="107"/>
      <c r="S38" s="108"/>
      <c r="T38" s="91"/>
      <c r="U38" s="91"/>
      <c r="V38" s="91"/>
      <c r="W38" s="91"/>
      <c r="X38" s="91"/>
      <c r="Y38" s="91"/>
      <c r="Z38" s="91"/>
      <c r="AA38" s="91"/>
      <c r="AB38" s="110"/>
      <c r="AC38" s="110"/>
      <c r="AD38" s="110"/>
      <c r="AE38" s="110"/>
      <c r="AF38" s="110"/>
      <c r="AG38" s="110"/>
      <c r="AY38" s="8"/>
    </row>
    <row r="39" spans="1:51" x14ac:dyDescent="0.25">
      <c r="A39" s="7"/>
      <c r="C39" s="13"/>
      <c r="D39" s="106"/>
      <c r="E39" s="107"/>
      <c r="F39" s="107"/>
      <c r="G39" s="107"/>
      <c r="H39" s="107"/>
      <c r="I39" s="107"/>
      <c r="J39" s="107"/>
      <c r="K39" s="107"/>
      <c r="L39" s="107"/>
      <c r="M39" s="107"/>
      <c r="N39" s="107"/>
      <c r="O39" s="107"/>
      <c r="P39" s="107"/>
      <c r="Q39" s="107"/>
      <c r="R39" s="107"/>
      <c r="S39" s="108"/>
      <c r="T39" s="91"/>
      <c r="U39" s="91"/>
      <c r="V39" s="91"/>
      <c r="W39" s="91"/>
      <c r="X39" s="91"/>
      <c r="Y39" s="91"/>
      <c r="Z39" s="91"/>
      <c r="AA39" s="91"/>
      <c r="AB39" s="110"/>
      <c r="AC39" s="110"/>
      <c r="AD39" s="110"/>
      <c r="AE39" s="110"/>
      <c r="AF39" s="110"/>
      <c r="AG39" s="110"/>
      <c r="AY39" s="8"/>
    </row>
    <row r="40" spans="1:51" x14ac:dyDescent="0.25">
      <c r="A40" s="7"/>
      <c r="AY40" s="8"/>
    </row>
    <row r="41" spans="1:51" ht="15" customHeight="1" x14ac:dyDescent="0.25">
      <c r="A41" s="7"/>
      <c r="C41" s="98" t="s">
        <v>18</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row>
    <row r="42" spans="1:51" x14ac:dyDescent="0.25">
      <c r="A42" s="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row>
    <row r="43" spans="1:51" x14ac:dyDescent="0.25">
      <c r="A43" s="7"/>
      <c r="AY43" s="8"/>
    </row>
    <row r="44" spans="1:51" x14ac:dyDescent="0.25">
      <c r="A44" s="14" t="s">
        <v>29</v>
      </c>
      <c r="B44" s="15" t="s">
        <v>30</v>
      </c>
      <c r="AY44" s="8"/>
    </row>
    <row r="45" spans="1:51" x14ac:dyDescent="0.25">
      <c r="A45" s="7"/>
      <c r="AY45" s="8"/>
    </row>
    <row r="46" spans="1:51" x14ac:dyDescent="0.25">
      <c r="A46" s="7"/>
      <c r="B46" s="9" t="s">
        <v>9</v>
      </c>
      <c r="C46" s="16" t="s">
        <v>31</v>
      </c>
      <c r="AY46" s="8"/>
    </row>
    <row r="47" spans="1:51" x14ac:dyDescent="0.25">
      <c r="A47" s="7"/>
      <c r="AY47" s="8"/>
    </row>
    <row r="48" spans="1:51" x14ac:dyDescent="0.25">
      <c r="A48" s="7"/>
      <c r="C48" s="1" t="s">
        <v>32</v>
      </c>
      <c r="AY48" s="8"/>
    </row>
    <row r="49" spans="1:51" x14ac:dyDescent="0.25">
      <c r="A49" s="7"/>
      <c r="C49" s="99" t="s">
        <v>33</v>
      </c>
      <c r="D49" s="99"/>
      <c r="E49" s="99"/>
      <c r="F49" s="99"/>
      <c r="G49" s="99"/>
      <c r="H49" s="99"/>
      <c r="I49" s="99" t="s">
        <v>34</v>
      </c>
      <c r="J49" s="99"/>
      <c r="K49" s="99"/>
      <c r="L49" s="99"/>
      <c r="M49" s="99"/>
      <c r="N49" s="99"/>
      <c r="O49" s="109" t="s">
        <v>35</v>
      </c>
      <c r="P49" s="109"/>
      <c r="Q49" s="109"/>
      <c r="R49" s="109"/>
      <c r="S49" s="109"/>
      <c r="T49" s="109"/>
      <c r="U49" s="109"/>
      <c r="V49" s="109"/>
      <c r="W49" s="109"/>
      <c r="X49" s="109"/>
      <c r="Y49" s="99" t="s">
        <v>36</v>
      </c>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row>
    <row r="50" spans="1:51" x14ac:dyDescent="0.25">
      <c r="A50" s="7"/>
      <c r="C50" s="99"/>
      <c r="D50" s="99"/>
      <c r="E50" s="99"/>
      <c r="F50" s="99"/>
      <c r="G50" s="99"/>
      <c r="H50" s="99"/>
      <c r="I50" s="99"/>
      <c r="J50" s="99"/>
      <c r="K50" s="99"/>
      <c r="L50" s="99"/>
      <c r="M50" s="99"/>
      <c r="N50" s="99"/>
      <c r="O50" s="109" t="s">
        <v>37</v>
      </c>
      <c r="P50" s="109"/>
      <c r="Q50" s="109"/>
      <c r="R50" s="109"/>
      <c r="S50" s="109" t="s">
        <v>38</v>
      </c>
      <c r="T50" s="109"/>
      <c r="U50" s="109"/>
      <c r="V50" s="109"/>
      <c r="W50" s="109"/>
      <c r="X50" s="10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row>
    <row r="51" spans="1:51" x14ac:dyDescent="0.25">
      <c r="A51" s="7"/>
      <c r="C51" s="104"/>
      <c r="D51" s="104"/>
      <c r="E51" s="104"/>
      <c r="F51" s="104"/>
      <c r="G51" s="104"/>
      <c r="H51" s="104"/>
      <c r="I51" s="104"/>
      <c r="J51" s="104"/>
      <c r="K51" s="104"/>
      <c r="L51" s="104"/>
      <c r="M51" s="104"/>
      <c r="N51" s="104"/>
      <c r="O51" s="105" t="e">
        <f>(C51-I51)/I51</f>
        <v>#DIV/0!</v>
      </c>
      <c r="P51" s="105"/>
      <c r="Q51" s="105"/>
      <c r="R51" s="105"/>
      <c r="S51" s="92">
        <f>C51-I51</f>
        <v>0</v>
      </c>
      <c r="T51" s="93"/>
      <c r="U51" s="93"/>
      <c r="V51" s="93"/>
      <c r="W51" s="93"/>
      <c r="X51" s="94"/>
      <c r="Y51" s="106"/>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8"/>
    </row>
    <row r="52" spans="1:51" x14ac:dyDescent="0.25">
      <c r="A52" s="7"/>
      <c r="AY52" s="8"/>
    </row>
    <row r="53" spans="1:51" ht="15" customHeight="1" x14ac:dyDescent="0.25">
      <c r="A53" s="7"/>
      <c r="C53" s="98" t="s">
        <v>18</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row>
    <row r="54" spans="1:51" x14ac:dyDescent="0.25">
      <c r="A54" s="7"/>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row>
    <row r="55" spans="1:51" x14ac:dyDescent="0.25">
      <c r="A55" s="7"/>
      <c r="AY55" s="8"/>
    </row>
    <row r="56" spans="1:51" x14ac:dyDescent="0.25">
      <c r="A56" s="7"/>
      <c r="B56" s="9" t="s">
        <v>16</v>
      </c>
      <c r="C56" s="1" t="s">
        <v>39</v>
      </c>
      <c r="AY56" s="8"/>
    </row>
    <row r="57" spans="1:51" x14ac:dyDescent="0.25">
      <c r="A57" s="7"/>
      <c r="AY57" s="8"/>
    </row>
    <row r="58" spans="1:51" x14ac:dyDescent="0.25">
      <c r="A58" s="7"/>
      <c r="C58" s="17" t="s">
        <v>40</v>
      </c>
      <c r="AY58" s="8"/>
    </row>
    <row r="59" spans="1:51" x14ac:dyDescent="0.25">
      <c r="A59" s="7"/>
      <c r="C59" s="17"/>
      <c r="AY59" s="8"/>
    </row>
    <row r="60" spans="1:51" x14ac:dyDescent="0.25">
      <c r="A60" s="7"/>
      <c r="C60" s="18" t="s">
        <v>41</v>
      </c>
      <c r="D60" s="1" t="s">
        <v>42</v>
      </c>
      <c r="AY60" s="8"/>
    </row>
    <row r="61" spans="1:51" x14ac:dyDescent="0.25">
      <c r="A61" s="7"/>
      <c r="C61" s="18"/>
      <c r="AY61" s="8"/>
    </row>
    <row r="62" spans="1:51" x14ac:dyDescent="0.25">
      <c r="A62" s="7"/>
      <c r="C62" s="18" t="s">
        <v>43</v>
      </c>
      <c r="D62" s="1" t="s">
        <v>44</v>
      </c>
      <c r="AY62" s="8"/>
    </row>
    <row r="63" spans="1:51" x14ac:dyDescent="0.25">
      <c r="A63" s="7"/>
      <c r="C63" s="18"/>
      <c r="AY63" s="8"/>
    </row>
    <row r="64" spans="1:51" x14ac:dyDescent="0.25">
      <c r="A64" s="14" t="s">
        <v>45</v>
      </c>
      <c r="B64" s="15" t="s">
        <v>46</v>
      </c>
      <c r="AY64" s="8"/>
    </row>
    <row r="65" spans="1:51" x14ac:dyDescent="0.25">
      <c r="A65" s="7"/>
      <c r="C65" s="18"/>
      <c r="AY65" s="8"/>
    </row>
    <row r="66" spans="1:51" x14ac:dyDescent="0.25">
      <c r="A66" s="7"/>
      <c r="B66" s="9" t="s">
        <v>9</v>
      </c>
      <c r="C66" s="81" t="s">
        <v>47</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2"/>
    </row>
    <row r="67" spans="1:51" x14ac:dyDescent="0.25">
      <c r="A67" s="7"/>
      <c r="C67" s="12" t="s">
        <v>21</v>
      </c>
      <c r="D67" s="99" t="s">
        <v>48</v>
      </c>
      <c r="E67" s="99"/>
      <c r="F67" s="99"/>
      <c r="G67" s="99"/>
      <c r="H67" s="99"/>
      <c r="I67" s="99"/>
      <c r="J67" s="99"/>
      <c r="K67" s="99"/>
      <c r="L67" s="99"/>
      <c r="M67" s="99"/>
      <c r="N67" s="99"/>
      <c r="O67" s="99" t="s">
        <v>49</v>
      </c>
      <c r="P67" s="99"/>
      <c r="Q67" s="99"/>
      <c r="R67" s="99"/>
      <c r="S67" s="99"/>
      <c r="T67" s="99"/>
      <c r="U67" s="99"/>
      <c r="V67" s="99"/>
      <c r="W67" s="99"/>
      <c r="X67" s="99"/>
      <c r="Y67" s="99"/>
      <c r="Z67" s="99" t="s">
        <v>50</v>
      </c>
      <c r="AA67" s="99"/>
      <c r="AB67" s="99"/>
      <c r="AC67" s="99"/>
      <c r="AD67" s="99"/>
      <c r="AE67" s="99"/>
      <c r="AF67" s="99"/>
      <c r="AG67" s="99"/>
      <c r="AH67" s="99" t="s">
        <v>51</v>
      </c>
      <c r="AI67" s="99"/>
      <c r="AJ67" s="99"/>
      <c r="AK67" s="99"/>
      <c r="AL67" s="99"/>
      <c r="AM67" s="99"/>
      <c r="AN67" s="99"/>
      <c r="AO67" s="99"/>
      <c r="AP67" s="99"/>
      <c r="AQ67" s="99"/>
      <c r="AR67" s="99"/>
      <c r="AS67" s="99"/>
      <c r="AT67" s="99"/>
      <c r="AU67" s="99"/>
      <c r="AV67" s="99"/>
      <c r="AW67" s="99"/>
      <c r="AX67" s="99"/>
      <c r="AY67" s="99"/>
    </row>
    <row r="68" spans="1:51" x14ac:dyDescent="0.25">
      <c r="A68" s="7"/>
      <c r="C68" s="13"/>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103"/>
      <c r="AI68" s="103"/>
      <c r="AJ68" s="103"/>
      <c r="AK68" s="103"/>
      <c r="AL68" s="103"/>
      <c r="AM68" s="103"/>
      <c r="AN68" s="103"/>
      <c r="AO68" s="103"/>
      <c r="AP68" s="103"/>
      <c r="AQ68" s="103"/>
      <c r="AR68" s="103"/>
      <c r="AS68" s="103"/>
      <c r="AT68" s="103"/>
      <c r="AU68" s="103"/>
      <c r="AV68" s="103"/>
      <c r="AW68" s="103"/>
      <c r="AX68" s="103"/>
      <c r="AY68" s="103"/>
    </row>
    <row r="69" spans="1:51" x14ac:dyDescent="0.25">
      <c r="A69" s="7"/>
      <c r="C69" s="13"/>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103"/>
      <c r="AI69" s="103"/>
      <c r="AJ69" s="103"/>
      <c r="AK69" s="103"/>
      <c r="AL69" s="103"/>
      <c r="AM69" s="103"/>
      <c r="AN69" s="103"/>
      <c r="AO69" s="103"/>
      <c r="AP69" s="103"/>
      <c r="AQ69" s="103"/>
      <c r="AR69" s="103"/>
      <c r="AS69" s="103"/>
      <c r="AT69" s="103"/>
      <c r="AU69" s="103"/>
      <c r="AV69" s="103"/>
      <c r="AW69" s="103"/>
      <c r="AX69" s="103"/>
      <c r="AY69" s="103"/>
    </row>
    <row r="70" spans="1:51" x14ac:dyDescent="0.25">
      <c r="A70" s="7"/>
      <c r="C70" s="13"/>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103"/>
      <c r="AI70" s="103"/>
      <c r="AJ70" s="103"/>
      <c r="AK70" s="103"/>
      <c r="AL70" s="103"/>
      <c r="AM70" s="103"/>
      <c r="AN70" s="103"/>
      <c r="AO70" s="103"/>
      <c r="AP70" s="103"/>
      <c r="AQ70" s="103"/>
      <c r="AR70" s="103"/>
      <c r="AS70" s="103"/>
      <c r="AT70" s="103"/>
      <c r="AU70" s="103"/>
      <c r="AV70" s="103"/>
      <c r="AW70" s="103"/>
      <c r="AX70" s="103"/>
      <c r="AY70" s="103"/>
    </row>
    <row r="71" spans="1:51" x14ac:dyDescent="0.25">
      <c r="A71" s="7"/>
      <c r="C71" s="13"/>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103"/>
      <c r="AI71" s="103"/>
      <c r="AJ71" s="103"/>
      <c r="AK71" s="103"/>
      <c r="AL71" s="103"/>
      <c r="AM71" s="103"/>
      <c r="AN71" s="103"/>
      <c r="AO71" s="103"/>
      <c r="AP71" s="103"/>
      <c r="AQ71" s="103"/>
      <c r="AR71" s="103"/>
      <c r="AS71" s="103"/>
      <c r="AT71" s="103"/>
      <c r="AU71" s="103"/>
      <c r="AV71" s="103"/>
      <c r="AW71" s="103"/>
      <c r="AX71" s="103"/>
      <c r="AY71" s="103"/>
    </row>
    <row r="72" spans="1:51" x14ac:dyDescent="0.25">
      <c r="A72" s="7"/>
      <c r="C72" s="13"/>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103"/>
      <c r="AI72" s="103"/>
      <c r="AJ72" s="103"/>
      <c r="AK72" s="103"/>
      <c r="AL72" s="103"/>
      <c r="AM72" s="103"/>
      <c r="AN72" s="103"/>
      <c r="AO72" s="103"/>
      <c r="AP72" s="103"/>
      <c r="AQ72" s="103"/>
      <c r="AR72" s="103"/>
      <c r="AS72" s="103"/>
      <c r="AT72" s="103"/>
      <c r="AU72" s="103"/>
      <c r="AV72" s="103"/>
      <c r="AW72" s="103"/>
      <c r="AX72" s="103"/>
      <c r="AY72" s="103"/>
    </row>
    <row r="73" spans="1:51" x14ac:dyDescent="0.25">
      <c r="A73" s="7"/>
      <c r="C73" s="13"/>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103"/>
      <c r="AI73" s="103"/>
      <c r="AJ73" s="103"/>
      <c r="AK73" s="103"/>
      <c r="AL73" s="103"/>
      <c r="AM73" s="103"/>
      <c r="AN73" s="103"/>
      <c r="AO73" s="103"/>
      <c r="AP73" s="103"/>
      <c r="AQ73" s="103"/>
      <c r="AR73" s="103"/>
      <c r="AS73" s="103"/>
      <c r="AT73" s="103"/>
      <c r="AU73" s="103"/>
      <c r="AV73" s="103"/>
      <c r="AW73" s="103"/>
      <c r="AX73" s="103"/>
      <c r="AY73" s="103"/>
    </row>
    <row r="74" spans="1:51" x14ac:dyDescent="0.25">
      <c r="A74" s="7"/>
      <c r="C74" s="13"/>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103"/>
      <c r="AI74" s="103"/>
      <c r="AJ74" s="103"/>
      <c r="AK74" s="103"/>
      <c r="AL74" s="103"/>
      <c r="AM74" s="103"/>
      <c r="AN74" s="103"/>
      <c r="AO74" s="103"/>
      <c r="AP74" s="103"/>
      <c r="AQ74" s="103"/>
      <c r="AR74" s="103"/>
      <c r="AS74" s="103"/>
      <c r="AT74" s="103"/>
      <c r="AU74" s="103"/>
      <c r="AV74" s="103"/>
      <c r="AW74" s="103"/>
      <c r="AX74" s="103"/>
      <c r="AY74" s="103"/>
    </row>
    <row r="75" spans="1:51" x14ac:dyDescent="0.25">
      <c r="A75" s="7"/>
      <c r="C75" s="18"/>
      <c r="AY75" s="8"/>
    </row>
    <row r="76" spans="1:51" ht="15" customHeight="1" x14ac:dyDescent="0.25">
      <c r="A76" s="7"/>
      <c r="C76" s="98" t="s">
        <v>18</v>
      </c>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row>
    <row r="77" spans="1:51" x14ac:dyDescent="0.25">
      <c r="A77" s="7"/>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row>
    <row r="78" spans="1:51" x14ac:dyDescent="0.25">
      <c r="A78" s="7"/>
      <c r="C78" s="18"/>
      <c r="AY78" s="8"/>
    </row>
    <row r="79" spans="1:51" x14ac:dyDescent="0.25">
      <c r="A79" s="7"/>
      <c r="B79" s="9" t="s">
        <v>16</v>
      </c>
      <c r="C79" s="81" t="s">
        <v>52</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2"/>
    </row>
    <row r="80" spans="1:51" x14ac:dyDescent="0.25">
      <c r="A80" s="7"/>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2"/>
    </row>
    <row r="81" spans="1:51" x14ac:dyDescent="0.25">
      <c r="A81" s="7"/>
      <c r="C81" s="12" t="s">
        <v>21</v>
      </c>
      <c r="D81" s="99" t="s">
        <v>49</v>
      </c>
      <c r="E81" s="99"/>
      <c r="F81" s="99"/>
      <c r="G81" s="99"/>
      <c r="H81" s="99"/>
      <c r="I81" s="99"/>
      <c r="J81" s="99"/>
      <c r="K81" s="99"/>
      <c r="L81" s="99"/>
      <c r="M81" s="99"/>
      <c r="N81" s="99"/>
      <c r="O81" s="99"/>
      <c r="P81" s="99"/>
      <c r="Q81" s="99" t="s">
        <v>53</v>
      </c>
      <c r="R81" s="99"/>
      <c r="S81" s="99"/>
      <c r="T81" s="99"/>
      <c r="U81" s="99"/>
      <c r="V81" s="99"/>
      <c r="W81" s="99"/>
      <c r="X81" s="99"/>
      <c r="Y81" s="99"/>
      <c r="Z81" s="99"/>
      <c r="AA81" s="99"/>
      <c r="AB81" s="100" t="s">
        <v>54</v>
      </c>
      <c r="AC81" s="101"/>
      <c r="AD81" s="101"/>
      <c r="AE81" s="101"/>
      <c r="AF81" s="102"/>
      <c r="AG81" s="100" t="s">
        <v>51</v>
      </c>
      <c r="AH81" s="101"/>
      <c r="AI81" s="101"/>
      <c r="AJ81" s="101"/>
      <c r="AK81" s="101"/>
      <c r="AL81" s="101"/>
      <c r="AM81" s="101"/>
      <c r="AN81" s="101"/>
      <c r="AO81" s="101"/>
      <c r="AP81" s="101"/>
      <c r="AQ81" s="101"/>
      <c r="AR81" s="101"/>
      <c r="AS81" s="101"/>
      <c r="AT81" s="101"/>
      <c r="AU81" s="101"/>
      <c r="AV81" s="101"/>
      <c r="AW81" s="101"/>
      <c r="AX81" s="101"/>
      <c r="AY81" s="102"/>
    </row>
    <row r="82" spans="1:51" x14ac:dyDescent="0.25">
      <c r="A82" s="7"/>
      <c r="C82" s="13"/>
      <c r="D82" s="91"/>
      <c r="E82" s="91"/>
      <c r="F82" s="91"/>
      <c r="G82" s="91"/>
      <c r="H82" s="91"/>
      <c r="I82" s="91"/>
      <c r="J82" s="91"/>
      <c r="K82" s="91"/>
      <c r="L82" s="91"/>
      <c r="M82" s="91"/>
      <c r="N82" s="91"/>
      <c r="O82" s="91"/>
      <c r="P82" s="91"/>
      <c r="Q82" s="91"/>
      <c r="R82" s="91"/>
      <c r="S82" s="91"/>
      <c r="T82" s="91"/>
      <c r="U82" s="91"/>
      <c r="V82" s="91"/>
      <c r="W82" s="91"/>
      <c r="X82" s="91"/>
      <c r="Y82" s="91"/>
      <c r="Z82" s="91"/>
      <c r="AA82" s="91"/>
      <c r="AB82" s="92"/>
      <c r="AC82" s="93"/>
      <c r="AD82" s="93"/>
      <c r="AE82" s="93"/>
      <c r="AF82" s="94"/>
      <c r="AG82" s="95"/>
      <c r="AH82" s="96"/>
      <c r="AI82" s="96"/>
      <c r="AJ82" s="96"/>
      <c r="AK82" s="96"/>
      <c r="AL82" s="96"/>
      <c r="AM82" s="96"/>
      <c r="AN82" s="96"/>
      <c r="AO82" s="96"/>
      <c r="AP82" s="96"/>
      <c r="AQ82" s="96"/>
      <c r="AR82" s="96"/>
      <c r="AS82" s="96"/>
      <c r="AT82" s="96"/>
      <c r="AU82" s="96"/>
      <c r="AV82" s="96"/>
      <c r="AW82" s="96"/>
      <c r="AX82" s="96"/>
      <c r="AY82" s="97"/>
    </row>
    <row r="83" spans="1:51" x14ac:dyDescent="0.25">
      <c r="A83" s="7"/>
      <c r="C83" s="13"/>
      <c r="D83" s="91"/>
      <c r="E83" s="91"/>
      <c r="F83" s="91"/>
      <c r="G83" s="91"/>
      <c r="H83" s="91"/>
      <c r="I83" s="91"/>
      <c r="J83" s="91"/>
      <c r="K83" s="91"/>
      <c r="L83" s="91"/>
      <c r="M83" s="91"/>
      <c r="N83" s="91"/>
      <c r="O83" s="91"/>
      <c r="P83" s="91"/>
      <c r="Q83" s="91"/>
      <c r="R83" s="91"/>
      <c r="S83" s="91"/>
      <c r="T83" s="91"/>
      <c r="U83" s="91"/>
      <c r="V83" s="91"/>
      <c r="W83" s="91"/>
      <c r="X83" s="91"/>
      <c r="Y83" s="91"/>
      <c r="Z83" s="91"/>
      <c r="AA83" s="91"/>
      <c r="AB83" s="92"/>
      <c r="AC83" s="93"/>
      <c r="AD83" s="93"/>
      <c r="AE83" s="93"/>
      <c r="AF83" s="94"/>
      <c r="AG83" s="95"/>
      <c r="AH83" s="96"/>
      <c r="AI83" s="96"/>
      <c r="AJ83" s="96"/>
      <c r="AK83" s="96"/>
      <c r="AL83" s="96"/>
      <c r="AM83" s="96"/>
      <c r="AN83" s="96"/>
      <c r="AO83" s="96"/>
      <c r="AP83" s="96"/>
      <c r="AQ83" s="96"/>
      <c r="AR83" s="96"/>
      <c r="AS83" s="96"/>
      <c r="AT83" s="96"/>
      <c r="AU83" s="96"/>
      <c r="AV83" s="96"/>
      <c r="AW83" s="96"/>
      <c r="AX83" s="96"/>
      <c r="AY83" s="97"/>
    </row>
    <row r="84" spans="1:51" x14ac:dyDescent="0.25">
      <c r="A84" s="7"/>
      <c r="C84" s="13"/>
      <c r="D84" s="91"/>
      <c r="E84" s="91"/>
      <c r="F84" s="91"/>
      <c r="G84" s="91"/>
      <c r="H84" s="91"/>
      <c r="I84" s="91"/>
      <c r="J84" s="91"/>
      <c r="K84" s="91"/>
      <c r="L84" s="91"/>
      <c r="M84" s="91"/>
      <c r="N84" s="91"/>
      <c r="O84" s="91"/>
      <c r="P84" s="91"/>
      <c r="Q84" s="91"/>
      <c r="R84" s="91"/>
      <c r="S84" s="91"/>
      <c r="T84" s="91"/>
      <c r="U84" s="91"/>
      <c r="V84" s="91"/>
      <c r="W84" s="91"/>
      <c r="X84" s="91"/>
      <c r="Y84" s="91"/>
      <c r="Z84" s="91"/>
      <c r="AA84" s="91"/>
      <c r="AB84" s="92"/>
      <c r="AC84" s="93"/>
      <c r="AD84" s="93"/>
      <c r="AE84" s="93"/>
      <c r="AF84" s="94"/>
      <c r="AG84" s="95"/>
      <c r="AH84" s="96"/>
      <c r="AI84" s="96"/>
      <c r="AJ84" s="96"/>
      <c r="AK84" s="96"/>
      <c r="AL84" s="96"/>
      <c r="AM84" s="96"/>
      <c r="AN84" s="96"/>
      <c r="AO84" s="96"/>
      <c r="AP84" s="96"/>
      <c r="AQ84" s="96"/>
      <c r="AR84" s="96"/>
      <c r="AS84" s="96"/>
      <c r="AT84" s="96"/>
      <c r="AU84" s="96"/>
      <c r="AV84" s="96"/>
      <c r="AW84" s="96"/>
      <c r="AX84" s="96"/>
      <c r="AY84" s="97"/>
    </row>
    <row r="85" spans="1:51" x14ac:dyDescent="0.25">
      <c r="A85" s="7"/>
      <c r="C85" s="73" t="s">
        <v>55</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4"/>
    </row>
    <row r="86" spans="1:51" x14ac:dyDescent="0.25">
      <c r="A86" s="7"/>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20"/>
    </row>
    <row r="87" spans="1:51" ht="15" customHeight="1" x14ac:dyDescent="0.25">
      <c r="A87" s="7"/>
      <c r="C87" s="98" t="s">
        <v>18</v>
      </c>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row>
    <row r="88" spans="1:51" x14ac:dyDescent="0.25">
      <c r="A88" s="7"/>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row>
    <row r="89" spans="1:51" x14ac:dyDescent="0.25">
      <c r="A89" s="7"/>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2"/>
    </row>
    <row r="90" spans="1:51" x14ac:dyDescent="0.25">
      <c r="A90" s="14" t="s">
        <v>56</v>
      </c>
      <c r="B90" s="15" t="s">
        <v>57</v>
      </c>
      <c r="C90" s="18"/>
      <c r="AY90" s="8"/>
    </row>
    <row r="91" spans="1:51" x14ac:dyDescent="0.25">
      <c r="A91" s="7"/>
      <c r="C91" s="18"/>
      <c r="AY91" s="8"/>
    </row>
    <row r="92" spans="1:51" ht="15" customHeight="1" x14ac:dyDescent="0.25">
      <c r="A92" s="7"/>
      <c r="C92" s="81" t="s">
        <v>58</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2"/>
    </row>
    <row r="93" spans="1:51" ht="15" customHeight="1" x14ac:dyDescent="0.25">
      <c r="A93" s="7"/>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2"/>
    </row>
    <row r="94" spans="1:51" x14ac:dyDescent="0.25">
      <c r="A94" s="7"/>
      <c r="C94" s="73" t="s">
        <v>59</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4"/>
    </row>
    <row r="95" spans="1:51" x14ac:dyDescent="0.25">
      <c r="A95" s="7"/>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20"/>
    </row>
    <row r="96" spans="1:51" x14ac:dyDescent="0.25">
      <c r="A96" s="14" t="s">
        <v>60</v>
      </c>
      <c r="B96" s="15" t="s">
        <v>61</v>
      </c>
      <c r="C96" s="18"/>
      <c r="AY96" s="8"/>
    </row>
    <row r="97" spans="1:51" x14ac:dyDescent="0.25">
      <c r="A97" s="7"/>
      <c r="C97" s="18"/>
      <c r="AY97" s="8"/>
    </row>
    <row r="98" spans="1:51" ht="15" customHeight="1" x14ac:dyDescent="0.25">
      <c r="A98" s="7"/>
      <c r="C98" s="81" t="s">
        <v>62</v>
      </c>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2"/>
    </row>
    <row r="99" spans="1:51" x14ac:dyDescent="0.25">
      <c r="A99" s="7"/>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2"/>
    </row>
    <row r="100" spans="1:51" x14ac:dyDescent="0.25">
      <c r="A100" s="7"/>
      <c r="C100" s="18"/>
      <c r="AY100" s="8"/>
    </row>
    <row r="101" spans="1:51" ht="15" customHeight="1" x14ac:dyDescent="0.25">
      <c r="A101" s="7"/>
      <c r="C101" s="83"/>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5"/>
    </row>
    <row r="102" spans="1:51" x14ac:dyDescent="0.25">
      <c r="A102" s="7"/>
      <c r="C102" s="86"/>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8"/>
    </row>
    <row r="103" spans="1:51" x14ac:dyDescent="0.25">
      <c r="A103" s="7"/>
      <c r="C103" s="89" t="s">
        <v>63</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90"/>
    </row>
    <row r="104" spans="1:51" x14ac:dyDescent="0.25">
      <c r="A104" s="7"/>
      <c r="C104" s="18"/>
      <c r="AY104" s="8"/>
    </row>
    <row r="105" spans="1:51" x14ac:dyDescent="0.25">
      <c r="A105" s="14" t="s">
        <v>64</v>
      </c>
      <c r="B105" s="15" t="s">
        <v>65</v>
      </c>
      <c r="C105" s="18"/>
      <c r="AY105" s="8"/>
    </row>
    <row r="106" spans="1:51" x14ac:dyDescent="0.25">
      <c r="A106" s="7"/>
      <c r="C106" s="18"/>
      <c r="AY106" s="8"/>
    </row>
    <row r="107" spans="1:51" ht="15" customHeight="1" x14ac:dyDescent="0.25">
      <c r="A107" s="7"/>
      <c r="C107" s="81" t="s">
        <v>66</v>
      </c>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2"/>
    </row>
    <row r="108" spans="1:51" x14ac:dyDescent="0.25">
      <c r="A108" s="7"/>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2"/>
    </row>
    <row r="109" spans="1:51" x14ac:dyDescent="0.25">
      <c r="A109" s="7"/>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2"/>
    </row>
    <row r="110" spans="1:51" x14ac:dyDescent="0.25">
      <c r="A110" s="7"/>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2"/>
    </row>
    <row r="111" spans="1:51" x14ac:dyDescent="0.25">
      <c r="A111" s="7"/>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2"/>
    </row>
    <row r="112" spans="1:51" x14ac:dyDescent="0.25">
      <c r="A112" s="7"/>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2"/>
    </row>
    <row r="113" spans="1:51" x14ac:dyDescent="0.25">
      <c r="A113" s="7"/>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2"/>
    </row>
    <row r="114" spans="1:51" x14ac:dyDescent="0.25">
      <c r="A114" s="7"/>
      <c r="C114" s="73" t="s">
        <v>67</v>
      </c>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4"/>
    </row>
    <row r="115" spans="1:51" x14ac:dyDescent="0.2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5"/>
    </row>
    <row r="117" spans="1:51" x14ac:dyDescent="0.25">
      <c r="B117" s="26" t="s">
        <v>68</v>
      </c>
      <c r="C117" s="27"/>
      <c r="D117" s="27"/>
      <c r="E117" s="27"/>
      <c r="F117" s="27"/>
      <c r="G117" s="27"/>
      <c r="H117" s="27"/>
      <c r="I117" s="27"/>
      <c r="J117" s="27"/>
      <c r="K117" s="27"/>
      <c r="L117" s="28"/>
      <c r="M117" s="28"/>
      <c r="N117" s="28"/>
      <c r="O117" s="28"/>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1" ht="13.95" customHeight="1" x14ac:dyDescent="0.25">
      <c r="B118" s="75" t="s">
        <v>69</v>
      </c>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7"/>
    </row>
    <row r="119" spans="1:51" x14ac:dyDescent="0.25">
      <c r="B119" s="75"/>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7"/>
    </row>
    <row r="120" spans="1:51" x14ac:dyDescent="0.25">
      <c r="B120" s="75"/>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7"/>
    </row>
    <row r="121" spans="1:51" x14ac:dyDescent="0.25">
      <c r="B121" s="75"/>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7"/>
    </row>
    <row r="122" spans="1:51" x14ac:dyDescent="0.25">
      <c r="B122" s="75"/>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7"/>
    </row>
    <row r="123" spans="1:51" x14ac:dyDescent="0.25">
      <c r="B123" s="75"/>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7"/>
    </row>
    <row r="124" spans="1:51" x14ac:dyDescent="0.25">
      <c r="B124" s="75"/>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7"/>
    </row>
    <row r="125" spans="1:51" x14ac:dyDescent="0.25">
      <c r="B125" s="75"/>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7"/>
    </row>
    <row r="126" spans="1:51" x14ac:dyDescent="0.25">
      <c r="B126" s="75"/>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7"/>
    </row>
    <row r="127" spans="1:51" x14ac:dyDescent="0.25">
      <c r="B127" s="75"/>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7"/>
    </row>
    <row r="128" spans="1:51" x14ac:dyDescent="0.25">
      <c r="B128" s="75"/>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7"/>
    </row>
    <row r="129" spans="2:50" x14ac:dyDescent="0.25">
      <c r="B129" s="75"/>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7"/>
    </row>
    <row r="130" spans="2:50" x14ac:dyDescent="0.25">
      <c r="B130" s="75"/>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7"/>
    </row>
    <row r="131" spans="2:50" x14ac:dyDescent="0.25">
      <c r="B131" s="75"/>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7"/>
    </row>
    <row r="132" spans="2:50" x14ac:dyDescent="0.25">
      <c r="B132" s="75"/>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7"/>
    </row>
    <row r="133" spans="2:50" x14ac:dyDescent="0.25">
      <c r="B133" s="75"/>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7"/>
    </row>
    <row r="134" spans="2:50" x14ac:dyDescent="0.25">
      <c r="B134" s="75"/>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7"/>
    </row>
    <row r="135" spans="2:50" x14ac:dyDescent="0.25">
      <c r="B135" s="75"/>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7"/>
    </row>
    <row r="136" spans="2:50" x14ac:dyDescent="0.25">
      <c r="B136" s="75"/>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7"/>
    </row>
    <row r="137" spans="2:50" x14ac:dyDescent="0.25">
      <c r="B137" s="75"/>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7"/>
    </row>
    <row r="138" spans="2:50" x14ac:dyDescent="0.25">
      <c r="B138" s="78"/>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80"/>
    </row>
    <row r="139" spans="2:50" x14ac:dyDescent="0.25">
      <c r="B139" s="31" t="s">
        <v>70</v>
      </c>
      <c r="C139" s="32"/>
      <c r="D139" s="32"/>
      <c r="E139" s="32"/>
      <c r="F139" s="32"/>
      <c r="G139" s="32"/>
      <c r="H139" s="32"/>
      <c r="I139" s="32"/>
      <c r="J139" s="32"/>
      <c r="K139" s="32"/>
      <c r="L139" s="33"/>
      <c r="M139" s="33"/>
      <c r="N139" s="33"/>
      <c r="O139" s="34"/>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6"/>
    </row>
    <row r="140" spans="2:50" ht="13.95" customHeight="1" x14ac:dyDescent="0.25">
      <c r="B140" s="75" t="s">
        <v>71</v>
      </c>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7"/>
    </row>
    <row r="141" spans="2:50" x14ac:dyDescent="0.25">
      <c r="B141" s="75"/>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7"/>
    </row>
    <row r="142" spans="2:50" x14ac:dyDescent="0.25">
      <c r="B142" s="75"/>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7"/>
    </row>
    <row r="143" spans="2:50" x14ac:dyDescent="0.25">
      <c r="B143" s="75"/>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7"/>
    </row>
    <row r="144" spans="2:50" x14ac:dyDescent="0.25">
      <c r="B144" s="75"/>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7"/>
    </row>
    <row r="145" spans="2:50" x14ac:dyDescent="0.25">
      <c r="B145" s="75"/>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7"/>
    </row>
    <row r="146" spans="2:50" x14ac:dyDescent="0.25">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7"/>
    </row>
    <row r="147" spans="2:50" x14ac:dyDescent="0.25">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7"/>
    </row>
    <row r="148" spans="2:50" x14ac:dyDescent="0.25">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7"/>
    </row>
    <row r="149" spans="2:50" x14ac:dyDescent="0.25">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7"/>
    </row>
    <row r="150" spans="2:50" x14ac:dyDescent="0.25">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7"/>
    </row>
    <row r="151" spans="2:50" x14ac:dyDescent="0.25">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7"/>
    </row>
    <row r="152" spans="2:50" x14ac:dyDescent="0.25">
      <c r="B152" s="75"/>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7"/>
    </row>
    <row r="153" spans="2:50" x14ac:dyDescent="0.25">
      <c r="B153" s="75"/>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7"/>
    </row>
    <row r="154" spans="2:50" x14ac:dyDescent="0.25">
      <c r="B154" s="75"/>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7"/>
    </row>
    <row r="155" spans="2:50" x14ac:dyDescent="0.25">
      <c r="B155" s="75"/>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7"/>
    </row>
    <row r="156" spans="2:50" x14ac:dyDescent="0.25">
      <c r="B156" s="75"/>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7"/>
    </row>
    <row r="157" spans="2:50" x14ac:dyDescent="0.25">
      <c r="B157" s="75"/>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7"/>
    </row>
    <row r="158" spans="2:50" x14ac:dyDescent="0.25">
      <c r="B158" s="75"/>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7"/>
    </row>
    <row r="159" spans="2:50" x14ac:dyDescent="0.25">
      <c r="B159" s="75"/>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7"/>
    </row>
    <row r="160" spans="2:50" x14ac:dyDescent="0.25">
      <c r="B160" s="75"/>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7"/>
    </row>
    <row r="161" spans="2:50" x14ac:dyDescent="0.25">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7"/>
    </row>
    <row r="162" spans="2:50" x14ac:dyDescent="0.25">
      <c r="B162" s="75"/>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7"/>
    </row>
    <row r="163" spans="2:50" x14ac:dyDescent="0.25">
      <c r="B163" s="75"/>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7"/>
    </row>
    <row r="164" spans="2:50" x14ac:dyDescent="0.25">
      <c r="B164" s="75"/>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7"/>
    </row>
    <row r="165" spans="2:50" x14ac:dyDescent="0.25">
      <c r="B165" s="75"/>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7"/>
    </row>
    <row r="166" spans="2:50" x14ac:dyDescent="0.25">
      <c r="B166" s="75"/>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7"/>
    </row>
    <row r="167" spans="2:50" x14ac:dyDescent="0.25">
      <c r="B167" s="75"/>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7"/>
    </row>
    <row r="168" spans="2:50" x14ac:dyDescent="0.25">
      <c r="B168" s="75"/>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7"/>
    </row>
    <row r="169" spans="2:50" x14ac:dyDescent="0.25">
      <c r="B169" s="75"/>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7"/>
    </row>
    <row r="170" spans="2:50" x14ac:dyDescent="0.25">
      <c r="B170" s="75"/>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7"/>
    </row>
    <row r="171" spans="2:50" x14ac:dyDescent="0.25">
      <c r="B171" s="75"/>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7"/>
    </row>
    <row r="172" spans="2:50" x14ac:dyDescent="0.25">
      <c r="B172" s="75"/>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7"/>
    </row>
    <row r="173" spans="2:50" x14ac:dyDescent="0.25">
      <c r="B173" s="75"/>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7"/>
    </row>
    <row r="174" spans="2:50" x14ac:dyDescent="0.25">
      <c r="B174" s="75"/>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7"/>
    </row>
    <row r="175" spans="2:50" x14ac:dyDescent="0.25">
      <c r="B175" s="75"/>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7"/>
    </row>
    <row r="176" spans="2:50" x14ac:dyDescent="0.25">
      <c r="B176" s="75"/>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7"/>
    </row>
    <row r="177" spans="2:50" x14ac:dyDescent="0.25">
      <c r="B177" s="75"/>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7"/>
    </row>
    <row r="178" spans="2:50" x14ac:dyDescent="0.25">
      <c r="B178" s="75"/>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7"/>
    </row>
    <row r="179" spans="2:50" x14ac:dyDescent="0.25">
      <c r="B179" s="75"/>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7"/>
    </row>
    <row r="180" spans="2:50" x14ac:dyDescent="0.25">
      <c r="B180" s="75"/>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row>
    <row r="181" spans="2:50" x14ac:dyDescent="0.25">
      <c r="B181" s="75"/>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7"/>
    </row>
    <row r="182" spans="2:50" x14ac:dyDescent="0.25">
      <c r="B182" s="75"/>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7"/>
    </row>
    <row r="183" spans="2:50" x14ac:dyDescent="0.25">
      <c r="B183" s="75"/>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7"/>
    </row>
    <row r="184" spans="2:50" x14ac:dyDescent="0.25">
      <c r="B184" s="75"/>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7"/>
    </row>
    <row r="185" spans="2:50" x14ac:dyDescent="0.25">
      <c r="B185" s="75"/>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7"/>
    </row>
    <row r="186" spans="2:50" x14ac:dyDescent="0.25">
      <c r="B186" s="75"/>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7"/>
    </row>
    <row r="187" spans="2:50" x14ac:dyDescent="0.25">
      <c r="B187" s="75"/>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7"/>
    </row>
    <row r="188" spans="2:50" x14ac:dyDescent="0.25">
      <c r="B188" s="75"/>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7"/>
    </row>
    <row r="189" spans="2:50" x14ac:dyDescent="0.25">
      <c r="B189" s="75"/>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7"/>
    </row>
    <row r="190" spans="2:50" x14ac:dyDescent="0.25">
      <c r="B190" s="75"/>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7"/>
    </row>
    <row r="191" spans="2:50" x14ac:dyDescent="0.25">
      <c r="B191" s="75"/>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7"/>
    </row>
    <row r="192" spans="2:50" x14ac:dyDescent="0.25">
      <c r="B192" s="75"/>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7"/>
    </row>
    <row r="193" spans="2:50" x14ac:dyDescent="0.25">
      <c r="B193" s="75"/>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7"/>
    </row>
    <row r="194" spans="2:50" x14ac:dyDescent="0.25">
      <c r="B194" s="75"/>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7"/>
    </row>
    <row r="195" spans="2:50" x14ac:dyDescent="0.25">
      <c r="B195" s="75"/>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7"/>
    </row>
    <row r="196" spans="2:50" x14ac:dyDescent="0.25">
      <c r="B196" s="75"/>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7"/>
    </row>
    <row r="197" spans="2:50" x14ac:dyDescent="0.25">
      <c r="B197" s="23"/>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5"/>
    </row>
  </sheetData>
  <mergeCells count="139">
    <mergeCell ref="A1:F3"/>
    <mergeCell ref="G1:AY2"/>
    <mergeCell ref="G3:AM3"/>
    <mergeCell ref="AN3:AR3"/>
    <mergeCell ref="AS3:AY3"/>
    <mergeCell ref="A4:F4"/>
    <mergeCell ref="G4:AY4"/>
    <mergeCell ref="C12:S12"/>
    <mergeCell ref="T12:V12"/>
    <mergeCell ref="W12:Y12"/>
    <mergeCell ref="Z12:AF12"/>
    <mergeCell ref="AG12:AY12"/>
    <mergeCell ref="C16:AY16"/>
    <mergeCell ref="AR5:AU5"/>
    <mergeCell ref="AV5:AY5"/>
    <mergeCell ref="C11:S11"/>
    <mergeCell ref="T11:V11"/>
    <mergeCell ref="W11:Y11"/>
    <mergeCell ref="Z11:AF11"/>
    <mergeCell ref="AG11:AY11"/>
    <mergeCell ref="A5:F5"/>
    <mergeCell ref="G5:T5"/>
    <mergeCell ref="U5:X5"/>
    <mergeCell ref="Y5:AB5"/>
    <mergeCell ref="AC5:AG5"/>
    <mergeCell ref="AH5:AQ5"/>
    <mergeCell ref="D25:Q25"/>
    <mergeCell ref="R25:AH25"/>
    <mergeCell ref="AI25:AU25"/>
    <mergeCell ref="AV25:AY25"/>
    <mergeCell ref="D26:Q26"/>
    <mergeCell ref="R26:AH26"/>
    <mergeCell ref="AI26:AU26"/>
    <mergeCell ref="AV26:AY26"/>
    <mergeCell ref="C18:AY19"/>
    <mergeCell ref="D23:Q23"/>
    <mergeCell ref="R23:AH23"/>
    <mergeCell ref="AI23:AY23"/>
    <mergeCell ref="D24:Q24"/>
    <mergeCell ref="R24:AH24"/>
    <mergeCell ref="AI24:AU24"/>
    <mergeCell ref="AV24:AY24"/>
    <mergeCell ref="AV29:AY29"/>
    <mergeCell ref="C31:AY32"/>
    <mergeCell ref="D37:S37"/>
    <mergeCell ref="T37:AA37"/>
    <mergeCell ref="AB37:AG37"/>
    <mergeCell ref="D27:Q27"/>
    <mergeCell ref="R27:AH27"/>
    <mergeCell ref="AI27:AU27"/>
    <mergeCell ref="AV27:AY27"/>
    <mergeCell ref="D28:Q28"/>
    <mergeCell ref="R28:AH28"/>
    <mergeCell ref="AI28:AU28"/>
    <mergeCell ref="AV28:AY28"/>
    <mergeCell ref="D38:S38"/>
    <mergeCell ref="T38:AA38"/>
    <mergeCell ref="AB38:AG38"/>
    <mergeCell ref="D39:S39"/>
    <mergeCell ref="T39:AA39"/>
    <mergeCell ref="AB39:AG39"/>
    <mergeCell ref="D29:Q29"/>
    <mergeCell ref="R29:AH29"/>
    <mergeCell ref="AI29:AU29"/>
    <mergeCell ref="C51:H51"/>
    <mergeCell ref="I51:N51"/>
    <mergeCell ref="O51:R51"/>
    <mergeCell ref="S51:X51"/>
    <mergeCell ref="Y51:AY51"/>
    <mergeCell ref="C53:AY54"/>
    <mergeCell ref="C41:AY42"/>
    <mergeCell ref="C49:H50"/>
    <mergeCell ref="I49:N50"/>
    <mergeCell ref="O49:X49"/>
    <mergeCell ref="Y49:AY50"/>
    <mergeCell ref="O50:R50"/>
    <mergeCell ref="S50:X50"/>
    <mergeCell ref="C66:AY66"/>
    <mergeCell ref="D67:N67"/>
    <mergeCell ref="O67:Y67"/>
    <mergeCell ref="Z67:AG67"/>
    <mergeCell ref="AH67:AY67"/>
    <mergeCell ref="D68:N68"/>
    <mergeCell ref="O68:Y68"/>
    <mergeCell ref="Z68:AG68"/>
    <mergeCell ref="AH68:AY68"/>
    <mergeCell ref="D71:N71"/>
    <mergeCell ref="O71:Y71"/>
    <mergeCell ref="Z71:AG71"/>
    <mergeCell ref="AH71:AY71"/>
    <mergeCell ref="D72:N72"/>
    <mergeCell ref="O72:Y72"/>
    <mergeCell ref="Z72:AG72"/>
    <mergeCell ref="AH72:AY72"/>
    <mergeCell ref="D69:N69"/>
    <mergeCell ref="O69:Y69"/>
    <mergeCell ref="Z69:AG69"/>
    <mergeCell ref="AH69:AY69"/>
    <mergeCell ref="D70:N70"/>
    <mergeCell ref="O70:Y70"/>
    <mergeCell ref="Z70:AG70"/>
    <mergeCell ref="AH70:AY70"/>
    <mergeCell ref="C76:AY77"/>
    <mergeCell ref="C79:AY80"/>
    <mergeCell ref="D81:P81"/>
    <mergeCell ref="Q81:AA81"/>
    <mergeCell ref="AB81:AF81"/>
    <mergeCell ref="AG81:AY81"/>
    <mergeCell ref="D73:N73"/>
    <mergeCell ref="O73:Y73"/>
    <mergeCell ref="Z73:AG73"/>
    <mergeCell ref="AH73:AY73"/>
    <mergeCell ref="D74:N74"/>
    <mergeCell ref="O74:Y74"/>
    <mergeCell ref="Z74:AG74"/>
    <mergeCell ref="AH74:AY74"/>
    <mergeCell ref="D84:P84"/>
    <mergeCell ref="Q84:AA84"/>
    <mergeCell ref="AB84:AF84"/>
    <mergeCell ref="AG84:AY84"/>
    <mergeCell ref="C85:AY85"/>
    <mergeCell ref="C87:AY88"/>
    <mergeCell ref="D82:P82"/>
    <mergeCell ref="Q82:AA82"/>
    <mergeCell ref="AB82:AF82"/>
    <mergeCell ref="AG82:AY82"/>
    <mergeCell ref="D83:P83"/>
    <mergeCell ref="Q83:AA83"/>
    <mergeCell ref="AB83:AF83"/>
    <mergeCell ref="AG83:AY83"/>
    <mergeCell ref="C114:AY114"/>
    <mergeCell ref="B118:AX138"/>
    <mergeCell ref="B140:AX196"/>
    <mergeCell ref="C92:AY93"/>
    <mergeCell ref="C94:AY94"/>
    <mergeCell ref="C98:AY99"/>
    <mergeCell ref="C101:AY102"/>
    <mergeCell ref="C103:AY103"/>
    <mergeCell ref="C107:AY1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8C854-0967-47F0-9771-3EA03BAAC8C5}">
  <dimension ref="A1:O66"/>
  <sheetViews>
    <sheetView workbookViewId="0">
      <selection activeCell="A4" sqref="A4:D4"/>
    </sheetView>
  </sheetViews>
  <sheetFormatPr baseColWidth="10" defaultColWidth="11.44140625" defaultRowHeight="13.8" x14ac:dyDescent="0.25"/>
  <cols>
    <col min="1" max="1" width="5.6640625" style="737" customWidth="1"/>
    <col min="2" max="2" width="6.6640625" style="737" customWidth="1"/>
    <col min="3" max="3" width="6.109375" style="737" customWidth="1"/>
    <col min="4" max="4" width="7.44140625" style="737" customWidth="1"/>
    <col min="5" max="5" width="13.6640625" style="737" customWidth="1"/>
    <col min="6" max="6" width="17.88671875" style="737" customWidth="1"/>
    <col min="7" max="7" width="14.88671875" style="737" customWidth="1"/>
    <col min="8" max="8" width="15.88671875" style="737" customWidth="1"/>
    <col min="9" max="9" width="14.88671875" style="737" customWidth="1"/>
    <col min="10" max="10" width="19.6640625" style="737" customWidth="1"/>
    <col min="11" max="11" width="24" style="737" customWidth="1"/>
    <col min="12" max="12" width="19" style="737" customWidth="1"/>
    <col min="13" max="13" width="6.109375" style="737" customWidth="1"/>
    <col min="14" max="14" width="14.33203125" style="737" customWidth="1"/>
    <col min="15" max="15" width="18.109375" style="737" customWidth="1"/>
    <col min="16" max="256" width="11.44140625" style="737"/>
    <col min="257" max="257" width="5.6640625" style="737" customWidth="1"/>
    <col min="258" max="258" width="6.6640625" style="737" customWidth="1"/>
    <col min="259" max="259" width="6.109375" style="737" customWidth="1"/>
    <col min="260" max="260" width="7.44140625" style="737" customWidth="1"/>
    <col min="261" max="261" width="13.6640625" style="737" customWidth="1"/>
    <col min="262" max="262" width="17.88671875" style="737" customWidth="1"/>
    <col min="263" max="263" width="14.88671875" style="737" customWidth="1"/>
    <col min="264" max="264" width="8.33203125" style="737" customWidth="1"/>
    <col min="265" max="265" width="14.88671875" style="737" customWidth="1"/>
    <col min="266" max="266" width="16" style="737" customWidth="1"/>
    <col min="267" max="267" width="18.88671875" style="737" customWidth="1"/>
    <col min="268" max="268" width="19.33203125" style="737" customWidth="1"/>
    <col min="269" max="269" width="8.109375" style="737" customWidth="1"/>
    <col min="270" max="270" width="14.6640625" style="737" customWidth="1"/>
    <col min="271" max="271" width="14.88671875" style="737" customWidth="1"/>
    <col min="272" max="512" width="11.44140625" style="737"/>
    <col min="513" max="513" width="5.6640625" style="737" customWidth="1"/>
    <col min="514" max="514" width="6.6640625" style="737" customWidth="1"/>
    <col min="515" max="515" width="6.109375" style="737" customWidth="1"/>
    <col min="516" max="516" width="7.44140625" style="737" customWidth="1"/>
    <col min="517" max="517" width="13.6640625" style="737" customWidth="1"/>
    <col min="518" max="518" width="17.88671875" style="737" customWidth="1"/>
    <col min="519" max="519" width="14.88671875" style="737" customWidth="1"/>
    <col min="520" max="520" width="8.33203125" style="737" customWidth="1"/>
    <col min="521" max="521" width="14.88671875" style="737" customWidth="1"/>
    <col min="522" max="522" width="16" style="737" customWidth="1"/>
    <col min="523" max="523" width="18.88671875" style="737" customWidth="1"/>
    <col min="524" max="524" width="19.33203125" style="737" customWidth="1"/>
    <col min="525" max="525" width="8.109375" style="737" customWidth="1"/>
    <col min="526" max="526" width="14.6640625" style="737" customWidth="1"/>
    <col min="527" max="527" width="14.88671875" style="737" customWidth="1"/>
    <col min="528" max="768" width="11.44140625" style="737"/>
    <col min="769" max="769" width="5.6640625" style="737" customWidth="1"/>
    <col min="770" max="770" width="6.6640625" style="737" customWidth="1"/>
    <col min="771" max="771" width="6.109375" style="737" customWidth="1"/>
    <col min="772" max="772" width="7.44140625" style="737" customWidth="1"/>
    <col min="773" max="773" width="13.6640625" style="737" customWidth="1"/>
    <col min="774" max="774" width="17.88671875" style="737" customWidth="1"/>
    <col min="775" max="775" width="14.88671875" style="737" customWidth="1"/>
    <col min="776" max="776" width="8.33203125" style="737" customWidth="1"/>
    <col min="777" max="777" width="14.88671875" style="737" customWidth="1"/>
    <col min="778" max="778" width="16" style="737" customWidth="1"/>
    <col min="779" max="779" width="18.88671875" style="737" customWidth="1"/>
    <col min="780" max="780" width="19.33203125" style="737" customWidth="1"/>
    <col min="781" max="781" width="8.109375" style="737" customWidth="1"/>
    <col min="782" max="782" width="14.6640625" style="737" customWidth="1"/>
    <col min="783" max="783" width="14.88671875" style="737" customWidth="1"/>
    <col min="784" max="1024" width="11.44140625" style="737"/>
    <col min="1025" max="1025" width="5.6640625" style="737" customWidth="1"/>
    <col min="1026" max="1026" width="6.6640625" style="737" customWidth="1"/>
    <col min="1027" max="1027" width="6.109375" style="737" customWidth="1"/>
    <col min="1028" max="1028" width="7.44140625" style="737" customWidth="1"/>
    <col min="1029" max="1029" width="13.6640625" style="737" customWidth="1"/>
    <col min="1030" max="1030" width="17.88671875" style="737" customWidth="1"/>
    <col min="1031" max="1031" width="14.88671875" style="737" customWidth="1"/>
    <col min="1032" max="1032" width="8.33203125" style="737" customWidth="1"/>
    <col min="1033" max="1033" width="14.88671875" style="737" customWidth="1"/>
    <col min="1034" max="1034" width="16" style="737" customWidth="1"/>
    <col min="1035" max="1035" width="18.88671875" style="737" customWidth="1"/>
    <col min="1036" max="1036" width="19.33203125" style="737" customWidth="1"/>
    <col min="1037" max="1037" width="8.109375" style="737" customWidth="1"/>
    <col min="1038" max="1038" width="14.6640625" style="737" customWidth="1"/>
    <col min="1039" max="1039" width="14.88671875" style="737" customWidth="1"/>
    <col min="1040" max="1280" width="11.44140625" style="737"/>
    <col min="1281" max="1281" width="5.6640625" style="737" customWidth="1"/>
    <col min="1282" max="1282" width="6.6640625" style="737" customWidth="1"/>
    <col min="1283" max="1283" width="6.109375" style="737" customWidth="1"/>
    <col min="1284" max="1284" width="7.44140625" style="737" customWidth="1"/>
    <col min="1285" max="1285" width="13.6640625" style="737" customWidth="1"/>
    <col min="1286" max="1286" width="17.88671875" style="737" customWidth="1"/>
    <col min="1287" max="1287" width="14.88671875" style="737" customWidth="1"/>
    <col min="1288" max="1288" width="8.33203125" style="737" customWidth="1"/>
    <col min="1289" max="1289" width="14.88671875" style="737" customWidth="1"/>
    <col min="1290" max="1290" width="16" style="737" customWidth="1"/>
    <col min="1291" max="1291" width="18.88671875" style="737" customWidth="1"/>
    <col min="1292" max="1292" width="19.33203125" style="737" customWidth="1"/>
    <col min="1293" max="1293" width="8.109375" style="737" customWidth="1"/>
    <col min="1294" max="1294" width="14.6640625" style="737" customWidth="1"/>
    <col min="1295" max="1295" width="14.88671875" style="737" customWidth="1"/>
    <col min="1296" max="1536" width="11.44140625" style="737"/>
    <col min="1537" max="1537" width="5.6640625" style="737" customWidth="1"/>
    <col min="1538" max="1538" width="6.6640625" style="737" customWidth="1"/>
    <col min="1539" max="1539" width="6.109375" style="737" customWidth="1"/>
    <col min="1540" max="1540" width="7.44140625" style="737" customWidth="1"/>
    <col min="1541" max="1541" width="13.6640625" style="737" customWidth="1"/>
    <col min="1542" max="1542" width="17.88671875" style="737" customWidth="1"/>
    <col min="1543" max="1543" width="14.88671875" style="737" customWidth="1"/>
    <col min="1544" max="1544" width="8.33203125" style="737" customWidth="1"/>
    <col min="1545" max="1545" width="14.88671875" style="737" customWidth="1"/>
    <col min="1546" max="1546" width="16" style="737" customWidth="1"/>
    <col min="1547" max="1547" width="18.88671875" style="737" customWidth="1"/>
    <col min="1548" max="1548" width="19.33203125" style="737" customWidth="1"/>
    <col min="1549" max="1549" width="8.109375" style="737" customWidth="1"/>
    <col min="1550" max="1550" width="14.6640625" style="737" customWidth="1"/>
    <col min="1551" max="1551" width="14.88671875" style="737" customWidth="1"/>
    <col min="1552" max="1792" width="11.44140625" style="737"/>
    <col min="1793" max="1793" width="5.6640625" style="737" customWidth="1"/>
    <col min="1794" max="1794" width="6.6640625" style="737" customWidth="1"/>
    <col min="1795" max="1795" width="6.109375" style="737" customWidth="1"/>
    <col min="1796" max="1796" width="7.44140625" style="737" customWidth="1"/>
    <col min="1797" max="1797" width="13.6640625" style="737" customWidth="1"/>
    <col min="1798" max="1798" width="17.88671875" style="737" customWidth="1"/>
    <col min="1799" max="1799" width="14.88671875" style="737" customWidth="1"/>
    <col min="1800" max="1800" width="8.33203125" style="737" customWidth="1"/>
    <col min="1801" max="1801" width="14.88671875" style="737" customWidth="1"/>
    <col min="1802" max="1802" width="16" style="737" customWidth="1"/>
    <col min="1803" max="1803" width="18.88671875" style="737" customWidth="1"/>
    <col min="1804" max="1804" width="19.33203125" style="737" customWidth="1"/>
    <col min="1805" max="1805" width="8.109375" style="737" customWidth="1"/>
    <col min="1806" max="1806" width="14.6640625" style="737" customWidth="1"/>
    <col min="1807" max="1807" width="14.88671875" style="737" customWidth="1"/>
    <col min="1808" max="2048" width="11.44140625" style="737"/>
    <col min="2049" max="2049" width="5.6640625" style="737" customWidth="1"/>
    <col min="2050" max="2050" width="6.6640625" style="737" customWidth="1"/>
    <col min="2051" max="2051" width="6.109375" style="737" customWidth="1"/>
    <col min="2052" max="2052" width="7.44140625" style="737" customWidth="1"/>
    <col min="2053" max="2053" width="13.6640625" style="737" customWidth="1"/>
    <col min="2054" max="2054" width="17.88671875" style="737" customWidth="1"/>
    <col min="2055" max="2055" width="14.88671875" style="737" customWidth="1"/>
    <col min="2056" max="2056" width="8.33203125" style="737" customWidth="1"/>
    <col min="2057" max="2057" width="14.88671875" style="737" customWidth="1"/>
    <col min="2058" max="2058" width="16" style="737" customWidth="1"/>
    <col min="2059" max="2059" width="18.88671875" style="737" customWidth="1"/>
    <col min="2060" max="2060" width="19.33203125" style="737" customWidth="1"/>
    <col min="2061" max="2061" width="8.109375" style="737" customWidth="1"/>
    <col min="2062" max="2062" width="14.6640625" style="737" customWidth="1"/>
    <col min="2063" max="2063" width="14.88671875" style="737" customWidth="1"/>
    <col min="2064" max="2304" width="11.44140625" style="737"/>
    <col min="2305" max="2305" width="5.6640625" style="737" customWidth="1"/>
    <col min="2306" max="2306" width="6.6640625" style="737" customWidth="1"/>
    <col min="2307" max="2307" width="6.109375" style="737" customWidth="1"/>
    <col min="2308" max="2308" width="7.44140625" style="737" customWidth="1"/>
    <col min="2309" max="2309" width="13.6640625" style="737" customWidth="1"/>
    <col min="2310" max="2310" width="17.88671875" style="737" customWidth="1"/>
    <col min="2311" max="2311" width="14.88671875" style="737" customWidth="1"/>
    <col min="2312" max="2312" width="8.33203125" style="737" customWidth="1"/>
    <col min="2313" max="2313" width="14.88671875" style="737" customWidth="1"/>
    <col min="2314" max="2314" width="16" style="737" customWidth="1"/>
    <col min="2315" max="2315" width="18.88671875" style="737" customWidth="1"/>
    <col min="2316" max="2316" width="19.33203125" style="737" customWidth="1"/>
    <col min="2317" max="2317" width="8.109375" style="737" customWidth="1"/>
    <col min="2318" max="2318" width="14.6640625" style="737" customWidth="1"/>
    <col min="2319" max="2319" width="14.88671875" style="737" customWidth="1"/>
    <col min="2320" max="2560" width="11.44140625" style="737"/>
    <col min="2561" max="2561" width="5.6640625" style="737" customWidth="1"/>
    <col min="2562" max="2562" width="6.6640625" style="737" customWidth="1"/>
    <col min="2563" max="2563" width="6.109375" style="737" customWidth="1"/>
    <col min="2564" max="2564" width="7.44140625" style="737" customWidth="1"/>
    <col min="2565" max="2565" width="13.6640625" style="737" customWidth="1"/>
    <col min="2566" max="2566" width="17.88671875" style="737" customWidth="1"/>
    <col min="2567" max="2567" width="14.88671875" style="737" customWidth="1"/>
    <col min="2568" max="2568" width="8.33203125" style="737" customWidth="1"/>
    <col min="2569" max="2569" width="14.88671875" style="737" customWidth="1"/>
    <col min="2570" max="2570" width="16" style="737" customWidth="1"/>
    <col min="2571" max="2571" width="18.88671875" style="737" customWidth="1"/>
    <col min="2572" max="2572" width="19.33203125" style="737" customWidth="1"/>
    <col min="2573" max="2573" width="8.109375" style="737" customWidth="1"/>
    <col min="2574" max="2574" width="14.6640625" style="737" customWidth="1"/>
    <col min="2575" max="2575" width="14.88671875" style="737" customWidth="1"/>
    <col min="2576" max="2816" width="11.44140625" style="737"/>
    <col min="2817" max="2817" width="5.6640625" style="737" customWidth="1"/>
    <col min="2818" max="2818" width="6.6640625" style="737" customWidth="1"/>
    <col min="2819" max="2819" width="6.109375" style="737" customWidth="1"/>
    <col min="2820" max="2820" width="7.44140625" style="737" customWidth="1"/>
    <col min="2821" max="2821" width="13.6640625" style="737" customWidth="1"/>
    <col min="2822" max="2822" width="17.88671875" style="737" customWidth="1"/>
    <col min="2823" max="2823" width="14.88671875" style="737" customWidth="1"/>
    <col min="2824" max="2824" width="8.33203125" style="737" customWidth="1"/>
    <col min="2825" max="2825" width="14.88671875" style="737" customWidth="1"/>
    <col min="2826" max="2826" width="16" style="737" customWidth="1"/>
    <col min="2827" max="2827" width="18.88671875" style="737" customWidth="1"/>
    <col min="2828" max="2828" width="19.33203125" style="737" customWidth="1"/>
    <col min="2829" max="2829" width="8.109375" style="737" customWidth="1"/>
    <col min="2830" max="2830" width="14.6640625" style="737" customWidth="1"/>
    <col min="2831" max="2831" width="14.88671875" style="737" customWidth="1"/>
    <col min="2832" max="3072" width="11.44140625" style="737"/>
    <col min="3073" max="3073" width="5.6640625" style="737" customWidth="1"/>
    <col min="3074" max="3074" width="6.6640625" style="737" customWidth="1"/>
    <col min="3075" max="3075" width="6.109375" style="737" customWidth="1"/>
    <col min="3076" max="3076" width="7.44140625" style="737" customWidth="1"/>
    <col min="3077" max="3077" width="13.6640625" style="737" customWidth="1"/>
    <col min="3078" max="3078" width="17.88671875" style="737" customWidth="1"/>
    <col min="3079" max="3079" width="14.88671875" style="737" customWidth="1"/>
    <col min="3080" max="3080" width="8.33203125" style="737" customWidth="1"/>
    <col min="3081" max="3081" width="14.88671875" style="737" customWidth="1"/>
    <col min="3082" max="3082" width="16" style="737" customWidth="1"/>
    <col min="3083" max="3083" width="18.88671875" style="737" customWidth="1"/>
    <col min="3084" max="3084" width="19.33203125" style="737" customWidth="1"/>
    <col min="3085" max="3085" width="8.109375" style="737" customWidth="1"/>
    <col min="3086" max="3086" width="14.6640625" style="737" customWidth="1"/>
    <col min="3087" max="3087" width="14.88671875" style="737" customWidth="1"/>
    <col min="3088" max="3328" width="11.44140625" style="737"/>
    <col min="3329" max="3329" width="5.6640625" style="737" customWidth="1"/>
    <col min="3330" max="3330" width="6.6640625" style="737" customWidth="1"/>
    <col min="3331" max="3331" width="6.109375" style="737" customWidth="1"/>
    <col min="3332" max="3332" width="7.44140625" style="737" customWidth="1"/>
    <col min="3333" max="3333" width="13.6640625" style="737" customWidth="1"/>
    <col min="3334" max="3334" width="17.88671875" style="737" customWidth="1"/>
    <col min="3335" max="3335" width="14.88671875" style="737" customWidth="1"/>
    <col min="3336" max="3336" width="8.33203125" style="737" customWidth="1"/>
    <col min="3337" max="3337" width="14.88671875" style="737" customWidth="1"/>
    <col min="3338" max="3338" width="16" style="737" customWidth="1"/>
    <col min="3339" max="3339" width="18.88671875" style="737" customWidth="1"/>
    <col min="3340" max="3340" width="19.33203125" style="737" customWidth="1"/>
    <col min="3341" max="3341" width="8.109375" style="737" customWidth="1"/>
    <col min="3342" max="3342" width="14.6640625" style="737" customWidth="1"/>
    <col min="3343" max="3343" width="14.88671875" style="737" customWidth="1"/>
    <col min="3344" max="3584" width="11.44140625" style="737"/>
    <col min="3585" max="3585" width="5.6640625" style="737" customWidth="1"/>
    <col min="3586" max="3586" width="6.6640625" style="737" customWidth="1"/>
    <col min="3587" max="3587" width="6.109375" style="737" customWidth="1"/>
    <col min="3588" max="3588" width="7.44140625" style="737" customWidth="1"/>
    <col min="3589" max="3589" width="13.6640625" style="737" customWidth="1"/>
    <col min="3590" max="3590" width="17.88671875" style="737" customWidth="1"/>
    <col min="3591" max="3591" width="14.88671875" style="737" customWidth="1"/>
    <col min="3592" max="3592" width="8.33203125" style="737" customWidth="1"/>
    <col min="3593" max="3593" width="14.88671875" style="737" customWidth="1"/>
    <col min="3594" max="3594" width="16" style="737" customWidth="1"/>
    <col min="3595" max="3595" width="18.88671875" style="737" customWidth="1"/>
    <col min="3596" max="3596" width="19.33203125" style="737" customWidth="1"/>
    <col min="3597" max="3597" width="8.109375" style="737" customWidth="1"/>
    <col min="3598" max="3598" width="14.6640625" style="737" customWidth="1"/>
    <col min="3599" max="3599" width="14.88671875" style="737" customWidth="1"/>
    <col min="3600" max="3840" width="11.44140625" style="737"/>
    <col min="3841" max="3841" width="5.6640625" style="737" customWidth="1"/>
    <col min="3842" max="3842" width="6.6640625" style="737" customWidth="1"/>
    <col min="3843" max="3843" width="6.109375" style="737" customWidth="1"/>
    <col min="3844" max="3844" width="7.44140625" style="737" customWidth="1"/>
    <col min="3845" max="3845" width="13.6640625" style="737" customWidth="1"/>
    <col min="3846" max="3846" width="17.88671875" style="737" customWidth="1"/>
    <col min="3847" max="3847" width="14.88671875" style="737" customWidth="1"/>
    <col min="3848" max="3848" width="8.33203125" style="737" customWidth="1"/>
    <col min="3849" max="3849" width="14.88671875" style="737" customWidth="1"/>
    <col min="3850" max="3850" width="16" style="737" customWidth="1"/>
    <col min="3851" max="3851" width="18.88671875" style="737" customWidth="1"/>
    <col min="3852" max="3852" width="19.33203125" style="737" customWidth="1"/>
    <col min="3853" max="3853" width="8.109375" style="737" customWidth="1"/>
    <col min="3854" max="3854" width="14.6640625" style="737" customWidth="1"/>
    <col min="3855" max="3855" width="14.88671875" style="737" customWidth="1"/>
    <col min="3856" max="4096" width="11.44140625" style="737"/>
    <col min="4097" max="4097" width="5.6640625" style="737" customWidth="1"/>
    <col min="4098" max="4098" width="6.6640625" style="737" customWidth="1"/>
    <col min="4099" max="4099" width="6.109375" style="737" customWidth="1"/>
    <col min="4100" max="4100" width="7.44140625" style="737" customWidth="1"/>
    <col min="4101" max="4101" width="13.6640625" style="737" customWidth="1"/>
    <col min="4102" max="4102" width="17.88671875" style="737" customWidth="1"/>
    <col min="4103" max="4103" width="14.88671875" style="737" customWidth="1"/>
    <col min="4104" max="4104" width="8.33203125" style="737" customWidth="1"/>
    <col min="4105" max="4105" width="14.88671875" style="737" customWidth="1"/>
    <col min="4106" max="4106" width="16" style="737" customWidth="1"/>
    <col min="4107" max="4107" width="18.88671875" style="737" customWidth="1"/>
    <col min="4108" max="4108" width="19.33203125" style="737" customWidth="1"/>
    <col min="4109" max="4109" width="8.109375" style="737" customWidth="1"/>
    <col min="4110" max="4110" width="14.6640625" style="737" customWidth="1"/>
    <col min="4111" max="4111" width="14.88671875" style="737" customWidth="1"/>
    <col min="4112" max="4352" width="11.44140625" style="737"/>
    <col min="4353" max="4353" width="5.6640625" style="737" customWidth="1"/>
    <col min="4354" max="4354" width="6.6640625" style="737" customWidth="1"/>
    <col min="4355" max="4355" width="6.109375" style="737" customWidth="1"/>
    <col min="4356" max="4356" width="7.44140625" style="737" customWidth="1"/>
    <col min="4357" max="4357" width="13.6640625" style="737" customWidth="1"/>
    <col min="4358" max="4358" width="17.88671875" style="737" customWidth="1"/>
    <col min="4359" max="4359" width="14.88671875" style="737" customWidth="1"/>
    <col min="4360" max="4360" width="8.33203125" style="737" customWidth="1"/>
    <col min="4361" max="4361" width="14.88671875" style="737" customWidth="1"/>
    <col min="4362" max="4362" width="16" style="737" customWidth="1"/>
    <col min="4363" max="4363" width="18.88671875" style="737" customWidth="1"/>
    <col min="4364" max="4364" width="19.33203125" style="737" customWidth="1"/>
    <col min="4365" max="4365" width="8.109375" style="737" customWidth="1"/>
    <col min="4366" max="4366" width="14.6640625" style="737" customWidth="1"/>
    <col min="4367" max="4367" width="14.88671875" style="737" customWidth="1"/>
    <col min="4368" max="4608" width="11.44140625" style="737"/>
    <col min="4609" max="4609" width="5.6640625" style="737" customWidth="1"/>
    <col min="4610" max="4610" width="6.6640625" style="737" customWidth="1"/>
    <col min="4611" max="4611" width="6.109375" style="737" customWidth="1"/>
    <col min="4612" max="4612" width="7.44140625" style="737" customWidth="1"/>
    <col min="4613" max="4613" width="13.6640625" style="737" customWidth="1"/>
    <col min="4614" max="4614" width="17.88671875" style="737" customWidth="1"/>
    <col min="4615" max="4615" width="14.88671875" style="737" customWidth="1"/>
    <col min="4616" max="4616" width="8.33203125" style="737" customWidth="1"/>
    <col min="4617" max="4617" width="14.88671875" style="737" customWidth="1"/>
    <col min="4618" max="4618" width="16" style="737" customWidth="1"/>
    <col min="4619" max="4619" width="18.88671875" style="737" customWidth="1"/>
    <col min="4620" max="4620" width="19.33203125" style="737" customWidth="1"/>
    <col min="4621" max="4621" width="8.109375" style="737" customWidth="1"/>
    <col min="4622" max="4622" width="14.6640625" style="737" customWidth="1"/>
    <col min="4623" max="4623" width="14.88671875" style="737" customWidth="1"/>
    <col min="4624" max="4864" width="11.44140625" style="737"/>
    <col min="4865" max="4865" width="5.6640625" style="737" customWidth="1"/>
    <col min="4866" max="4866" width="6.6640625" style="737" customWidth="1"/>
    <col min="4867" max="4867" width="6.109375" style="737" customWidth="1"/>
    <col min="4868" max="4868" width="7.44140625" style="737" customWidth="1"/>
    <col min="4869" max="4869" width="13.6640625" style="737" customWidth="1"/>
    <col min="4870" max="4870" width="17.88671875" style="737" customWidth="1"/>
    <col min="4871" max="4871" width="14.88671875" style="737" customWidth="1"/>
    <col min="4872" max="4872" width="8.33203125" style="737" customWidth="1"/>
    <col min="4873" max="4873" width="14.88671875" style="737" customWidth="1"/>
    <col min="4874" max="4874" width="16" style="737" customWidth="1"/>
    <col min="4875" max="4875" width="18.88671875" style="737" customWidth="1"/>
    <col min="4876" max="4876" width="19.33203125" style="737" customWidth="1"/>
    <col min="4877" max="4877" width="8.109375" style="737" customWidth="1"/>
    <col min="4878" max="4878" width="14.6640625" style="737" customWidth="1"/>
    <col min="4879" max="4879" width="14.88671875" style="737" customWidth="1"/>
    <col min="4880" max="5120" width="11.44140625" style="737"/>
    <col min="5121" max="5121" width="5.6640625" style="737" customWidth="1"/>
    <col min="5122" max="5122" width="6.6640625" style="737" customWidth="1"/>
    <col min="5123" max="5123" width="6.109375" style="737" customWidth="1"/>
    <col min="5124" max="5124" width="7.44140625" style="737" customWidth="1"/>
    <col min="5125" max="5125" width="13.6640625" style="737" customWidth="1"/>
    <col min="5126" max="5126" width="17.88671875" style="737" customWidth="1"/>
    <col min="5127" max="5127" width="14.88671875" style="737" customWidth="1"/>
    <col min="5128" max="5128" width="8.33203125" style="737" customWidth="1"/>
    <col min="5129" max="5129" width="14.88671875" style="737" customWidth="1"/>
    <col min="5130" max="5130" width="16" style="737" customWidth="1"/>
    <col min="5131" max="5131" width="18.88671875" style="737" customWidth="1"/>
    <col min="5132" max="5132" width="19.33203125" style="737" customWidth="1"/>
    <col min="5133" max="5133" width="8.109375" style="737" customWidth="1"/>
    <col min="5134" max="5134" width="14.6640625" style="737" customWidth="1"/>
    <col min="5135" max="5135" width="14.88671875" style="737" customWidth="1"/>
    <col min="5136" max="5376" width="11.44140625" style="737"/>
    <col min="5377" max="5377" width="5.6640625" style="737" customWidth="1"/>
    <col min="5378" max="5378" width="6.6640625" style="737" customWidth="1"/>
    <col min="5379" max="5379" width="6.109375" style="737" customWidth="1"/>
    <col min="5380" max="5380" width="7.44140625" style="737" customWidth="1"/>
    <col min="5381" max="5381" width="13.6640625" style="737" customWidth="1"/>
    <col min="5382" max="5382" width="17.88671875" style="737" customWidth="1"/>
    <col min="5383" max="5383" width="14.88671875" style="737" customWidth="1"/>
    <col min="5384" max="5384" width="8.33203125" style="737" customWidth="1"/>
    <col min="5385" max="5385" width="14.88671875" style="737" customWidth="1"/>
    <col min="5386" max="5386" width="16" style="737" customWidth="1"/>
    <col min="5387" max="5387" width="18.88671875" style="737" customWidth="1"/>
    <col min="5388" max="5388" width="19.33203125" style="737" customWidth="1"/>
    <col min="5389" max="5389" width="8.109375" style="737" customWidth="1"/>
    <col min="5390" max="5390" width="14.6640625" style="737" customWidth="1"/>
    <col min="5391" max="5391" width="14.88671875" style="737" customWidth="1"/>
    <col min="5392" max="5632" width="11.44140625" style="737"/>
    <col min="5633" max="5633" width="5.6640625" style="737" customWidth="1"/>
    <col min="5634" max="5634" width="6.6640625" style="737" customWidth="1"/>
    <col min="5635" max="5635" width="6.109375" style="737" customWidth="1"/>
    <col min="5636" max="5636" width="7.44140625" style="737" customWidth="1"/>
    <col min="5637" max="5637" width="13.6640625" style="737" customWidth="1"/>
    <col min="5638" max="5638" width="17.88671875" style="737" customWidth="1"/>
    <col min="5639" max="5639" width="14.88671875" style="737" customWidth="1"/>
    <col min="5640" max="5640" width="8.33203125" style="737" customWidth="1"/>
    <col min="5641" max="5641" width="14.88671875" style="737" customWidth="1"/>
    <col min="5642" max="5642" width="16" style="737" customWidth="1"/>
    <col min="5643" max="5643" width="18.88671875" style="737" customWidth="1"/>
    <col min="5644" max="5644" width="19.33203125" style="737" customWidth="1"/>
    <col min="5645" max="5645" width="8.109375" style="737" customWidth="1"/>
    <col min="5646" max="5646" width="14.6640625" style="737" customWidth="1"/>
    <col min="5647" max="5647" width="14.88671875" style="737" customWidth="1"/>
    <col min="5648" max="5888" width="11.44140625" style="737"/>
    <col min="5889" max="5889" width="5.6640625" style="737" customWidth="1"/>
    <col min="5890" max="5890" width="6.6640625" style="737" customWidth="1"/>
    <col min="5891" max="5891" width="6.109375" style="737" customWidth="1"/>
    <col min="5892" max="5892" width="7.44140625" style="737" customWidth="1"/>
    <col min="5893" max="5893" width="13.6640625" style="737" customWidth="1"/>
    <col min="5894" max="5894" width="17.88671875" style="737" customWidth="1"/>
    <col min="5895" max="5895" width="14.88671875" style="737" customWidth="1"/>
    <col min="5896" max="5896" width="8.33203125" style="737" customWidth="1"/>
    <col min="5897" max="5897" width="14.88671875" style="737" customWidth="1"/>
    <col min="5898" max="5898" width="16" style="737" customWidth="1"/>
    <col min="5899" max="5899" width="18.88671875" style="737" customWidth="1"/>
    <col min="5900" max="5900" width="19.33203125" style="737" customWidth="1"/>
    <col min="5901" max="5901" width="8.109375" style="737" customWidth="1"/>
    <col min="5902" max="5902" width="14.6640625" style="737" customWidth="1"/>
    <col min="5903" max="5903" width="14.88671875" style="737" customWidth="1"/>
    <col min="5904" max="6144" width="11.44140625" style="737"/>
    <col min="6145" max="6145" width="5.6640625" style="737" customWidth="1"/>
    <col min="6146" max="6146" width="6.6640625" style="737" customWidth="1"/>
    <col min="6147" max="6147" width="6.109375" style="737" customWidth="1"/>
    <col min="6148" max="6148" width="7.44140625" style="737" customWidth="1"/>
    <col min="6149" max="6149" width="13.6640625" style="737" customWidth="1"/>
    <col min="6150" max="6150" width="17.88671875" style="737" customWidth="1"/>
    <col min="6151" max="6151" width="14.88671875" style="737" customWidth="1"/>
    <col min="6152" max="6152" width="8.33203125" style="737" customWidth="1"/>
    <col min="6153" max="6153" width="14.88671875" style="737" customWidth="1"/>
    <col min="6154" max="6154" width="16" style="737" customWidth="1"/>
    <col min="6155" max="6155" width="18.88671875" style="737" customWidth="1"/>
    <col min="6156" max="6156" width="19.33203125" style="737" customWidth="1"/>
    <col min="6157" max="6157" width="8.109375" style="737" customWidth="1"/>
    <col min="6158" max="6158" width="14.6640625" style="737" customWidth="1"/>
    <col min="6159" max="6159" width="14.88671875" style="737" customWidth="1"/>
    <col min="6160" max="6400" width="11.44140625" style="737"/>
    <col min="6401" max="6401" width="5.6640625" style="737" customWidth="1"/>
    <col min="6402" max="6402" width="6.6640625" style="737" customWidth="1"/>
    <col min="6403" max="6403" width="6.109375" style="737" customWidth="1"/>
    <col min="6404" max="6404" width="7.44140625" style="737" customWidth="1"/>
    <col min="6405" max="6405" width="13.6640625" style="737" customWidth="1"/>
    <col min="6406" max="6406" width="17.88671875" style="737" customWidth="1"/>
    <col min="6407" max="6407" width="14.88671875" style="737" customWidth="1"/>
    <col min="6408" max="6408" width="8.33203125" style="737" customWidth="1"/>
    <col min="6409" max="6409" width="14.88671875" style="737" customWidth="1"/>
    <col min="6410" max="6410" width="16" style="737" customWidth="1"/>
    <col min="6411" max="6411" width="18.88671875" style="737" customWidth="1"/>
    <col min="6412" max="6412" width="19.33203125" style="737" customWidth="1"/>
    <col min="6413" max="6413" width="8.109375" style="737" customWidth="1"/>
    <col min="6414" max="6414" width="14.6640625" style="737" customWidth="1"/>
    <col min="6415" max="6415" width="14.88671875" style="737" customWidth="1"/>
    <col min="6416" max="6656" width="11.44140625" style="737"/>
    <col min="6657" max="6657" width="5.6640625" style="737" customWidth="1"/>
    <col min="6658" max="6658" width="6.6640625" style="737" customWidth="1"/>
    <col min="6659" max="6659" width="6.109375" style="737" customWidth="1"/>
    <col min="6660" max="6660" width="7.44140625" style="737" customWidth="1"/>
    <col min="6661" max="6661" width="13.6640625" style="737" customWidth="1"/>
    <col min="6662" max="6662" width="17.88671875" style="737" customWidth="1"/>
    <col min="6663" max="6663" width="14.88671875" style="737" customWidth="1"/>
    <col min="6664" max="6664" width="8.33203125" style="737" customWidth="1"/>
    <col min="6665" max="6665" width="14.88671875" style="737" customWidth="1"/>
    <col min="6666" max="6666" width="16" style="737" customWidth="1"/>
    <col min="6667" max="6667" width="18.88671875" style="737" customWidth="1"/>
    <col min="6668" max="6668" width="19.33203125" style="737" customWidth="1"/>
    <col min="6669" max="6669" width="8.109375" style="737" customWidth="1"/>
    <col min="6670" max="6670" width="14.6640625" style="737" customWidth="1"/>
    <col min="6671" max="6671" width="14.88671875" style="737" customWidth="1"/>
    <col min="6672" max="6912" width="11.44140625" style="737"/>
    <col min="6913" max="6913" width="5.6640625" style="737" customWidth="1"/>
    <col min="6914" max="6914" width="6.6640625" style="737" customWidth="1"/>
    <col min="6915" max="6915" width="6.109375" style="737" customWidth="1"/>
    <col min="6916" max="6916" width="7.44140625" style="737" customWidth="1"/>
    <col min="6917" max="6917" width="13.6640625" style="737" customWidth="1"/>
    <col min="6918" max="6918" width="17.88671875" style="737" customWidth="1"/>
    <col min="6919" max="6919" width="14.88671875" style="737" customWidth="1"/>
    <col min="6920" max="6920" width="8.33203125" style="737" customWidth="1"/>
    <col min="6921" max="6921" width="14.88671875" style="737" customWidth="1"/>
    <col min="6922" max="6922" width="16" style="737" customWidth="1"/>
    <col min="6923" max="6923" width="18.88671875" style="737" customWidth="1"/>
    <col min="6924" max="6924" width="19.33203125" style="737" customWidth="1"/>
    <col min="6925" max="6925" width="8.109375" style="737" customWidth="1"/>
    <col min="6926" max="6926" width="14.6640625" style="737" customWidth="1"/>
    <col min="6927" max="6927" width="14.88671875" style="737" customWidth="1"/>
    <col min="6928" max="7168" width="11.44140625" style="737"/>
    <col min="7169" max="7169" width="5.6640625" style="737" customWidth="1"/>
    <col min="7170" max="7170" width="6.6640625" style="737" customWidth="1"/>
    <col min="7171" max="7171" width="6.109375" style="737" customWidth="1"/>
    <col min="7172" max="7172" width="7.44140625" style="737" customWidth="1"/>
    <col min="7173" max="7173" width="13.6640625" style="737" customWidth="1"/>
    <col min="7174" max="7174" width="17.88671875" style="737" customWidth="1"/>
    <col min="7175" max="7175" width="14.88671875" style="737" customWidth="1"/>
    <col min="7176" max="7176" width="8.33203125" style="737" customWidth="1"/>
    <col min="7177" max="7177" width="14.88671875" style="737" customWidth="1"/>
    <col min="7178" max="7178" width="16" style="737" customWidth="1"/>
    <col min="7179" max="7179" width="18.88671875" style="737" customWidth="1"/>
    <col min="7180" max="7180" width="19.33203125" style="737" customWidth="1"/>
    <col min="7181" max="7181" width="8.109375" style="737" customWidth="1"/>
    <col min="7182" max="7182" width="14.6640625" style="737" customWidth="1"/>
    <col min="7183" max="7183" width="14.88671875" style="737" customWidth="1"/>
    <col min="7184" max="7424" width="11.44140625" style="737"/>
    <col min="7425" max="7425" width="5.6640625" style="737" customWidth="1"/>
    <col min="7426" max="7426" width="6.6640625" style="737" customWidth="1"/>
    <col min="7427" max="7427" width="6.109375" style="737" customWidth="1"/>
    <col min="7428" max="7428" width="7.44140625" style="737" customWidth="1"/>
    <col min="7429" max="7429" width="13.6640625" style="737" customWidth="1"/>
    <col min="7430" max="7430" width="17.88671875" style="737" customWidth="1"/>
    <col min="7431" max="7431" width="14.88671875" style="737" customWidth="1"/>
    <col min="7432" max="7432" width="8.33203125" style="737" customWidth="1"/>
    <col min="7433" max="7433" width="14.88671875" style="737" customWidth="1"/>
    <col min="7434" max="7434" width="16" style="737" customWidth="1"/>
    <col min="7435" max="7435" width="18.88671875" style="737" customWidth="1"/>
    <col min="7436" max="7436" width="19.33203125" style="737" customWidth="1"/>
    <col min="7437" max="7437" width="8.109375" style="737" customWidth="1"/>
    <col min="7438" max="7438" width="14.6640625" style="737" customWidth="1"/>
    <col min="7439" max="7439" width="14.88671875" style="737" customWidth="1"/>
    <col min="7440" max="7680" width="11.44140625" style="737"/>
    <col min="7681" max="7681" width="5.6640625" style="737" customWidth="1"/>
    <col min="7682" max="7682" width="6.6640625" style="737" customWidth="1"/>
    <col min="7683" max="7683" width="6.109375" style="737" customWidth="1"/>
    <col min="7684" max="7684" width="7.44140625" style="737" customWidth="1"/>
    <col min="7685" max="7685" width="13.6640625" style="737" customWidth="1"/>
    <col min="7686" max="7686" width="17.88671875" style="737" customWidth="1"/>
    <col min="7687" max="7687" width="14.88671875" style="737" customWidth="1"/>
    <col min="7688" max="7688" width="8.33203125" style="737" customWidth="1"/>
    <col min="7689" max="7689" width="14.88671875" style="737" customWidth="1"/>
    <col min="7690" max="7690" width="16" style="737" customWidth="1"/>
    <col min="7691" max="7691" width="18.88671875" style="737" customWidth="1"/>
    <col min="7692" max="7692" width="19.33203125" style="737" customWidth="1"/>
    <col min="7693" max="7693" width="8.109375" style="737" customWidth="1"/>
    <col min="7694" max="7694" width="14.6640625" style="737" customWidth="1"/>
    <col min="7695" max="7695" width="14.88671875" style="737" customWidth="1"/>
    <col min="7696" max="7936" width="11.44140625" style="737"/>
    <col min="7937" max="7937" width="5.6640625" style="737" customWidth="1"/>
    <col min="7938" max="7938" width="6.6640625" style="737" customWidth="1"/>
    <col min="7939" max="7939" width="6.109375" style="737" customWidth="1"/>
    <col min="7940" max="7940" width="7.44140625" style="737" customWidth="1"/>
    <col min="7941" max="7941" width="13.6640625" style="737" customWidth="1"/>
    <col min="7942" max="7942" width="17.88671875" style="737" customWidth="1"/>
    <col min="7943" max="7943" width="14.88671875" style="737" customWidth="1"/>
    <col min="7944" max="7944" width="8.33203125" style="737" customWidth="1"/>
    <col min="7945" max="7945" width="14.88671875" style="737" customWidth="1"/>
    <col min="7946" max="7946" width="16" style="737" customWidth="1"/>
    <col min="7947" max="7947" width="18.88671875" style="737" customWidth="1"/>
    <col min="7948" max="7948" width="19.33203125" style="737" customWidth="1"/>
    <col min="7949" max="7949" width="8.109375" style="737" customWidth="1"/>
    <col min="7950" max="7950" width="14.6640625" style="737" customWidth="1"/>
    <col min="7951" max="7951" width="14.88671875" style="737" customWidth="1"/>
    <col min="7952" max="8192" width="11.44140625" style="737"/>
    <col min="8193" max="8193" width="5.6640625" style="737" customWidth="1"/>
    <col min="8194" max="8194" width="6.6640625" style="737" customWidth="1"/>
    <col min="8195" max="8195" width="6.109375" style="737" customWidth="1"/>
    <col min="8196" max="8196" width="7.44140625" style="737" customWidth="1"/>
    <col min="8197" max="8197" width="13.6640625" style="737" customWidth="1"/>
    <col min="8198" max="8198" width="17.88671875" style="737" customWidth="1"/>
    <col min="8199" max="8199" width="14.88671875" style="737" customWidth="1"/>
    <col min="8200" max="8200" width="8.33203125" style="737" customWidth="1"/>
    <col min="8201" max="8201" width="14.88671875" style="737" customWidth="1"/>
    <col min="8202" max="8202" width="16" style="737" customWidth="1"/>
    <col min="8203" max="8203" width="18.88671875" style="737" customWidth="1"/>
    <col min="8204" max="8204" width="19.33203125" style="737" customWidth="1"/>
    <col min="8205" max="8205" width="8.109375" style="737" customWidth="1"/>
    <col min="8206" max="8206" width="14.6640625" style="737" customWidth="1"/>
    <col min="8207" max="8207" width="14.88671875" style="737" customWidth="1"/>
    <col min="8208" max="8448" width="11.44140625" style="737"/>
    <col min="8449" max="8449" width="5.6640625" style="737" customWidth="1"/>
    <col min="8450" max="8450" width="6.6640625" style="737" customWidth="1"/>
    <col min="8451" max="8451" width="6.109375" style="737" customWidth="1"/>
    <col min="8452" max="8452" width="7.44140625" style="737" customWidth="1"/>
    <col min="8453" max="8453" width="13.6640625" style="737" customWidth="1"/>
    <col min="8454" max="8454" width="17.88671875" style="737" customWidth="1"/>
    <col min="8455" max="8455" width="14.88671875" style="737" customWidth="1"/>
    <col min="8456" max="8456" width="8.33203125" style="737" customWidth="1"/>
    <col min="8457" max="8457" width="14.88671875" style="737" customWidth="1"/>
    <col min="8458" max="8458" width="16" style="737" customWidth="1"/>
    <col min="8459" max="8459" width="18.88671875" style="737" customWidth="1"/>
    <col min="8460" max="8460" width="19.33203125" style="737" customWidth="1"/>
    <col min="8461" max="8461" width="8.109375" style="737" customWidth="1"/>
    <col min="8462" max="8462" width="14.6640625" style="737" customWidth="1"/>
    <col min="8463" max="8463" width="14.88671875" style="737" customWidth="1"/>
    <col min="8464" max="8704" width="11.44140625" style="737"/>
    <col min="8705" max="8705" width="5.6640625" style="737" customWidth="1"/>
    <col min="8706" max="8706" width="6.6640625" style="737" customWidth="1"/>
    <col min="8707" max="8707" width="6.109375" style="737" customWidth="1"/>
    <col min="8708" max="8708" width="7.44140625" style="737" customWidth="1"/>
    <col min="8709" max="8709" width="13.6640625" style="737" customWidth="1"/>
    <col min="8710" max="8710" width="17.88671875" style="737" customWidth="1"/>
    <col min="8711" max="8711" width="14.88671875" style="737" customWidth="1"/>
    <col min="8712" max="8712" width="8.33203125" style="737" customWidth="1"/>
    <col min="8713" max="8713" width="14.88671875" style="737" customWidth="1"/>
    <col min="8714" max="8714" width="16" style="737" customWidth="1"/>
    <col min="8715" max="8715" width="18.88671875" style="737" customWidth="1"/>
    <col min="8716" max="8716" width="19.33203125" style="737" customWidth="1"/>
    <col min="8717" max="8717" width="8.109375" style="737" customWidth="1"/>
    <col min="8718" max="8718" width="14.6640625" style="737" customWidth="1"/>
    <col min="8719" max="8719" width="14.88671875" style="737" customWidth="1"/>
    <col min="8720" max="8960" width="11.44140625" style="737"/>
    <col min="8961" max="8961" width="5.6640625" style="737" customWidth="1"/>
    <col min="8962" max="8962" width="6.6640625" style="737" customWidth="1"/>
    <col min="8963" max="8963" width="6.109375" style="737" customWidth="1"/>
    <col min="8964" max="8964" width="7.44140625" style="737" customWidth="1"/>
    <col min="8965" max="8965" width="13.6640625" style="737" customWidth="1"/>
    <col min="8966" max="8966" width="17.88671875" style="737" customWidth="1"/>
    <col min="8967" max="8967" width="14.88671875" style="737" customWidth="1"/>
    <col min="8968" max="8968" width="8.33203125" style="737" customWidth="1"/>
    <col min="8969" max="8969" width="14.88671875" style="737" customWidth="1"/>
    <col min="8970" max="8970" width="16" style="737" customWidth="1"/>
    <col min="8971" max="8971" width="18.88671875" style="737" customWidth="1"/>
    <col min="8972" max="8972" width="19.33203125" style="737" customWidth="1"/>
    <col min="8973" max="8973" width="8.109375" style="737" customWidth="1"/>
    <col min="8974" max="8974" width="14.6640625" style="737" customWidth="1"/>
    <col min="8975" max="8975" width="14.88671875" style="737" customWidth="1"/>
    <col min="8976" max="9216" width="11.44140625" style="737"/>
    <col min="9217" max="9217" width="5.6640625" style="737" customWidth="1"/>
    <col min="9218" max="9218" width="6.6640625" style="737" customWidth="1"/>
    <col min="9219" max="9219" width="6.109375" style="737" customWidth="1"/>
    <col min="9220" max="9220" width="7.44140625" style="737" customWidth="1"/>
    <col min="9221" max="9221" width="13.6640625" style="737" customWidth="1"/>
    <col min="9222" max="9222" width="17.88671875" style="737" customWidth="1"/>
    <col min="9223" max="9223" width="14.88671875" style="737" customWidth="1"/>
    <col min="9224" max="9224" width="8.33203125" style="737" customWidth="1"/>
    <col min="9225" max="9225" width="14.88671875" style="737" customWidth="1"/>
    <col min="9226" max="9226" width="16" style="737" customWidth="1"/>
    <col min="9227" max="9227" width="18.88671875" style="737" customWidth="1"/>
    <col min="9228" max="9228" width="19.33203125" style="737" customWidth="1"/>
    <col min="9229" max="9229" width="8.109375" style="737" customWidth="1"/>
    <col min="9230" max="9230" width="14.6640625" style="737" customWidth="1"/>
    <col min="9231" max="9231" width="14.88671875" style="737" customWidth="1"/>
    <col min="9232" max="9472" width="11.44140625" style="737"/>
    <col min="9473" max="9473" width="5.6640625" style="737" customWidth="1"/>
    <col min="9474" max="9474" width="6.6640625" style="737" customWidth="1"/>
    <col min="9475" max="9475" width="6.109375" style="737" customWidth="1"/>
    <col min="9476" max="9476" width="7.44140625" style="737" customWidth="1"/>
    <col min="9477" max="9477" width="13.6640625" style="737" customWidth="1"/>
    <col min="9478" max="9478" width="17.88671875" style="737" customWidth="1"/>
    <col min="9479" max="9479" width="14.88671875" style="737" customWidth="1"/>
    <col min="9480" max="9480" width="8.33203125" style="737" customWidth="1"/>
    <col min="9481" max="9481" width="14.88671875" style="737" customWidth="1"/>
    <col min="9482" max="9482" width="16" style="737" customWidth="1"/>
    <col min="9483" max="9483" width="18.88671875" style="737" customWidth="1"/>
    <col min="9484" max="9484" width="19.33203125" style="737" customWidth="1"/>
    <col min="9485" max="9485" width="8.109375" style="737" customWidth="1"/>
    <col min="9486" max="9486" width="14.6640625" style="737" customWidth="1"/>
    <col min="9487" max="9487" width="14.88671875" style="737" customWidth="1"/>
    <col min="9488" max="9728" width="11.44140625" style="737"/>
    <col min="9729" max="9729" width="5.6640625" style="737" customWidth="1"/>
    <col min="9730" max="9730" width="6.6640625" style="737" customWidth="1"/>
    <col min="9731" max="9731" width="6.109375" style="737" customWidth="1"/>
    <col min="9732" max="9732" width="7.44140625" style="737" customWidth="1"/>
    <col min="9733" max="9733" width="13.6640625" style="737" customWidth="1"/>
    <col min="9734" max="9734" width="17.88671875" style="737" customWidth="1"/>
    <col min="9735" max="9735" width="14.88671875" style="737" customWidth="1"/>
    <col min="9736" max="9736" width="8.33203125" style="737" customWidth="1"/>
    <col min="9737" max="9737" width="14.88671875" style="737" customWidth="1"/>
    <col min="9738" max="9738" width="16" style="737" customWidth="1"/>
    <col min="9739" max="9739" width="18.88671875" style="737" customWidth="1"/>
    <col min="9740" max="9740" width="19.33203125" style="737" customWidth="1"/>
    <col min="9741" max="9741" width="8.109375" style="737" customWidth="1"/>
    <col min="9742" max="9742" width="14.6640625" style="737" customWidth="1"/>
    <col min="9743" max="9743" width="14.88671875" style="737" customWidth="1"/>
    <col min="9744" max="9984" width="11.44140625" style="737"/>
    <col min="9985" max="9985" width="5.6640625" style="737" customWidth="1"/>
    <col min="9986" max="9986" width="6.6640625" style="737" customWidth="1"/>
    <col min="9987" max="9987" width="6.109375" style="737" customWidth="1"/>
    <col min="9988" max="9988" width="7.44140625" style="737" customWidth="1"/>
    <col min="9989" max="9989" width="13.6640625" style="737" customWidth="1"/>
    <col min="9990" max="9990" width="17.88671875" style="737" customWidth="1"/>
    <col min="9991" max="9991" width="14.88671875" style="737" customWidth="1"/>
    <col min="9992" max="9992" width="8.33203125" style="737" customWidth="1"/>
    <col min="9993" max="9993" width="14.88671875" style="737" customWidth="1"/>
    <col min="9994" max="9994" width="16" style="737" customWidth="1"/>
    <col min="9995" max="9995" width="18.88671875" style="737" customWidth="1"/>
    <col min="9996" max="9996" width="19.33203125" style="737" customWidth="1"/>
    <col min="9997" max="9997" width="8.109375" style="737" customWidth="1"/>
    <col min="9998" max="9998" width="14.6640625" style="737" customWidth="1"/>
    <col min="9999" max="9999" width="14.88671875" style="737" customWidth="1"/>
    <col min="10000" max="10240" width="11.44140625" style="737"/>
    <col min="10241" max="10241" width="5.6640625" style="737" customWidth="1"/>
    <col min="10242" max="10242" width="6.6640625" style="737" customWidth="1"/>
    <col min="10243" max="10243" width="6.109375" style="737" customWidth="1"/>
    <col min="10244" max="10244" width="7.44140625" style="737" customWidth="1"/>
    <col min="10245" max="10245" width="13.6640625" style="737" customWidth="1"/>
    <col min="10246" max="10246" width="17.88671875" style="737" customWidth="1"/>
    <col min="10247" max="10247" width="14.88671875" style="737" customWidth="1"/>
    <col min="10248" max="10248" width="8.33203125" style="737" customWidth="1"/>
    <col min="10249" max="10249" width="14.88671875" style="737" customWidth="1"/>
    <col min="10250" max="10250" width="16" style="737" customWidth="1"/>
    <col min="10251" max="10251" width="18.88671875" style="737" customWidth="1"/>
    <col min="10252" max="10252" width="19.33203125" style="737" customWidth="1"/>
    <col min="10253" max="10253" width="8.109375" style="737" customWidth="1"/>
    <col min="10254" max="10254" width="14.6640625" style="737" customWidth="1"/>
    <col min="10255" max="10255" width="14.88671875" style="737" customWidth="1"/>
    <col min="10256" max="10496" width="11.44140625" style="737"/>
    <col min="10497" max="10497" width="5.6640625" style="737" customWidth="1"/>
    <col min="10498" max="10498" width="6.6640625" style="737" customWidth="1"/>
    <col min="10499" max="10499" width="6.109375" style="737" customWidth="1"/>
    <col min="10500" max="10500" width="7.44140625" style="737" customWidth="1"/>
    <col min="10501" max="10501" width="13.6640625" style="737" customWidth="1"/>
    <col min="10502" max="10502" width="17.88671875" style="737" customWidth="1"/>
    <col min="10503" max="10503" width="14.88671875" style="737" customWidth="1"/>
    <col min="10504" max="10504" width="8.33203125" style="737" customWidth="1"/>
    <col min="10505" max="10505" width="14.88671875" style="737" customWidth="1"/>
    <col min="10506" max="10506" width="16" style="737" customWidth="1"/>
    <col min="10507" max="10507" width="18.88671875" style="737" customWidth="1"/>
    <col min="10508" max="10508" width="19.33203125" style="737" customWidth="1"/>
    <col min="10509" max="10509" width="8.109375" style="737" customWidth="1"/>
    <col min="10510" max="10510" width="14.6640625" style="737" customWidth="1"/>
    <col min="10511" max="10511" width="14.88671875" style="737" customWidth="1"/>
    <col min="10512" max="10752" width="11.44140625" style="737"/>
    <col min="10753" max="10753" width="5.6640625" style="737" customWidth="1"/>
    <col min="10754" max="10754" width="6.6640625" style="737" customWidth="1"/>
    <col min="10755" max="10755" width="6.109375" style="737" customWidth="1"/>
    <col min="10756" max="10756" width="7.44140625" style="737" customWidth="1"/>
    <col min="10757" max="10757" width="13.6640625" style="737" customWidth="1"/>
    <col min="10758" max="10758" width="17.88671875" style="737" customWidth="1"/>
    <col min="10759" max="10759" width="14.88671875" style="737" customWidth="1"/>
    <col min="10760" max="10760" width="8.33203125" style="737" customWidth="1"/>
    <col min="10761" max="10761" width="14.88671875" style="737" customWidth="1"/>
    <col min="10762" max="10762" width="16" style="737" customWidth="1"/>
    <col min="10763" max="10763" width="18.88671875" style="737" customWidth="1"/>
    <col min="10764" max="10764" width="19.33203125" style="737" customWidth="1"/>
    <col min="10765" max="10765" width="8.109375" style="737" customWidth="1"/>
    <col min="10766" max="10766" width="14.6640625" style="737" customWidth="1"/>
    <col min="10767" max="10767" width="14.88671875" style="737" customWidth="1"/>
    <col min="10768" max="11008" width="11.44140625" style="737"/>
    <col min="11009" max="11009" width="5.6640625" style="737" customWidth="1"/>
    <col min="11010" max="11010" width="6.6640625" style="737" customWidth="1"/>
    <col min="11011" max="11011" width="6.109375" style="737" customWidth="1"/>
    <col min="11012" max="11012" width="7.44140625" style="737" customWidth="1"/>
    <col min="11013" max="11013" width="13.6640625" style="737" customWidth="1"/>
    <col min="11014" max="11014" width="17.88671875" style="737" customWidth="1"/>
    <col min="11015" max="11015" width="14.88671875" style="737" customWidth="1"/>
    <col min="11016" max="11016" width="8.33203125" style="737" customWidth="1"/>
    <col min="11017" max="11017" width="14.88671875" style="737" customWidth="1"/>
    <col min="11018" max="11018" width="16" style="737" customWidth="1"/>
    <col min="11019" max="11019" width="18.88671875" style="737" customWidth="1"/>
    <col min="11020" max="11020" width="19.33203125" style="737" customWidth="1"/>
    <col min="11021" max="11021" width="8.109375" style="737" customWidth="1"/>
    <col min="11022" max="11022" width="14.6640625" style="737" customWidth="1"/>
    <col min="11023" max="11023" width="14.88671875" style="737" customWidth="1"/>
    <col min="11024" max="11264" width="11.44140625" style="737"/>
    <col min="11265" max="11265" width="5.6640625" style="737" customWidth="1"/>
    <col min="11266" max="11266" width="6.6640625" style="737" customWidth="1"/>
    <col min="11267" max="11267" width="6.109375" style="737" customWidth="1"/>
    <col min="11268" max="11268" width="7.44140625" style="737" customWidth="1"/>
    <col min="11269" max="11269" width="13.6640625" style="737" customWidth="1"/>
    <col min="11270" max="11270" width="17.88671875" style="737" customWidth="1"/>
    <col min="11271" max="11271" width="14.88671875" style="737" customWidth="1"/>
    <col min="11272" max="11272" width="8.33203125" style="737" customWidth="1"/>
    <col min="11273" max="11273" width="14.88671875" style="737" customWidth="1"/>
    <col min="11274" max="11274" width="16" style="737" customWidth="1"/>
    <col min="11275" max="11275" width="18.88671875" style="737" customWidth="1"/>
    <col min="11276" max="11276" width="19.33203125" style="737" customWidth="1"/>
    <col min="11277" max="11277" width="8.109375" style="737" customWidth="1"/>
    <col min="11278" max="11278" width="14.6640625" style="737" customWidth="1"/>
    <col min="11279" max="11279" width="14.88671875" style="737" customWidth="1"/>
    <col min="11280" max="11520" width="11.44140625" style="737"/>
    <col min="11521" max="11521" width="5.6640625" style="737" customWidth="1"/>
    <col min="11522" max="11522" width="6.6640625" style="737" customWidth="1"/>
    <col min="11523" max="11523" width="6.109375" style="737" customWidth="1"/>
    <col min="11524" max="11524" width="7.44140625" style="737" customWidth="1"/>
    <col min="11525" max="11525" width="13.6640625" style="737" customWidth="1"/>
    <col min="11526" max="11526" width="17.88671875" style="737" customWidth="1"/>
    <col min="11527" max="11527" width="14.88671875" style="737" customWidth="1"/>
    <col min="11528" max="11528" width="8.33203125" style="737" customWidth="1"/>
    <col min="11529" max="11529" width="14.88671875" style="737" customWidth="1"/>
    <col min="11530" max="11530" width="16" style="737" customWidth="1"/>
    <col min="11531" max="11531" width="18.88671875" style="737" customWidth="1"/>
    <col min="11532" max="11532" width="19.33203125" style="737" customWidth="1"/>
    <col min="11533" max="11533" width="8.109375" style="737" customWidth="1"/>
    <col min="11534" max="11534" width="14.6640625" style="737" customWidth="1"/>
    <col min="11535" max="11535" width="14.88671875" style="737" customWidth="1"/>
    <col min="11536" max="11776" width="11.44140625" style="737"/>
    <col min="11777" max="11777" width="5.6640625" style="737" customWidth="1"/>
    <col min="11778" max="11778" width="6.6640625" style="737" customWidth="1"/>
    <col min="11779" max="11779" width="6.109375" style="737" customWidth="1"/>
    <col min="11780" max="11780" width="7.44140625" style="737" customWidth="1"/>
    <col min="11781" max="11781" width="13.6640625" style="737" customWidth="1"/>
    <col min="11782" max="11782" width="17.88671875" style="737" customWidth="1"/>
    <col min="11783" max="11783" width="14.88671875" style="737" customWidth="1"/>
    <col min="11784" max="11784" width="8.33203125" style="737" customWidth="1"/>
    <col min="11785" max="11785" width="14.88671875" style="737" customWidth="1"/>
    <col min="11786" max="11786" width="16" style="737" customWidth="1"/>
    <col min="11787" max="11787" width="18.88671875" style="737" customWidth="1"/>
    <col min="11788" max="11788" width="19.33203125" style="737" customWidth="1"/>
    <col min="11789" max="11789" width="8.109375" style="737" customWidth="1"/>
    <col min="11790" max="11790" width="14.6640625" style="737" customWidth="1"/>
    <col min="11791" max="11791" width="14.88671875" style="737" customWidth="1"/>
    <col min="11792" max="12032" width="11.44140625" style="737"/>
    <col min="12033" max="12033" width="5.6640625" style="737" customWidth="1"/>
    <col min="12034" max="12034" width="6.6640625" style="737" customWidth="1"/>
    <col min="12035" max="12035" width="6.109375" style="737" customWidth="1"/>
    <col min="12036" max="12036" width="7.44140625" style="737" customWidth="1"/>
    <col min="12037" max="12037" width="13.6640625" style="737" customWidth="1"/>
    <col min="12038" max="12038" width="17.88671875" style="737" customWidth="1"/>
    <col min="12039" max="12039" width="14.88671875" style="737" customWidth="1"/>
    <col min="12040" max="12040" width="8.33203125" style="737" customWidth="1"/>
    <col min="12041" max="12041" width="14.88671875" style="737" customWidth="1"/>
    <col min="12042" max="12042" width="16" style="737" customWidth="1"/>
    <col min="12043" max="12043" width="18.88671875" style="737" customWidth="1"/>
    <col min="12044" max="12044" width="19.33203125" style="737" customWidth="1"/>
    <col min="12045" max="12045" width="8.109375" style="737" customWidth="1"/>
    <col min="12046" max="12046" width="14.6640625" style="737" customWidth="1"/>
    <col min="12047" max="12047" width="14.88671875" style="737" customWidth="1"/>
    <col min="12048" max="12288" width="11.44140625" style="737"/>
    <col min="12289" max="12289" width="5.6640625" style="737" customWidth="1"/>
    <col min="12290" max="12290" width="6.6640625" style="737" customWidth="1"/>
    <col min="12291" max="12291" width="6.109375" style="737" customWidth="1"/>
    <col min="12292" max="12292" width="7.44140625" style="737" customWidth="1"/>
    <col min="12293" max="12293" width="13.6640625" style="737" customWidth="1"/>
    <col min="12294" max="12294" width="17.88671875" style="737" customWidth="1"/>
    <col min="12295" max="12295" width="14.88671875" style="737" customWidth="1"/>
    <col min="12296" max="12296" width="8.33203125" style="737" customWidth="1"/>
    <col min="12297" max="12297" width="14.88671875" style="737" customWidth="1"/>
    <col min="12298" max="12298" width="16" style="737" customWidth="1"/>
    <col min="12299" max="12299" width="18.88671875" style="737" customWidth="1"/>
    <col min="12300" max="12300" width="19.33203125" style="737" customWidth="1"/>
    <col min="12301" max="12301" width="8.109375" style="737" customWidth="1"/>
    <col min="12302" max="12302" width="14.6640625" style="737" customWidth="1"/>
    <col min="12303" max="12303" width="14.88671875" style="737" customWidth="1"/>
    <col min="12304" max="12544" width="11.44140625" style="737"/>
    <col min="12545" max="12545" width="5.6640625" style="737" customWidth="1"/>
    <col min="12546" max="12546" width="6.6640625" style="737" customWidth="1"/>
    <col min="12547" max="12547" width="6.109375" style="737" customWidth="1"/>
    <col min="12548" max="12548" width="7.44140625" style="737" customWidth="1"/>
    <col min="12549" max="12549" width="13.6640625" style="737" customWidth="1"/>
    <col min="12550" max="12550" width="17.88671875" style="737" customWidth="1"/>
    <col min="12551" max="12551" width="14.88671875" style="737" customWidth="1"/>
    <col min="12552" max="12552" width="8.33203125" style="737" customWidth="1"/>
    <col min="12553" max="12553" width="14.88671875" style="737" customWidth="1"/>
    <col min="12554" max="12554" width="16" style="737" customWidth="1"/>
    <col min="12555" max="12555" width="18.88671875" style="737" customWidth="1"/>
    <col min="12556" max="12556" width="19.33203125" style="737" customWidth="1"/>
    <col min="12557" max="12557" width="8.109375" style="737" customWidth="1"/>
    <col min="12558" max="12558" width="14.6640625" style="737" customWidth="1"/>
    <col min="12559" max="12559" width="14.88671875" style="737" customWidth="1"/>
    <col min="12560" max="12800" width="11.44140625" style="737"/>
    <col min="12801" max="12801" width="5.6640625" style="737" customWidth="1"/>
    <col min="12802" max="12802" width="6.6640625" style="737" customWidth="1"/>
    <col min="12803" max="12803" width="6.109375" style="737" customWidth="1"/>
    <col min="12804" max="12804" width="7.44140625" style="737" customWidth="1"/>
    <col min="12805" max="12805" width="13.6640625" style="737" customWidth="1"/>
    <col min="12806" max="12806" width="17.88671875" style="737" customWidth="1"/>
    <col min="12807" max="12807" width="14.88671875" style="737" customWidth="1"/>
    <col min="12808" max="12808" width="8.33203125" style="737" customWidth="1"/>
    <col min="12809" max="12809" width="14.88671875" style="737" customWidth="1"/>
    <col min="12810" max="12810" width="16" style="737" customWidth="1"/>
    <col min="12811" max="12811" width="18.88671875" style="737" customWidth="1"/>
    <col min="12812" max="12812" width="19.33203125" style="737" customWidth="1"/>
    <col min="12813" max="12813" width="8.109375" style="737" customWidth="1"/>
    <col min="12814" max="12814" width="14.6640625" style="737" customWidth="1"/>
    <col min="12815" max="12815" width="14.88671875" style="737" customWidth="1"/>
    <col min="12816" max="13056" width="11.44140625" style="737"/>
    <col min="13057" max="13057" width="5.6640625" style="737" customWidth="1"/>
    <col min="13058" max="13058" width="6.6640625" style="737" customWidth="1"/>
    <col min="13059" max="13059" width="6.109375" style="737" customWidth="1"/>
    <col min="13060" max="13060" width="7.44140625" style="737" customWidth="1"/>
    <col min="13061" max="13061" width="13.6640625" style="737" customWidth="1"/>
    <col min="13062" max="13062" width="17.88671875" style="737" customWidth="1"/>
    <col min="13063" max="13063" width="14.88671875" style="737" customWidth="1"/>
    <col min="13064" max="13064" width="8.33203125" style="737" customWidth="1"/>
    <col min="13065" max="13065" width="14.88671875" style="737" customWidth="1"/>
    <col min="13066" max="13066" width="16" style="737" customWidth="1"/>
    <col min="13067" max="13067" width="18.88671875" style="737" customWidth="1"/>
    <col min="13068" max="13068" width="19.33203125" style="737" customWidth="1"/>
    <col min="13069" max="13069" width="8.109375" style="737" customWidth="1"/>
    <col min="13070" max="13070" width="14.6640625" style="737" customWidth="1"/>
    <col min="13071" max="13071" width="14.88671875" style="737" customWidth="1"/>
    <col min="13072" max="13312" width="11.44140625" style="737"/>
    <col min="13313" max="13313" width="5.6640625" style="737" customWidth="1"/>
    <col min="13314" max="13314" width="6.6640625" style="737" customWidth="1"/>
    <col min="13315" max="13315" width="6.109375" style="737" customWidth="1"/>
    <col min="13316" max="13316" width="7.44140625" style="737" customWidth="1"/>
    <col min="13317" max="13317" width="13.6640625" style="737" customWidth="1"/>
    <col min="13318" max="13318" width="17.88671875" style="737" customWidth="1"/>
    <col min="13319" max="13319" width="14.88671875" style="737" customWidth="1"/>
    <col min="13320" max="13320" width="8.33203125" style="737" customWidth="1"/>
    <col min="13321" max="13321" width="14.88671875" style="737" customWidth="1"/>
    <col min="13322" max="13322" width="16" style="737" customWidth="1"/>
    <col min="13323" max="13323" width="18.88671875" style="737" customWidth="1"/>
    <col min="13324" max="13324" width="19.33203125" style="737" customWidth="1"/>
    <col min="13325" max="13325" width="8.109375" style="737" customWidth="1"/>
    <col min="13326" max="13326" width="14.6640625" style="737" customWidth="1"/>
    <col min="13327" max="13327" width="14.88671875" style="737" customWidth="1"/>
    <col min="13328" max="13568" width="11.44140625" style="737"/>
    <col min="13569" max="13569" width="5.6640625" style="737" customWidth="1"/>
    <col min="13570" max="13570" width="6.6640625" style="737" customWidth="1"/>
    <col min="13571" max="13571" width="6.109375" style="737" customWidth="1"/>
    <col min="13572" max="13572" width="7.44140625" style="737" customWidth="1"/>
    <col min="13573" max="13573" width="13.6640625" style="737" customWidth="1"/>
    <col min="13574" max="13574" width="17.88671875" style="737" customWidth="1"/>
    <col min="13575" max="13575" width="14.88671875" style="737" customWidth="1"/>
    <col min="13576" max="13576" width="8.33203125" style="737" customWidth="1"/>
    <col min="13577" max="13577" width="14.88671875" style="737" customWidth="1"/>
    <col min="13578" max="13578" width="16" style="737" customWidth="1"/>
    <col min="13579" max="13579" width="18.88671875" style="737" customWidth="1"/>
    <col min="13580" max="13580" width="19.33203125" style="737" customWidth="1"/>
    <col min="13581" max="13581" width="8.109375" style="737" customWidth="1"/>
    <col min="13582" max="13582" width="14.6640625" style="737" customWidth="1"/>
    <col min="13583" max="13583" width="14.88671875" style="737" customWidth="1"/>
    <col min="13584" max="13824" width="11.44140625" style="737"/>
    <col min="13825" max="13825" width="5.6640625" style="737" customWidth="1"/>
    <col min="13826" max="13826" width="6.6640625" style="737" customWidth="1"/>
    <col min="13827" max="13827" width="6.109375" style="737" customWidth="1"/>
    <col min="13828" max="13828" width="7.44140625" style="737" customWidth="1"/>
    <col min="13829" max="13829" width="13.6640625" style="737" customWidth="1"/>
    <col min="13830" max="13830" width="17.88671875" style="737" customWidth="1"/>
    <col min="13831" max="13831" width="14.88671875" style="737" customWidth="1"/>
    <col min="13832" max="13832" width="8.33203125" style="737" customWidth="1"/>
    <col min="13833" max="13833" width="14.88671875" style="737" customWidth="1"/>
    <col min="13834" max="13834" width="16" style="737" customWidth="1"/>
    <col min="13835" max="13835" width="18.88671875" style="737" customWidth="1"/>
    <col min="13836" max="13836" width="19.33203125" style="737" customWidth="1"/>
    <col min="13837" max="13837" width="8.109375" style="737" customWidth="1"/>
    <col min="13838" max="13838" width="14.6640625" style="737" customWidth="1"/>
    <col min="13839" max="13839" width="14.88671875" style="737" customWidth="1"/>
    <col min="13840" max="14080" width="11.44140625" style="737"/>
    <col min="14081" max="14081" width="5.6640625" style="737" customWidth="1"/>
    <col min="14082" max="14082" width="6.6640625" style="737" customWidth="1"/>
    <col min="14083" max="14083" width="6.109375" style="737" customWidth="1"/>
    <col min="14084" max="14084" width="7.44140625" style="737" customWidth="1"/>
    <col min="14085" max="14085" width="13.6640625" style="737" customWidth="1"/>
    <col min="14086" max="14086" width="17.88671875" style="737" customWidth="1"/>
    <col min="14087" max="14087" width="14.88671875" style="737" customWidth="1"/>
    <col min="14088" max="14088" width="8.33203125" style="737" customWidth="1"/>
    <col min="14089" max="14089" width="14.88671875" style="737" customWidth="1"/>
    <col min="14090" max="14090" width="16" style="737" customWidth="1"/>
    <col min="14091" max="14091" width="18.88671875" style="737" customWidth="1"/>
    <col min="14092" max="14092" width="19.33203125" style="737" customWidth="1"/>
    <col min="14093" max="14093" width="8.109375" style="737" customWidth="1"/>
    <col min="14094" max="14094" width="14.6640625" style="737" customWidth="1"/>
    <col min="14095" max="14095" width="14.88671875" style="737" customWidth="1"/>
    <col min="14096" max="14336" width="11.44140625" style="737"/>
    <col min="14337" max="14337" width="5.6640625" style="737" customWidth="1"/>
    <col min="14338" max="14338" width="6.6640625" style="737" customWidth="1"/>
    <col min="14339" max="14339" width="6.109375" style="737" customWidth="1"/>
    <col min="14340" max="14340" width="7.44140625" style="737" customWidth="1"/>
    <col min="14341" max="14341" width="13.6640625" style="737" customWidth="1"/>
    <col min="14342" max="14342" width="17.88671875" style="737" customWidth="1"/>
    <col min="14343" max="14343" width="14.88671875" style="737" customWidth="1"/>
    <col min="14344" max="14344" width="8.33203125" style="737" customWidth="1"/>
    <col min="14345" max="14345" width="14.88671875" style="737" customWidth="1"/>
    <col min="14346" max="14346" width="16" style="737" customWidth="1"/>
    <col min="14347" max="14347" width="18.88671875" style="737" customWidth="1"/>
    <col min="14348" max="14348" width="19.33203125" style="737" customWidth="1"/>
    <col min="14349" max="14349" width="8.109375" style="737" customWidth="1"/>
    <col min="14350" max="14350" width="14.6640625" style="737" customWidth="1"/>
    <col min="14351" max="14351" width="14.88671875" style="737" customWidth="1"/>
    <col min="14352" max="14592" width="11.44140625" style="737"/>
    <col min="14593" max="14593" width="5.6640625" style="737" customWidth="1"/>
    <col min="14594" max="14594" width="6.6640625" style="737" customWidth="1"/>
    <col min="14595" max="14595" width="6.109375" style="737" customWidth="1"/>
    <col min="14596" max="14596" width="7.44140625" style="737" customWidth="1"/>
    <col min="14597" max="14597" width="13.6640625" style="737" customWidth="1"/>
    <col min="14598" max="14598" width="17.88671875" style="737" customWidth="1"/>
    <col min="14599" max="14599" width="14.88671875" style="737" customWidth="1"/>
    <col min="14600" max="14600" width="8.33203125" style="737" customWidth="1"/>
    <col min="14601" max="14601" width="14.88671875" style="737" customWidth="1"/>
    <col min="14602" max="14602" width="16" style="737" customWidth="1"/>
    <col min="14603" max="14603" width="18.88671875" style="737" customWidth="1"/>
    <col min="14604" max="14604" width="19.33203125" style="737" customWidth="1"/>
    <col min="14605" max="14605" width="8.109375" style="737" customWidth="1"/>
    <col min="14606" max="14606" width="14.6640625" style="737" customWidth="1"/>
    <col min="14607" max="14607" width="14.88671875" style="737" customWidth="1"/>
    <col min="14608" max="14848" width="11.44140625" style="737"/>
    <col min="14849" max="14849" width="5.6640625" style="737" customWidth="1"/>
    <col min="14850" max="14850" width="6.6640625" style="737" customWidth="1"/>
    <col min="14851" max="14851" width="6.109375" style="737" customWidth="1"/>
    <col min="14852" max="14852" width="7.44140625" style="737" customWidth="1"/>
    <col min="14853" max="14853" width="13.6640625" style="737" customWidth="1"/>
    <col min="14854" max="14854" width="17.88671875" style="737" customWidth="1"/>
    <col min="14855" max="14855" width="14.88671875" style="737" customWidth="1"/>
    <col min="14856" max="14856" width="8.33203125" style="737" customWidth="1"/>
    <col min="14857" max="14857" width="14.88671875" style="737" customWidth="1"/>
    <col min="14858" max="14858" width="16" style="737" customWidth="1"/>
    <col min="14859" max="14859" width="18.88671875" style="737" customWidth="1"/>
    <col min="14860" max="14860" width="19.33203125" style="737" customWidth="1"/>
    <col min="14861" max="14861" width="8.109375" style="737" customWidth="1"/>
    <col min="14862" max="14862" width="14.6640625" style="737" customWidth="1"/>
    <col min="14863" max="14863" width="14.88671875" style="737" customWidth="1"/>
    <col min="14864" max="15104" width="11.44140625" style="737"/>
    <col min="15105" max="15105" width="5.6640625" style="737" customWidth="1"/>
    <col min="15106" max="15106" width="6.6640625" style="737" customWidth="1"/>
    <col min="15107" max="15107" width="6.109375" style="737" customWidth="1"/>
    <col min="15108" max="15108" width="7.44140625" style="737" customWidth="1"/>
    <col min="15109" max="15109" width="13.6640625" style="737" customWidth="1"/>
    <col min="15110" max="15110" width="17.88671875" style="737" customWidth="1"/>
    <col min="15111" max="15111" width="14.88671875" style="737" customWidth="1"/>
    <col min="15112" max="15112" width="8.33203125" style="737" customWidth="1"/>
    <col min="15113" max="15113" width="14.88671875" style="737" customWidth="1"/>
    <col min="15114" max="15114" width="16" style="737" customWidth="1"/>
    <col min="15115" max="15115" width="18.88671875" style="737" customWidth="1"/>
    <col min="15116" max="15116" width="19.33203125" style="737" customWidth="1"/>
    <col min="15117" max="15117" width="8.109375" style="737" customWidth="1"/>
    <col min="15118" max="15118" width="14.6640625" style="737" customWidth="1"/>
    <col min="15119" max="15119" width="14.88671875" style="737" customWidth="1"/>
    <col min="15120" max="15360" width="11.44140625" style="737"/>
    <col min="15361" max="15361" width="5.6640625" style="737" customWidth="1"/>
    <col min="15362" max="15362" width="6.6640625" style="737" customWidth="1"/>
    <col min="15363" max="15363" width="6.109375" style="737" customWidth="1"/>
    <col min="15364" max="15364" width="7.44140625" style="737" customWidth="1"/>
    <col min="15365" max="15365" width="13.6640625" style="737" customWidth="1"/>
    <col min="15366" max="15366" width="17.88671875" style="737" customWidth="1"/>
    <col min="15367" max="15367" width="14.88671875" style="737" customWidth="1"/>
    <col min="15368" max="15368" width="8.33203125" style="737" customWidth="1"/>
    <col min="15369" max="15369" width="14.88671875" style="737" customWidth="1"/>
    <col min="15370" max="15370" width="16" style="737" customWidth="1"/>
    <col min="15371" max="15371" width="18.88671875" style="737" customWidth="1"/>
    <col min="15372" max="15372" width="19.33203125" style="737" customWidth="1"/>
    <col min="15373" max="15373" width="8.109375" style="737" customWidth="1"/>
    <col min="15374" max="15374" width="14.6640625" style="737" customWidth="1"/>
    <col min="15375" max="15375" width="14.88671875" style="737" customWidth="1"/>
    <col min="15376" max="15616" width="11.44140625" style="737"/>
    <col min="15617" max="15617" width="5.6640625" style="737" customWidth="1"/>
    <col min="15618" max="15618" width="6.6640625" style="737" customWidth="1"/>
    <col min="15619" max="15619" width="6.109375" style="737" customWidth="1"/>
    <col min="15620" max="15620" width="7.44140625" style="737" customWidth="1"/>
    <col min="15621" max="15621" width="13.6640625" style="737" customWidth="1"/>
    <col min="15622" max="15622" width="17.88671875" style="737" customWidth="1"/>
    <col min="15623" max="15623" width="14.88671875" style="737" customWidth="1"/>
    <col min="15624" max="15624" width="8.33203125" style="737" customWidth="1"/>
    <col min="15625" max="15625" width="14.88671875" style="737" customWidth="1"/>
    <col min="15626" max="15626" width="16" style="737" customWidth="1"/>
    <col min="15627" max="15627" width="18.88671875" style="737" customWidth="1"/>
    <col min="15628" max="15628" width="19.33203125" style="737" customWidth="1"/>
    <col min="15629" max="15629" width="8.109375" style="737" customWidth="1"/>
    <col min="15630" max="15630" width="14.6640625" style="737" customWidth="1"/>
    <col min="15631" max="15631" width="14.88671875" style="737" customWidth="1"/>
    <col min="15632" max="15872" width="11.44140625" style="737"/>
    <col min="15873" max="15873" width="5.6640625" style="737" customWidth="1"/>
    <col min="15874" max="15874" width="6.6640625" style="737" customWidth="1"/>
    <col min="15875" max="15875" width="6.109375" style="737" customWidth="1"/>
    <col min="15876" max="15876" width="7.44140625" style="737" customWidth="1"/>
    <col min="15877" max="15877" width="13.6640625" style="737" customWidth="1"/>
    <col min="15878" max="15878" width="17.88671875" style="737" customWidth="1"/>
    <col min="15879" max="15879" width="14.88671875" style="737" customWidth="1"/>
    <col min="15880" max="15880" width="8.33203125" style="737" customWidth="1"/>
    <col min="15881" max="15881" width="14.88671875" style="737" customWidth="1"/>
    <col min="15882" max="15882" width="16" style="737" customWidth="1"/>
    <col min="15883" max="15883" width="18.88671875" style="737" customWidth="1"/>
    <col min="15884" max="15884" width="19.33203125" style="737" customWidth="1"/>
    <col min="15885" max="15885" width="8.109375" style="737" customWidth="1"/>
    <col min="15886" max="15886" width="14.6640625" style="737" customWidth="1"/>
    <col min="15887" max="15887" width="14.88671875" style="737" customWidth="1"/>
    <col min="15888" max="16128" width="11.44140625" style="737"/>
    <col min="16129" max="16129" width="5.6640625" style="737" customWidth="1"/>
    <col min="16130" max="16130" width="6.6640625" style="737" customWidth="1"/>
    <col min="16131" max="16131" width="6.109375" style="737" customWidth="1"/>
    <col min="16132" max="16132" width="7.44140625" style="737" customWidth="1"/>
    <col min="16133" max="16133" width="13.6640625" style="737" customWidth="1"/>
    <col min="16134" max="16134" width="17.88671875" style="737" customWidth="1"/>
    <col min="16135" max="16135" width="14.88671875" style="737" customWidth="1"/>
    <col min="16136" max="16136" width="8.33203125" style="737" customWidth="1"/>
    <col min="16137" max="16137" width="14.88671875" style="737" customWidth="1"/>
    <col min="16138" max="16138" width="16" style="737" customWidth="1"/>
    <col min="16139" max="16139" width="18.88671875" style="737" customWidth="1"/>
    <col min="16140" max="16140" width="19.33203125" style="737" customWidth="1"/>
    <col min="16141" max="16141" width="8.109375" style="737" customWidth="1"/>
    <col min="16142" max="16142" width="14.6640625" style="737" customWidth="1"/>
    <col min="16143" max="16143" width="14.88671875" style="737" customWidth="1"/>
    <col min="16144" max="16384" width="11.44140625" style="737"/>
  </cols>
  <sheetData>
    <row r="1" spans="1:15" s="693" customFormat="1" ht="40.200000000000003" customHeight="1" x14ac:dyDescent="0.25">
      <c r="A1" s="689"/>
      <c r="B1" s="689"/>
      <c r="C1" s="689"/>
      <c r="D1" s="689"/>
      <c r="E1" s="690" t="s">
        <v>430</v>
      </c>
      <c r="F1" s="691"/>
      <c r="G1" s="691"/>
      <c r="H1" s="691"/>
      <c r="I1" s="691"/>
      <c r="J1" s="691"/>
      <c r="K1" s="691"/>
      <c r="L1" s="691"/>
      <c r="M1" s="691"/>
      <c r="N1" s="691"/>
      <c r="O1" s="692"/>
    </row>
    <row r="2" spans="1:15" s="693" customFormat="1" ht="40.200000000000003" customHeight="1" x14ac:dyDescent="0.25">
      <c r="A2" s="689"/>
      <c r="B2" s="689"/>
      <c r="C2" s="689"/>
      <c r="D2" s="689"/>
      <c r="E2" s="694"/>
      <c r="F2" s="695"/>
      <c r="G2" s="695"/>
      <c r="H2" s="695"/>
      <c r="I2" s="695"/>
      <c r="J2" s="695"/>
      <c r="K2" s="695"/>
      <c r="L2" s="695"/>
      <c r="M2" s="695"/>
      <c r="N2" s="695"/>
      <c r="O2" s="696"/>
    </row>
    <row r="3" spans="1:15" s="693" customFormat="1" ht="40.200000000000003" customHeight="1" x14ac:dyDescent="0.25">
      <c r="A3" s="689"/>
      <c r="B3" s="689"/>
      <c r="C3" s="689"/>
      <c r="D3" s="689"/>
      <c r="E3" s="697" t="s">
        <v>431</v>
      </c>
      <c r="F3" s="698"/>
      <c r="G3" s="698"/>
      <c r="H3" s="698"/>
      <c r="I3" s="698"/>
      <c r="J3" s="698"/>
      <c r="K3" s="699"/>
      <c r="L3" s="700" t="s">
        <v>2</v>
      </c>
      <c r="M3" s="701"/>
      <c r="N3" s="701"/>
      <c r="O3" s="701"/>
    </row>
    <row r="4" spans="1:15" s="693" customFormat="1" ht="40.200000000000003" customHeight="1" x14ac:dyDescent="0.25">
      <c r="A4" s="702" t="s">
        <v>98</v>
      </c>
      <c r="B4" s="703"/>
      <c r="C4" s="703"/>
      <c r="D4" s="703"/>
      <c r="E4" s="704"/>
      <c r="F4" s="705"/>
      <c r="G4" s="705"/>
      <c r="H4" s="705"/>
      <c r="I4" s="705"/>
      <c r="J4" s="705"/>
      <c r="K4" s="705"/>
      <c r="L4" s="705"/>
      <c r="M4" s="705"/>
      <c r="N4" s="705"/>
      <c r="O4" s="706"/>
    </row>
    <row r="5" spans="1:15" s="693" customFormat="1" ht="40.200000000000003" customHeight="1" x14ac:dyDescent="0.25">
      <c r="A5" s="707" t="s">
        <v>99</v>
      </c>
      <c r="B5" s="708"/>
      <c r="C5" s="708"/>
      <c r="D5" s="709"/>
      <c r="E5" s="710"/>
      <c r="F5" s="711"/>
      <c r="G5" s="712" t="s">
        <v>432</v>
      </c>
      <c r="H5" s="713"/>
      <c r="I5" s="714"/>
      <c r="J5" s="715"/>
      <c r="K5" s="700" t="s">
        <v>433</v>
      </c>
      <c r="L5" s="704"/>
      <c r="M5" s="705"/>
      <c r="N5" s="705"/>
      <c r="O5" s="706"/>
    </row>
    <row r="6" spans="1:15" s="693" customFormat="1" ht="40.200000000000003" customHeight="1" x14ac:dyDescent="0.25">
      <c r="A6" s="716" t="s">
        <v>4</v>
      </c>
      <c r="B6" s="717"/>
      <c r="C6" s="717"/>
      <c r="D6" s="718"/>
      <c r="E6" s="719"/>
      <c r="F6" s="720"/>
      <c r="G6" s="721"/>
      <c r="H6" s="722" t="s">
        <v>5</v>
      </c>
      <c r="I6" s="723"/>
      <c r="J6" s="724" t="s">
        <v>6</v>
      </c>
      <c r="K6" s="725"/>
      <c r="L6" s="725"/>
      <c r="M6" s="726"/>
      <c r="N6" s="727" t="s">
        <v>5</v>
      </c>
      <c r="O6" s="728"/>
    </row>
    <row r="7" spans="1:15" s="732" customFormat="1" ht="12" customHeight="1" x14ac:dyDescent="0.25">
      <c r="A7" s="729"/>
      <c r="B7" s="730"/>
      <c r="C7" s="730"/>
      <c r="D7" s="730"/>
      <c r="E7" s="730"/>
      <c r="F7" s="730"/>
      <c r="G7" s="730"/>
      <c r="H7" s="730"/>
      <c r="I7" s="730"/>
      <c r="J7" s="730"/>
      <c r="K7" s="730"/>
      <c r="L7" s="730"/>
      <c r="M7" s="730"/>
      <c r="N7" s="730"/>
      <c r="O7" s="731"/>
    </row>
    <row r="8" spans="1:15" ht="30" customHeight="1" x14ac:dyDescent="0.25">
      <c r="A8" s="733" t="s">
        <v>434</v>
      </c>
      <c r="B8" s="733"/>
      <c r="C8" s="733"/>
      <c r="D8" s="733"/>
      <c r="E8" s="733"/>
      <c r="F8" s="733"/>
      <c r="G8" s="733"/>
      <c r="H8" s="734" t="s">
        <v>435</v>
      </c>
      <c r="I8" s="735"/>
      <c r="J8" s="735"/>
      <c r="K8" s="735"/>
      <c r="L8" s="735"/>
      <c r="M8" s="735"/>
      <c r="N8" s="735"/>
      <c r="O8" s="736"/>
    </row>
    <row r="9" spans="1:15" ht="29.25" customHeight="1" x14ac:dyDescent="0.25">
      <c r="A9" s="738" t="s">
        <v>436</v>
      </c>
      <c r="B9" s="738"/>
      <c r="C9" s="738" t="s">
        <v>437</v>
      </c>
      <c r="D9" s="738"/>
      <c r="E9" s="739" t="s">
        <v>438</v>
      </c>
      <c r="F9" s="739" t="s">
        <v>92</v>
      </c>
      <c r="G9" s="739" t="s">
        <v>438</v>
      </c>
      <c r="H9" s="740"/>
      <c r="I9" s="741"/>
      <c r="J9" s="741"/>
      <c r="K9" s="741"/>
      <c r="L9" s="741"/>
      <c r="M9" s="741"/>
      <c r="N9" s="741"/>
      <c r="O9" s="742"/>
    </row>
    <row r="10" spans="1:15" ht="24.9" customHeight="1" x14ac:dyDescent="0.25">
      <c r="A10" s="743" t="s">
        <v>439</v>
      </c>
      <c r="B10" s="743"/>
      <c r="C10" s="744">
        <v>0</v>
      </c>
      <c r="D10" s="744"/>
      <c r="E10" s="745">
        <v>1</v>
      </c>
      <c r="F10" s="746">
        <v>0</v>
      </c>
      <c r="G10" s="745">
        <v>1</v>
      </c>
      <c r="H10" s="747"/>
      <c r="I10" s="748"/>
      <c r="J10" s="748"/>
      <c r="K10" s="748"/>
      <c r="L10" s="748"/>
      <c r="M10" s="748"/>
      <c r="N10" s="748"/>
      <c r="O10" s="749"/>
    </row>
    <row r="11" spans="1:15" ht="24.9" customHeight="1" x14ac:dyDescent="0.25">
      <c r="A11" s="750" t="s">
        <v>440</v>
      </c>
      <c r="B11" s="750"/>
      <c r="C11" s="751">
        <v>0</v>
      </c>
      <c r="D11" s="751"/>
      <c r="E11" s="752" t="e">
        <f>C11/C10</f>
        <v>#DIV/0!</v>
      </c>
      <c r="F11" s="753">
        <v>0</v>
      </c>
      <c r="G11" s="752" t="e">
        <f>F11/F10</f>
        <v>#DIV/0!</v>
      </c>
      <c r="H11" s="754"/>
      <c r="I11" s="755"/>
      <c r="J11" s="755"/>
      <c r="K11" s="755"/>
      <c r="L11" s="755"/>
      <c r="M11" s="755"/>
      <c r="N11" s="755"/>
      <c r="O11" s="756"/>
    </row>
    <row r="12" spans="1:15" ht="24.9" customHeight="1" x14ac:dyDescent="0.25">
      <c r="A12" s="757" t="s">
        <v>441</v>
      </c>
      <c r="B12" s="758"/>
      <c r="C12" s="758"/>
      <c r="D12" s="758"/>
      <c r="E12" s="758"/>
      <c r="F12" s="758"/>
      <c r="G12" s="758"/>
      <c r="H12" s="758"/>
      <c r="I12" s="758"/>
      <c r="J12" s="758"/>
      <c r="K12" s="758"/>
      <c r="L12" s="758"/>
      <c r="M12" s="758"/>
      <c r="N12" s="758"/>
      <c r="O12" s="759"/>
    </row>
    <row r="13" spans="1:15" ht="19.5" customHeight="1" x14ac:dyDescent="0.25">
      <c r="A13" s="760" t="s">
        <v>442</v>
      </c>
      <c r="B13" s="761"/>
      <c r="C13" s="761"/>
      <c r="D13" s="761"/>
      <c r="E13" s="761"/>
      <c r="F13" s="761"/>
      <c r="G13" s="761"/>
      <c r="H13" s="761"/>
      <c r="I13" s="761"/>
      <c r="J13" s="761"/>
      <c r="K13" s="761"/>
      <c r="L13" s="761"/>
      <c r="M13" s="761"/>
      <c r="N13" s="761"/>
      <c r="O13" s="762"/>
    </row>
    <row r="14" spans="1:15" ht="19.5" customHeight="1" x14ac:dyDescent="0.25">
      <c r="A14" s="763"/>
      <c r="B14" s="764"/>
      <c r="C14" s="764"/>
      <c r="D14" s="764"/>
      <c r="E14" s="764"/>
      <c r="F14" s="764"/>
      <c r="G14" s="764"/>
      <c r="H14" s="764"/>
      <c r="I14" s="764"/>
      <c r="J14" s="764"/>
      <c r="K14" s="764"/>
      <c r="L14" s="764"/>
      <c r="M14" s="764"/>
      <c r="N14" s="764"/>
      <c r="O14" s="765"/>
    </row>
    <row r="15" spans="1:15" ht="19.5" customHeight="1" x14ac:dyDescent="0.25">
      <c r="A15" s="763"/>
      <c r="B15" s="764"/>
      <c r="C15" s="764"/>
      <c r="D15" s="764"/>
      <c r="E15" s="764"/>
      <c r="F15" s="764"/>
      <c r="G15" s="764"/>
      <c r="H15" s="764"/>
      <c r="I15" s="764"/>
      <c r="J15" s="764"/>
      <c r="K15" s="764"/>
      <c r="L15" s="764"/>
      <c r="M15" s="764"/>
      <c r="N15" s="764"/>
      <c r="O15" s="765"/>
    </row>
    <row r="16" spans="1:15" ht="19.5" customHeight="1" x14ac:dyDescent="0.25">
      <c r="A16" s="763"/>
      <c r="B16" s="764"/>
      <c r="C16" s="764"/>
      <c r="D16" s="764"/>
      <c r="E16" s="764"/>
      <c r="F16" s="764"/>
      <c r="G16" s="764"/>
      <c r="H16" s="764"/>
      <c r="I16" s="764"/>
      <c r="J16" s="764"/>
      <c r="K16" s="764"/>
      <c r="L16" s="764"/>
      <c r="M16" s="764"/>
      <c r="N16" s="764"/>
      <c r="O16" s="765"/>
    </row>
    <row r="17" spans="1:15" ht="19.5" customHeight="1" x14ac:dyDescent="0.25">
      <c r="A17" s="763"/>
      <c r="B17" s="764"/>
      <c r="C17" s="764"/>
      <c r="D17" s="764"/>
      <c r="E17" s="764"/>
      <c r="F17" s="764"/>
      <c r="G17" s="764"/>
      <c r="H17" s="764"/>
      <c r="I17" s="764"/>
      <c r="J17" s="764"/>
      <c r="K17" s="764"/>
      <c r="L17" s="764"/>
      <c r="M17" s="764"/>
      <c r="N17" s="764"/>
      <c r="O17" s="765"/>
    </row>
    <row r="18" spans="1:15" ht="19.5" customHeight="1" x14ac:dyDescent="0.25">
      <c r="A18" s="763"/>
      <c r="B18" s="764"/>
      <c r="C18" s="764"/>
      <c r="D18" s="764"/>
      <c r="E18" s="764"/>
      <c r="F18" s="764"/>
      <c r="G18" s="764"/>
      <c r="H18" s="764"/>
      <c r="I18" s="764"/>
      <c r="J18" s="764"/>
      <c r="K18" s="764"/>
      <c r="L18" s="764"/>
      <c r="M18" s="764"/>
      <c r="N18" s="764"/>
      <c r="O18" s="765"/>
    </row>
    <row r="19" spans="1:15" ht="19.5" customHeight="1" x14ac:dyDescent="0.25">
      <c r="A19" s="766"/>
      <c r="B19" s="767"/>
      <c r="C19" s="767"/>
      <c r="D19" s="767"/>
      <c r="E19" s="767"/>
      <c r="F19" s="767"/>
      <c r="G19" s="767"/>
      <c r="H19" s="767"/>
      <c r="I19" s="767"/>
      <c r="J19" s="767"/>
      <c r="K19" s="767"/>
      <c r="L19" s="767"/>
      <c r="M19" s="767"/>
      <c r="N19" s="767"/>
      <c r="O19" s="768"/>
    </row>
    <row r="20" spans="1:15" ht="24.9" customHeight="1" x14ac:dyDescent="0.25">
      <c r="A20" s="757" t="s">
        <v>443</v>
      </c>
      <c r="B20" s="758"/>
      <c r="C20" s="758"/>
      <c r="D20" s="758"/>
      <c r="E20" s="758"/>
      <c r="F20" s="758"/>
      <c r="G20" s="758"/>
      <c r="H20" s="758"/>
      <c r="I20" s="758"/>
      <c r="J20" s="758"/>
      <c r="K20" s="758"/>
      <c r="L20" s="758"/>
      <c r="M20" s="758"/>
      <c r="N20" s="758"/>
      <c r="O20" s="759"/>
    </row>
    <row r="21" spans="1:15" ht="19.5" customHeight="1" x14ac:dyDescent="0.25">
      <c r="A21" s="769"/>
      <c r="B21" s="770"/>
      <c r="C21" s="770"/>
      <c r="D21" s="770"/>
      <c r="E21" s="770"/>
      <c r="F21" s="770"/>
      <c r="G21" s="770"/>
      <c r="H21" s="770"/>
      <c r="I21" s="770"/>
      <c r="J21" s="770"/>
      <c r="K21" s="770"/>
      <c r="L21" s="770"/>
      <c r="M21" s="770"/>
      <c r="N21" s="770"/>
      <c r="O21" s="771"/>
    </row>
    <row r="22" spans="1:15" ht="19.5" customHeight="1" x14ac:dyDescent="0.25">
      <c r="A22" s="772"/>
      <c r="B22" s="773"/>
      <c r="C22" s="773"/>
      <c r="D22" s="773"/>
      <c r="E22" s="773"/>
      <c r="F22" s="773"/>
      <c r="G22" s="773"/>
      <c r="H22" s="773"/>
      <c r="I22" s="773"/>
      <c r="J22" s="773"/>
      <c r="K22" s="773"/>
      <c r="L22" s="773"/>
      <c r="M22" s="773"/>
      <c r="N22" s="773"/>
      <c r="O22" s="774"/>
    </row>
    <row r="23" spans="1:15" ht="19.5" customHeight="1" x14ac:dyDescent="0.25">
      <c r="A23" s="772"/>
      <c r="B23" s="773"/>
      <c r="C23" s="773"/>
      <c r="D23" s="773"/>
      <c r="E23" s="773"/>
      <c r="F23" s="773"/>
      <c r="G23" s="773"/>
      <c r="H23" s="773"/>
      <c r="I23" s="773"/>
      <c r="J23" s="773"/>
      <c r="K23" s="773"/>
      <c r="L23" s="773"/>
      <c r="M23" s="773"/>
      <c r="N23" s="773"/>
      <c r="O23" s="774"/>
    </row>
    <row r="24" spans="1:15" ht="19.5" customHeight="1" x14ac:dyDescent="0.25">
      <c r="A24" s="775"/>
      <c r="B24" s="776"/>
      <c r="C24" s="776"/>
      <c r="D24" s="776"/>
      <c r="E24" s="776"/>
      <c r="F24" s="776"/>
      <c r="G24" s="776"/>
      <c r="H24" s="776"/>
      <c r="I24" s="776"/>
      <c r="J24" s="776"/>
      <c r="K24" s="776"/>
      <c r="L24" s="776"/>
      <c r="M24" s="776"/>
      <c r="N24" s="776"/>
      <c r="O24" s="777"/>
    </row>
    <row r="25" spans="1:15" ht="24.9" customHeight="1" x14ac:dyDescent="0.25">
      <c r="A25" s="778" t="s">
        <v>444</v>
      </c>
      <c r="B25" s="779"/>
      <c r="C25" s="779"/>
      <c r="D25" s="779"/>
      <c r="E25" s="779"/>
      <c r="F25" s="779"/>
      <c r="G25" s="779"/>
      <c r="H25" s="779"/>
      <c r="I25" s="779"/>
      <c r="J25" s="779"/>
      <c r="K25" s="779"/>
      <c r="L25" s="779"/>
      <c r="M25" s="779"/>
      <c r="N25" s="779"/>
      <c r="O25" s="780"/>
    </row>
    <row r="26" spans="1:15" ht="19.5" customHeight="1" x14ac:dyDescent="0.25">
      <c r="A26" s="769"/>
      <c r="B26" s="770"/>
      <c r="C26" s="770"/>
      <c r="D26" s="770"/>
      <c r="E26" s="770"/>
      <c r="F26" s="770"/>
      <c r="G26" s="770"/>
      <c r="H26" s="770"/>
      <c r="I26" s="770"/>
      <c r="J26" s="770"/>
      <c r="K26" s="770"/>
      <c r="L26" s="770"/>
      <c r="M26" s="770"/>
      <c r="N26" s="770"/>
      <c r="O26" s="771"/>
    </row>
    <row r="27" spans="1:15" ht="19.5" customHeight="1" x14ac:dyDescent="0.25">
      <c r="A27" s="772"/>
      <c r="B27" s="773"/>
      <c r="C27" s="773"/>
      <c r="D27" s="773"/>
      <c r="E27" s="773"/>
      <c r="F27" s="773"/>
      <c r="G27" s="773"/>
      <c r="H27" s="773"/>
      <c r="I27" s="773"/>
      <c r="J27" s="773"/>
      <c r="K27" s="773"/>
      <c r="L27" s="773"/>
      <c r="M27" s="773"/>
      <c r="N27" s="773"/>
      <c r="O27" s="774"/>
    </row>
    <row r="28" spans="1:15" ht="19.5" customHeight="1" x14ac:dyDescent="0.25">
      <c r="A28" s="775"/>
      <c r="B28" s="776"/>
      <c r="C28" s="776"/>
      <c r="D28" s="776"/>
      <c r="E28" s="776"/>
      <c r="F28" s="776"/>
      <c r="G28" s="776"/>
      <c r="H28" s="776"/>
      <c r="I28" s="776"/>
      <c r="J28" s="776"/>
      <c r="K28" s="776"/>
      <c r="L28" s="776"/>
      <c r="M28" s="776"/>
      <c r="N28" s="776"/>
      <c r="O28" s="777"/>
    </row>
    <row r="30" spans="1:15" x14ac:dyDescent="0.25">
      <c r="B30" s="781" t="s">
        <v>68</v>
      </c>
      <c r="C30" s="782"/>
      <c r="D30" s="782"/>
      <c r="E30" s="782"/>
      <c r="F30" s="782"/>
      <c r="G30" s="782"/>
      <c r="H30" s="782"/>
      <c r="I30" s="782"/>
      <c r="J30" s="782"/>
      <c r="K30" s="782"/>
      <c r="L30" s="782"/>
      <c r="M30" s="782"/>
      <c r="N30" s="782"/>
      <c r="O30" s="783"/>
    </row>
    <row r="31" spans="1:15" ht="13.95" customHeight="1" x14ac:dyDescent="0.25">
      <c r="B31" s="784" t="s">
        <v>445</v>
      </c>
      <c r="C31" s="785"/>
      <c r="D31" s="785"/>
      <c r="E31" s="785"/>
      <c r="F31" s="785"/>
      <c r="G31" s="785"/>
      <c r="H31" s="785"/>
      <c r="I31" s="785"/>
      <c r="J31" s="785"/>
      <c r="K31" s="785"/>
      <c r="L31" s="785"/>
      <c r="M31" s="785"/>
      <c r="N31" s="785"/>
      <c r="O31" s="786"/>
    </row>
    <row r="32" spans="1:15" x14ac:dyDescent="0.25">
      <c r="B32" s="784"/>
      <c r="C32" s="785"/>
      <c r="D32" s="785"/>
      <c r="E32" s="785"/>
      <c r="F32" s="785"/>
      <c r="G32" s="785"/>
      <c r="H32" s="785"/>
      <c r="I32" s="785"/>
      <c r="J32" s="785"/>
      <c r="K32" s="785"/>
      <c r="L32" s="785"/>
      <c r="M32" s="785"/>
      <c r="N32" s="785"/>
      <c r="O32" s="786"/>
    </row>
    <row r="33" spans="2:15" x14ac:dyDescent="0.25">
      <c r="B33" s="784"/>
      <c r="C33" s="785"/>
      <c r="D33" s="785"/>
      <c r="E33" s="785"/>
      <c r="F33" s="785"/>
      <c r="G33" s="785"/>
      <c r="H33" s="785"/>
      <c r="I33" s="785"/>
      <c r="J33" s="785"/>
      <c r="K33" s="785"/>
      <c r="L33" s="785"/>
      <c r="M33" s="785"/>
      <c r="N33" s="785"/>
      <c r="O33" s="786"/>
    </row>
    <row r="34" spans="2:15" x14ac:dyDescent="0.25">
      <c r="B34" s="784"/>
      <c r="C34" s="785"/>
      <c r="D34" s="785"/>
      <c r="E34" s="785"/>
      <c r="F34" s="785"/>
      <c r="G34" s="785"/>
      <c r="H34" s="785"/>
      <c r="I34" s="785"/>
      <c r="J34" s="785"/>
      <c r="K34" s="785"/>
      <c r="L34" s="785"/>
      <c r="M34" s="785"/>
      <c r="N34" s="785"/>
      <c r="O34" s="786"/>
    </row>
    <row r="35" spans="2:15" x14ac:dyDescent="0.25">
      <c r="B35" s="784"/>
      <c r="C35" s="785"/>
      <c r="D35" s="785"/>
      <c r="E35" s="785"/>
      <c r="F35" s="785"/>
      <c r="G35" s="785"/>
      <c r="H35" s="785"/>
      <c r="I35" s="785"/>
      <c r="J35" s="785"/>
      <c r="K35" s="785"/>
      <c r="L35" s="785"/>
      <c r="M35" s="785"/>
      <c r="N35" s="785"/>
      <c r="O35" s="786"/>
    </row>
    <row r="36" spans="2:15" x14ac:dyDescent="0.25">
      <c r="B36" s="784"/>
      <c r="C36" s="785"/>
      <c r="D36" s="785"/>
      <c r="E36" s="785"/>
      <c r="F36" s="785"/>
      <c r="G36" s="785"/>
      <c r="H36" s="785"/>
      <c r="I36" s="785"/>
      <c r="J36" s="785"/>
      <c r="K36" s="785"/>
      <c r="L36" s="785"/>
      <c r="M36" s="785"/>
      <c r="N36" s="785"/>
      <c r="O36" s="786"/>
    </row>
    <row r="37" spans="2:15" x14ac:dyDescent="0.25">
      <c r="B37" s="784"/>
      <c r="C37" s="785"/>
      <c r="D37" s="785"/>
      <c r="E37" s="785"/>
      <c r="F37" s="785"/>
      <c r="G37" s="785"/>
      <c r="H37" s="785"/>
      <c r="I37" s="785"/>
      <c r="J37" s="785"/>
      <c r="K37" s="785"/>
      <c r="L37" s="785"/>
      <c r="M37" s="785"/>
      <c r="N37" s="785"/>
      <c r="O37" s="786"/>
    </row>
    <row r="38" spans="2:15" x14ac:dyDescent="0.25">
      <c r="B38" s="784"/>
      <c r="C38" s="785"/>
      <c r="D38" s="785"/>
      <c r="E38" s="785"/>
      <c r="F38" s="785"/>
      <c r="G38" s="785"/>
      <c r="H38" s="785"/>
      <c r="I38" s="785"/>
      <c r="J38" s="785"/>
      <c r="K38" s="785"/>
      <c r="L38" s="785"/>
      <c r="M38" s="785"/>
      <c r="N38" s="785"/>
      <c r="O38" s="786"/>
    </row>
    <row r="39" spans="2:15" x14ac:dyDescent="0.25">
      <c r="B39" s="784"/>
      <c r="C39" s="785"/>
      <c r="D39" s="785"/>
      <c r="E39" s="785"/>
      <c r="F39" s="785"/>
      <c r="G39" s="785"/>
      <c r="H39" s="785"/>
      <c r="I39" s="785"/>
      <c r="J39" s="785"/>
      <c r="K39" s="785"/>
      <c r="L39" s="785"/>
      <c r="M39" s="785"/>
      <c r="N39" s="785"/>
      <c r="O39" s="786"/>
    </row>
    <row r="40" spans="2:15" x14ac:dyDescent="0.25">
      <c r="B40" s="784"/>
      <c r="C40" s="785"/>
      <c r="D40" s="785"/>
      <c r="E40" s="785"/>
      <c r="F40" s="785"/>
      <c r="G40" s="785"/>
      <c r="H40" s="785"/>
      <c r="I40" s="785"/>
      <c r="J40" s="785"/>
      <c r="K40" s="785"/>
      <c r="L40" s="785"/>
      <c r="M40" s="785"/>
      <c r="N40" s="785"/>
      <c r="O40" s="786"/>
    </row>
    <row r="41" spans="2:15" x14ac:dyDescent="0.25">
      <c r="B41" s="784"/>
      <c r="C41" s="785"/>
      <c r="D41" s="785"/>
      <c r="E41" s="785"/>
      <c r="F41" s="785"/>
      <c r="G41" s="785"/>
      <c r="H41" s="785"/>
      <c r="I41" s="785"/>
      <c r="J41" s="785"/>
      <c r="K41" s="785"/>
      <c r="L41" s="785"/>
      <c r="M41" s="785"/>
      <c r="N41" s="785"/>
      <c r="O41" s="786"/>
    </row>
    <row r="42" spans="2:15" x14ac:dyDescent="0.25">
      <c r="B42" s="784"/>
      <c r="C42" s="785"/>
      <c r="D42" s="785"/>
      <c r="E42" s="785"/>
      <c r="F42" s="785"/>
      <c r="G42" s="785"/>
      <c r="H42" s="785"/>
      <c r="I42" s="785"/>
      <c r="J42" s="785"/>
      <c r="K42" s="785"/>
      <c r="L42" s="785"/>
      <c r="M42" s="785"/>
      <c r="N42" s="785"/>
      <c r="O42" s="786"/>
    </row>
    <row r="43" spans="2:15" x14ac:dyDescent="0.25">
      <c r="B43" s="784"/>
      <c r="C43" s="785"/>
      <c r="D43" s="785"/>
      <c r="E43" s="785"/>
      <c r="F43" s="785"/>
      <c r="G43" s="785"/>
      <c r="H43" s="785"/>
      <c r="I43" s="785"/>
      <c r="J43" s="785"/>
      <c r="K43" s="785"/>
      <c r="L43" s="785"/>
      <c r="M43" s="785"/>
      <c r="N43" s="785"/>
      <c r="O43" s="786"/>
    </row>
    <row r="44" spans="2:15" x14ac:dyDescent="0.25">
      <c r="B44" s="784"/>
      <c r="C44" s="785"/>
      <c r="D44" s="785"/>
      <c r="E44" s="785"/>
      <c r="F44" s="785"/>
      <c r="G44" s="785"/>
      <c r="H44" s="785"/>
      <c r="I44" s="785"/>
      <c r="J44" s="785"/>
      <c r="K44" s="785"/>
      <c r="L44" s="785"/>
      <c r="M44" s="785"/>
      <c r="N44" s="785"/>
      <c r="O44" s="786"/>
    </row>
    <row r="45" spans="2:15" x14ac:dyDescent="0.25">
      <c r="B45" s="784"/>
      <c r="C45" s="785"/>
      <c r="D45" s="785"/>
      <c r="E45" s="785"/>
      <c r="F45" s="785"/>
      <c r="G45" s="785"/>
      <c r="H45" s="785"/>
      <c r="I45" s="785"/>
      <c r="J45" s="785"/>
      <c r="K45" s="785"/>
      <c r="L45" s="785"/>
      <c r="M45" s="785"/>
      <c r="N45" s="785"/>
      <c r="O45" s="786"/>
    </row>
    <row r="46" spans="2:15" x14ac:dyDescent="0.25">
      <c r="B46" s="784"/>
      <c r="C46" s="785"/>
      <c r="D46" s="785"/>
      <c r="E46" s="785"/>
      <c r="F46" s="785"/>
      <c r="G46" s="785"/>
      <c r="H46" s="785"/>
      <c r="I46" s="785"/>
      <c r="J46" s="785"/>
      <c r="K46" s="785"/>
      <c r="L46" s="785"/>
      <c r="M46" s="785"/>
      <c r="N46" s="785"/>
      <c r="O46" s="786"/>
    </row>
    <row r="47" spans="2:15" x14ac:dyDescent="0.25">
      <c r="B47" s="784"/>
      <c r="C47" s="785"/>
      <c r="D47" s="785"/>
      <c r="E47" s="785"/>
      <c r="F47" s="785"/>
      <c r="G47" s="785"/>
      <c r="H47" s="785"/>
      <c r="I47" s="785"/>
      <c r="J47" s="785"/>
      <c r="K47" s="785"/>
      <c r="L47" s="785"/>
      <c r="M47" s="785"/>
      <c r="N47" s="785"/>
      <c r="O47" s="786"/>
    </row>
    <row r="48" spans="2:15" x14ac:dyDescent="0.25">
      <c r="B48" s="784"/>
      <c r="C48" s="785"/>
      <c r="D48" s="785"/>
      <c r="E48" s="785"/>
      <c r="F48" s="785"/>
      <c r="G48" s="785"/>
      <c r="H48" s="785"/>
      <c r="I48" s="785"/>
      <c r="J48" s="785"/>
      <c r="K48" s="785"/>
      <c r="L48" s="785"/>
      <c r="M48" s="785"/>
      <c r="N48" s="785"/>
      <c r="O48" s="786"/>
    </row>
    <row r="49" spans="2:15" x14ac:dyDescent="0.25">
      <c r="B49" s="784"/>
      <c r="C49" s="785"/>
      <c r="D49" s="785"/>
      <c r="E49" s="785"/>
      <c r="F49" s="785"/>
      <c r="G49" s="785"/>
      <c r="H49" s="785"/>
      <c r="I49" s="785"/>
      <c r="J49" s="785"/>
      <c r="K49" s="785"/>
      <c r="L49" s="785"/>
      <c r="M49" s="785"/>
      <c r="N49" s="785"/>
      <c r="O49" s="786"/>
    </row>
    <row r="50" spans="2:15" x14ac:dyDescent="0.25">
      <c r="B50" s="784"/>
      <c r="C50" s="785"/>
      <c r="D50" s="785"/>
      <c r="E50" s="785"/>
      <c r="F50" s="785"/>
      <c r="G50" s="785"/>
      <c r="H50" s="785"/>
      <c r="I50" s="785"/>
      <c r="J50" s="785"/>
      <c r="K50" s="785"/>
      <c r="L50" s="785"/>
      <c r="M50" s="785"/>
      <c r="N50" s="785"/>
      <c r="O50" s="786"/>
    </row>
    <row r="51" spans="2:15" x14ac:dyDescent="0.25">
      <c r="B51" s="787" t="s">
        <v>446</v>
      </c>
      <c r="C51" s="788"/>
      <c r="D51" s="788"/>
      <c r="E51" s="788"/>
      <c r="F51" s="788"/>
      <c r="G51" s="788"/>
      <c r="H51" s="788"/>
      <c r="I51" s="788"/>
      <c r="J51" s="788"/>
      <c r="K51" s="788"/>
      <c r="L51" s="788"/>
      <c r="M51" s="788"/>
      <c r="N51" s="788"/>
      <c r="O51" s="789"/>
    </row>
    <row r="52" spans="2:15" ht="13.95" customHeight="1" x14ac:dyDescent="0.25">
      <c r="B52" s="790" t="s">
        <v>447</v>
      </c>
      <c r="C52" s="785"/>
      <c r="D52" s="785"/>
      <c r="E52" s="785"/>
      <c r="F52" s="785"/>
      <c r="G52" s="785"/>
      <c r="H52" s="785"/>
      <c r="I52" s="785"/>
      <c r="J52" s="785"/>
      <c r="K52" s="785"/>
      <c r="L52" s="785"/>
      <c r="M52" s="785"/>
      <c r="N52" s="785"/>
      <c r="O52" s="786"/>
    </row>
    <row r="53" spans="2:15" x14ac:dyDescent="0.25">
      <c r="B53" s="784"/>
      <c r="C53" s="785"/>
      <c r="D53" s="785"/>
      <c r="E53" s="785"/>
      <c r="F53" s="785"/>
      <c r="G53" s="785"/>
      <c r="H53" s="785"/>
      <c r="I53" s="785"/>
      <c r="J53" s="785"/>
      <c r="K53" s="785"/>
      <c r="L53" s="785"/>
      <c r="M53" s="785"/>
      <c r="N53" s="785"/>
      <c r="O53" s="786"/>
    </row>
    <row r="54" spans="2:15" x14ac:dyDescent="0.25">
      <c r="B54" s="784"/>
      <c r="C54" s="785"/>
      <c r="D54" s="785"/>
      <c r="E54" s="785"/>
      <c r="F54" s="785"/>
      <c r="G54" s="785"/>
      <c r="H54" s="785"/>
      <c r="I54" s="785"/>
      <c r="J54" s="785"/>
      <c r="K54" s="785"/>
      <c r="L54" s="785"/>
      <c r="M54" s="785"/>
      <c r="N54" s="785"/>
      <c r="O54" s="786"/>
    </row>
    <row r="55" spans="2:15" x14ac:dyDescent="0.25">
      <c r="B55" s="784"/>
      <c r="C55" s="785"/>
      <c r="D55" s="785"/>
      <c r="E55" s="785"/>
      <c r="F55" s="785"/>
      <c r="G55" s="785"/>
      <c r="H55" s="785"/>
      <c r="I55" s="785"/>
      <c r="J55" s="785"/>
      <c r="K55" s="785"/>
      <c r="L55" s="785"/>
      <c r="M55" s="785"/>
      <c r="N55" s="785"/>
      <c r="O55" s="786"/>
    </row>
    <row r="56" spans="2:15" x14ac:dyDescent="0.25">
      <c r="B56" s="784"/>
      <c r="C56" s="785"/>
      <c r="D56" s="785"/>
      <c r="E56" s="785"/>
      <c r="F56" s="785"/>
      <c r="G56" s="785"/>
      <c r="H56" s="785"/>
      <c r="I56" s="785"/>
      <c r="J56" s="785"/>
      <c r="K56" s="785"/>
      <c r="L56" s="785"/>
      <c r="M56" s="785"/>
      <c r="N56" s="785"/>
      <c r="O56" s="786"/>
    </row>
    <row r="57" spans="2:15" x14ac:dyDescent="0.25">
      <c r="B57" s="784"/>
      <c r="C57" s="785"/>
      <c r="D57" s="785"/>
      <c r="E57" s="785"/>
      <c r="F57" s="785"/>
      <c r="G57" s="785"/>
      <c r="H57" s="785"/>
      <c r="I57" s="785"/>
      <c r="J57" s="785"/>
      <c r="K57" s="785"/>
      <c r="L57" s="785"/>
      <c r="M57" s="785"/>
      <c r="N57" s="785"/>
      <c r="O57" s="786"/>
    </row>
    <row r="58" spans="2:15" x14ac:dyDescent="0.25">
      <c r="B58" s="784"/>
      <c r="C58" s="785"/>
      <c r="D58" s="785"/>
      <c r="E58" s="785"/>
      <c r="F58" s="785"/>
      <c r="G58" s="785"/>
      <c r="H58" s="785"/>
      <c r="I58" s="785"/>
      <c r="J58" s="785"/>
      <c r="K58" s="785"/>
      <c r="L58" s="785"/>
      <c r="M58" s="785"/>
      <c r="N58" s="785"/>
      <c r="O58" s="786"/>
    </row>
    <row r="59" spans="2:15" x14ac:dyDescent="0.25">
      <c r="B59" s="784"/>
      <c r="C59" s="785"/>
      <c r="D59" s="785"/>
      <c r="E59" s="785"/>
      <c r="F59" s="785"/>
      <c r="G59" s="785"/>
      <c r="H59" s="785"/>
      <c r="I59" s="785"/>
      <c r="J59" s="785"/>
      <c r="K59" s="785"/>
      <c r="L59" s="785"/>
      <c r="M59" s="785"/>
      <c r="N59" s="785"/>
      <c r="O59" s="786"/>
    </row>
    <row r="60" spans="2:15" x14ac:dyDescent="0.25">
      <c r="B60" s="784"/>
      <c r="C60" s="785"/>
      <c r="D60" s="785"/>
      <c r="E60" s="785"/>
      <c r="F60" s="785"/>
      <c r="G60" s="785"/>
      <c r="H60" s="785"/>
      <c r="I60" s="785"/>
      <c r="J60" s="785"/>
      <c r="K60" s="785"/>
      <c r="L60" s="785"/>
      <c r="M60" s="785"/>
      <c r="N60" s="785"/>
      <c r="O60" s="786"/>
    </row>
    <row r="61" spans="2:15" x14ac:dyDescent="0.25">
      <c r="B61" s="784"/>
      <c r="C61" s="785"/>
      <c r="D61" s="785"/>
      <c r="E61" s="785"/>
      <c r="F61" s="785"/>
      <c r="G61" s="785"/>
      <c r="H61" s="785"/>
      <c r="I61" s="785"/>
      <c r="J61" s="785"/>
      <c r="K61" s="785"/>
      <c r="L61" s="785"/>
      <c r="M61" s="785"/>
      <c r="N61" s="785"/>
      <c r="O61" s="786"/>
    </row>
    <row r="62" spans="2:15" x14ac:dyDescent="0.25">
      <c r="B62" s="784"/>
      <c r="C62" s="785"/>
      <c r="D62" s="785"/>
      <c r="E62" s="785"/>
      <c r="F62" s="785"/>
      <c r="G62" s="785"/>
      <c r="H62" s="785"/>
      <c r="I62" s="785"/>
      <c r="J62" s="785"/>
      <c r="K62" s="785"/>
      <c r="L62" s="785"/>
      <c r="M62" s="785"/>
      <c r="N62" s="785"/>
      <c r="O62" s="786"/>
    </row>
    <row r="63" spans="2:15" x14ac:dyDescent="0.25">
      <c r="B63" s="784"/>
      <c r="C63" s="785"/>
      <c r="D63" s="785"/>
      <c r="E63" s="785"/>
      <c r="F63" s="785"/>
      <c r="G63" s="785"/>
      <c r="H63" s="785"/>
      <c r="I63" s="785"/>
      <c r="J63" s="785"/>
      <c r="K63" s="785"/>
      <c r="L63" s="785"/>
      <c r="M63" s="785"/>
      <c r="N63" s="785"/>
      <c r="O63" s="786"/>
    </row>
    <row r="64" spans="2:15" x14ac:dyDescent="0.25">
      <c r="B64" s="784"/>
      <c r="C64" s="785"/>
      <c r="D64" s="785"/>
      <c r="E64" s="785"/>
      <c r="F64" s="785"/>
      <c r="G64" s="785"/>
      <c r="H64" s="785"/>
      <c r="I64" s="785"/>
      <c r="J64" s="785"/>
      <c r="K64" s="785"/>
      <c r="L64" s="785"/>
      <c r="M64" s="785"/>
      <c r="N64" s="785"/>
      <c r="O64" s="786"/>
    </row>
    <row r="65" spans="2:15" x14ac:dyDescent="0.25">
      <c r="B65" s="784"/>
      <c r="C65" s="785"/>
      <c r="D65" s="785"/>
      <c r="E65" s="785"/>
      <c r="F65" s="785"/>
      <c r="G65" s="785"/>
      <c r="H65" s="785"/>
      <c r="I65" s="785"/>
      <c r="J65" s="785"/>
      <c r="K65" s="785"/>
      <c r="L65" s="785"/>
      <c r="M65" s="785"/>
      <c r="N65" s="785"/>
      <c r="O65" s="786"/>
    </row>
    <row r="66" spans="2:15" x14ac:dyDescent="0.25">
      <c r="B66" s="791"/>
      <c r="C66" s="792"/>
      <c r="D66" s="792"/>
      <c r="E66" s="792"/>
      <c r="F66" s="792"/>
      <c r="G66" s="792"/>
      <c r="H66" s="792"/>
      <c r="I66" s="792"/>
      <c r="J66" s="792"/>
      <c r="K66" s="792"/>
      <c r="L66" s="792"/>
      <c r="M66" s="792"/>
      <c r="N66" s="792"/>
      <c r="O66" s="793"/>
    </row>
  </sheetData>
  <mergeCells count="34">
    <mergeCell ref="B30:O30"/>
    <mergeCell ref="B31:O50"/>
    <mergeCell ref="B51:O51"/>
    <mergeCell ref="B52:O66"/>
    <mergeCell ref="A12:O12"/>
    <mergeCell ref="A13:O19"/>
    <mergeCell ref="A20:O20"/>
    <mergeCell ref="A21:O24"/>
    <mergeCell ref="A25:O25"/>
    <mergeCell ref="A26:O28"/>
    <mergeCell ref="A7:O7"/>
    <mergeCell ref="A8:G8"/>
    <mergeCell ref="H8:O8"/>
    <mergeCell ref="A9:B9"/>
    <mergeCell ref="C9:D9"/>
    <mergeCell ref="H9:O11"/>
    <mergeCell ref="A10:B10"/>
    <mergeCell ref="C10:D10"/>
    <mergeCell ref="A11:B11"/>
    <mergeCell ref="C11:D11"/>
    <mergeCell ref="A5:D5"/>
    <mergeCell ref="E5:F5"/>
    <mergeCell ref="G5:H5"/>
    <mergeCell ref="I5:J5"/>
    <mergeCell ref="L5:O5"/>
    <mergeCell ref="A6:D6"/>
    <mergeCell ref="E6:G6"/>
    <mergeCell ref="K6:M6"/>
    <mergeCell ref="A1:D3"/>
    <mergeCell ref="E1:O2"/>
    <mergeCell ref="E3:K3"/>
    <mergeCell ref="M3:O3"/>
    <mergeCell ref="A4:D4"/>
    <mergeCell ref="E4:O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5C90E-92DC-4005-82BE-0510523EB8E8}">
  <dimension ref="A1:K27"/>
  <sheetViews>
    <sheetView workbookViewId="0">
      <selection sqref="A1:XFD1048576"/>
    </sheetView>
  </sheetViews>
  <sheetFormatPr baseColWidth="10" defaultColWidth="11.5546875" defaultRowHeight="13.8" x14ac:dyDescent="0.25"/>
  <cols>
    <col min="1" max="1" width="3.33203125" style="802" customWidth="1"/>
    <col min="2" max="2" width="3.6640625" style="802" customWidth="1"/>
    <col min="3" max="3" width="38.44140625" style="802" customWidth="1"/>
    <col min="4" max="4" width="17.33203125" style="802" customWidth="1"/>
    <col min="5" max="5" width="21.88671875" style="802" customWidth="1"/>
    <col min="6" max="9" width="21.33203125" style="802" customWidth="1"/>
    <col min="10" max="10" width="20.5546875" style="802" customWidth="1"/>
    <col min="11" max="11" width="6.88671875" style="802" customWidth="1"/>
    <col min="12" max="16384" width="11.5546875" style="802"/>
  </cols>
  <sheetData>
    <row r="1" spans="1:11" s="797" customFormat="1" x14ac:dyDescent="0.25">
      <c r="A1" s="794"/>
      <c r="B1" s="795"/>
      <c r="C1" s="795"/>
      <c r="D1" s="795"/>
      <c r="E1" s="795"/>
      <c r="F1" s="795"/>
      <c r="G1" s="795"/>
      <c r="H1" s="795"/>
      <c r="I1" s="795"/>
      <c r="J1" s="795"/>
      <c r="K1" s="796"/>
    </row>
    <row r="2" spans="1:11" s="797" customFormat="1" ht="15.6" x14ac:dyDescent="0.3">
      <c r="A2" s="798" t="s">
        <v>448</v>
      </c>
      <c r="B2" s="799"/>
      <c r="C2" s="799"/>
      <c r="D2" s="799"/>
      <c r="E2" s="799"/>
      <c r="F2" s="799"/>
      <c r="G2" s="799"/>
      <c r="H2" s="799"/>
      <c r="I2" s="799"/>
      <c r="J2" s="799"/>
      <c r="K2" s="800"/>
    </row>
    <row r="3" spans="1:11" s="797" customFormat="1" x14ac:dyDescent="0.25">
      <c r="A3" s="801"/>
      <c r="B3" s="802"/>
      <c r="C3" s="802"/>
      <c r="D3" s="802"/>
      <c r="E3" s="802"/>
      <c r="F3" s="802"/>
      <c r="G3" s="802"/>
      <c r="H3" s="802"/>
      <c r="I3" s="802"/>
      <c r="J3" s="802"/>
      <c r="K3" s="800"/>
    </row>
    <row r="4" spans="1:11" s="797" customFormat="1" x14ac:dyDescent="0.25">
      <c r="A4" s="801"/>
      <c r="B4" s="802"/>
      <c r="C4" s="802"/>
      <c r="D4" s="802"/>
      <c r="E4" s="802"/>
      <c r="F4" s="802"/>
      <c r="G4" s="802"/>
      <c r="H4" s="802"/>
      <c r="I4" s="802"/>
      <c r="J4" s="802"/>
      <c r="K4" s="800"/>
    </row>
    <row r="5" spans="1:11" s="797" customFormat="1" x14ac:dyDescent="0.25">
      <c r="A5" s="803"/>
      <c r="B5" s="804" t="s">
        <v>159</v>
      </c>
      <c r="C5" s="805"/>
      <c r="D5" s="805"/>
      <c r="E5" s="805"/>
      <c r="F5" s="805"/>
      <c r="G5" s="805"/>
      <c r="H5" s="805"/>
      <c r="I5" s="805"/>
      <c r="J5" s="805"/>
      <c r="K5" s="806"/>
    </row>
    <row r="6" spans="1:11" s="797" customFormat="1" x14ac:dyDescent="0.25">
      <c r="A6" s="803"/>
      <c r="B6" s="807">
        <v>1</v>
      </c>
      <c r="C6" s="808"/>
      <c r="D6" s="808"/>
      <c r="E6" s="809"/>
      <c r="F6" s="809"/>
      <c r="G6" s="809"/>
      <c r="H6" s="809"/>
      <c r="I6" s="809"/>
      <c r="J6" s="809"/>
      <c r="K6" s="806"/>
    </row>
    <row r="7" spans="1:11" s="797" customFormat="1" x14ac:dyDescent="0.25">
      <c r="A7" s="803"/>
      <c r="B7" s="807">
        <v>2</v>
      </c>
      <c r="C7" s="808"/>
      <c r="D7" s="808"/>
      <c r="E7" s="809"/>
      <c r="F7" s="809"/>
      <c r="G7" s="809"/>
      <c r="H7" s="809"/>
      <c r="I7" s="809"/>
      <c r="J7" s="809"/>
      <c r="K7" s="806"/>
    </row>
    <row r="8" spans="1:11" x14ac:dyDescent="0.25">
      <c r="A8" s="803"/>
      <c r="B8" s="807">
        <v>3</v>
      </c>
      <c r="C8" s="808"/>
      <c r="D8" s="808"/>
      <c r="E8" s="809"/>
      <c r="F8" s="809"/>
      <c r="G8" s="809"/>
      <c r="H8" s="809"/>
      <c r="I8" s="809"/>
      <c r="J8" s="809"/>
      <c r="K8" s="806"/>
    </row>
    <row r="9" spans="1:11" x14ac:dyDescent="0.25">
      <c r="A9" s="803"/>
      <c r="B9" s="807">
        <v>4</v>
      </c>
      <c r="C9" s="808"/>
      <c r="D9" s="808"/>
      <c r="E9" s="809"/>
      <c r="F9" s="809"/>
      <c r="G9" s="809"/>
      <c r="H9" s="809"/>
      <c r="I9" s="809"/>
      <c r="J9" s="809"/>
      <c r="K9" s="806"/>
    </row>
    <row r="10" spans="1:11" x14ac:dyDescent="0.25">
      <c r="A10" s="803"/>
      <c r="B10" s="807">
        <v>5</v>
      </c>
      <c r="C10" s="808"/>
      <c r="D10" s="808"/>
      <c r="E10" s="809"/>
      <c r="F10" s="809"/>
      <c r="G10" s="809"/>
      <c r="H10" s="809"/>
      <c r="I10" s="809"/>
      <c r="J10" s="809"/>
      <c r="K10" s="806"/>
    </row>
    <row r="11" spans="1:11" x14ac:dyDescent="0.25">
      <c r="A11" s="803"/>
      <c r="B11" s="807">
        <v>6</v>
      </c>
      <c r="C11" s="808"/>
      <c r="D11" s="808"/>
      <c r="E11" s="809"/>
      <c r="F11" s="809"/>
      <c r="G11" s="809"/>
      <c r="H11" s="809"/>
      <c r="I11" s="809"/>
      <c r="J11" s="809"/>
      <c r="K11" s="806"/>
    </row>
    <row r="12" spans="1:11" x14ac:dyDescent="0.25">
      <c r="A12" s="803"/>
      <c r="B12" s="807">
        <v>7</v>
      </c>
      <c r="C12" s="808"/>
      <c r="D12" s="808"/>
      <c r="E12" s="809"/>
      <c r="F12" s="809"/>
      <c r="G12" s="809"/>
      <c r="H12" s="809"/>
      <c r="I12" s="809"/>
      <c r="J12" s="809"/>
      <c r="K12" s="806"/>
    </row>
    <row r="13" spans="1:11" x14ac:dyDescent="0.25">
      <c r="A13" s="803"/>
      <c r="B13" s="807">
        <v>8</v>
      </c>
      <c r="C13" s="808"/>
      <c r="D13" s="808"/>
      <c r="E13" s="809"/>
      <c r="F13" s="809"/>
      <c r="G13" s="809"/>
      <c r="H13" s="809"/>
      <c r="I13" s="809"/>
      <c r="J13" s="809"/>
      <c r="K13" s="806"/>
    </row>
    <row r="14" spans="1:11" x14ac:dyDescent="0.25">
      <c r="A14" s="803"/>
      <c r="B14" s="807">
        <v>9</v>
      </c>
      <c r="C14" s="808"/>
      <c r="D14" s="808"/>
      <c r="E14" s="809"/>
      <c r="F14" s="809"/>
      <c r="G14" s="809"/>
      <c r="H14" s="809"/>
      <c r="I14" s="809"/>
      <c r="J14" s="809"/>
      <c r="K14" s="806"/>
    </row>
    <row r="15" spans="1:11" x14ac:dyDescent="0.25">
      <c r="A15" s="803"/>
      <c r="B15" s="807">
        <v>10</v>
      </c>
      <c r="C15" s="808"/>
      <c r="D15" s="808"/>
      <c r="E15" s="809"/>
      <c r="F15" s="809"/>
      <c r="G15" s="809"/>
      <c r="H15" s="809"/>
      <c r="I15" s="809"/>
      <c r="J15" s="809"/>
      <c r="K15" s="806"/>
    </row>
    <row r="16" spans="1:11" x14ac:dyDescent="0.25">
      <c r="A16" s="803"/>
      <c r="B16" s="807">
        <v>11</v>
      </c>
      <c r="C16" s="808"/>
      <c r="D16" s="808"/>
      <c r="E16" s="809"/>
      <c r="F16" s="809"/>
      <c r="G16" s="809"/>
      <c r="H16" s="809"/>
      <c r="I16" s="809"/>
      <c r="J16" s="809"/>
      <c r="K16" s="806"/>
    </row>
    <row r="17" spans="1:11" x14ac:dyDescent="0.25">
      <c r="A17" s="803"/>
      <c r="B17" s="807">
        <v>12</v>
      </c>
      <c r="C17" s="808"/>
      <c r="D17" s="808"/>
      <c r="E17" s="809"/>
      <c r="F17" s="809"/>
      <c r="G17" s="809"/>
      <c r="H17" s="809"/>
      <c r="I17" s="809"/>
      <c r="J17" s="809"/>
      <c r="K17" s="806"/>
    </row>
    <row r="18" spans="1:11" x14ac:dyDescent="0.25">
      <c r="A18" s="803"/>
      <c r="B18" s="807">
        <v>13</v>
      </c>
      <c r="C18" s="808"/>
      <c r="D18" s="808"/>
      <c r="E18" s="809"/>
      <c r="F18" s="809"/>
      <c r="G18" s="809"/>
      <c r="H18" s="809"/>
      <c r="I18" s="809"/>
      <c r="J18" s="809"/>
      <c r="K18" s="806"/>
    </row>
    <row r="19" spans="1:11" x14ac:dyDescent="0.25">
      <c r="A19" s="803"/>
      <c r="B19" s="807">
        <v>14</v>
      </c>
      <c r="C19" s="808"/>
      <c r="D19" s="808"/>
      <c r="E19" s="809"/>
      <c r="F19" s="809"/>
      <c r="G19" s="809"/>
      <c r="H19" s="809"/>
      <c r="I19" s="809"/>
      <c r="J19" s="809"/>
      <c r="K19" s="806"/>
    </row>
    <row r="20" spans="1:11" x14ac:dyDescent="0.25">
      <c r="A20" s="803"/>
      <c r="B20" s="807">
        <v>15</v>
      </c>
      <c r="C20" s="808"/>
      <c r="D20" s="808"/>
      <c r="E20" s="809"/>
      <c r="F20" s="809"/>
      <c r="G20" s="809"/>
      <c r="H20" s="809"/>
      <c r="I20" s="809"/>
      <c r="J20" s="809"/>
      <c r="K20" s="806"/>
    </row>
    <row r="21" spans="1:11" x14ac:dyDescent="0.25">
      <c r="A21" s="803"/>
      <c r="B21" s="807">
        <v>16</v>
      </c>
      <c r="C21" s="808"/>
      <c r="D21" s="808"/>
      <c r="E21" s="809"/>
      <c r="F21" s="809"/>
      <c r="G21" s="809"/>
      <c r="H21" s="809"/>
      <c r="I21" s="809"/>
      <c r="J21" s="809"/>
      <c r="K21" s="806"/>
    </row>
    <row r="22" spans="1:11" x14ac:dyDescent="0.25">
      <c r="A22" s="803"/>
      <c r="B22" s="807">
        <v>17</v>
      </c>
      <c r="C22" s="808"/>
      <c r="D22" s="808"/>
      <c r="E22" s="809"/>
      <c r="F22" s="809"/>
      <c r="G22" s="809"/>
      <c r="H22" s="809"/>
      <c r="I22" s="809"/>
      <c r="J22" s="809"/>
      <c r="K22" s="806"/>
    </row>
    <row r="23" spans="1:11" x14ac:dyDescent="0.25">
      <c r="A23" s="803"/>
      <c r="B23" s="807">
        <v>18</v>
      </c>
      <c r="C23" s="808"/>
      <c r="D23" s="808"/>
      <c r="E23" s="809"/>
      <c r="F23" s="809"/>
      <c r="G23" s="809"/>
      <c r="H23" s="809"/>
      <c r="I23" s="809"/>
      <c r="J23" s="809"/>
      <c r="K23" s="806"/>
    </row>
    <row r="24" spans="1:11" x14ac:dyDescent="0.25">
      <c r="A24" s="803"/>
      <c r="B24" s="807">
        <v>19</v>
      </c>
      <c r="C24" s="808"/>
      <c r="D24" s="808"/>
      <c r="E24" s="809"/>
      <c r="F24" s="809"/>
      <c r="G24" s="809"/>
      <c r="H24" s="809"/>
      <c r="I24" s="809"/>
      <c r="J24" s="809"/>
      <c r="K24" s="806"/>
    </row>
    <row r="25" spans="1:11" x14ac:dyDescent="0.25">
      <c r="A25" s="801"/>
      <c r="K25" s="800"/>
    </row>
    <row r="26" spans="1:11" x14ac:dyDescent="0.25">
      <c r="A26" s="801"/>
      <c r="K26" s="800"/>
    </row>
    <row r="27" spans="1:11" x14ac:dyDescent="0.25">
      <c r="A27" s="810"/>
      <c r="B27" s="811"/>
      <c r="C27" s="811"/>
      <c r="D27" s="811"/>
      <c r="E27" s="811"/>
      <c r="F27" s="811"/>
      <c r="G27" s="811"/>
      <c r="H27" s="811"/>
      <c r="I27" s="811"/>
      <c r="J27" s="811"/>
      <c r="K27" s="812"/>
    </row>
  </sheetData>
  <mergeCells count="1">
    <mergeCell ref="A2:J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A892-B1CB-456A-A329-FDA3F73A28F3}">
  <dimension ref="A1:R120"/>
  <sheetViews>
    <sheetView workbookViewId="0">
      <selection activeCell="A5" sqref="A5:C5"/>
    </sheetView>
  </sheetViews>
  <sheetFormatPr baseColWidth="10" defaultColWidth="11.44140625" defaultRowHeight="13.8" x14ac:dyDescent="0.25"/>
  <cols>
    <col min="1" max="1" width="4.5546875" style="1" customWidth="1"/>
    <col min="2" max="2" width="26.5546875" style="1" customWidth="1"/>
    <col min="3" max="3" width="23.5546875" style="1" customWidth="1"/>
    <col min="4" max="4" width="10.5546875" style="1" customWidth="1"/>
    <col min="5" max="5" width="9.33203125" style="1" customWidth="1"/>
    <col min="6" max="6" width="10.33203125" style="1" customWidth="1"/>
    <col min="7" max="7" width="24.44140625" style="1" customWidth="1"/>
    <col min="8" max="8" width="22.109375" style="1" customWidth="1"/>
    <col min="9" max="9" width="7.44140625" style="1" customWidth="1"/>
    <col min="10" max="10" width="7" style="1" customWidth="1"/>
    <col min="11" max="11" width="8.109375" style="1" customWidth="1"/>
    <col min="12" max="12" width="8.44140625" style="1" customWidth="1"/>
    <col min="13" max="13" width="21.109375" style="1" customWidth="1"/>
    <col min="14" max="14" width="11" style="1" customWidth="1"/>
    <col min="15" max="15" width="20" style="1" customWidth="1"/>
    <col min="16" max="17" width="7.6640625" style="1" customWidth="1"/>
    <col min="18" max="18" width="28.44140625" style="1" customWidth="1"/>
    <col min="19" max="21" width="8.6640625" style="1" customWidth="1"/>
    <col min="22" max="22" width="15" style="1" customWidth="1"/>
    <col min="23" max="16384" width="11.44140625" style="1"/>
  </cols>
  <sheetData>
    <row r="1" spans="1:18" ht="72" customHeight="1" thickTop="1" x14ac:dyDescent="0.25">
      <c r="A1" s="813"/>
      <c r="B1" s="814"/>
      <c r="C1" s="815" t="s">
        <v>449</v>
      </c>
      <c r="D1" s="815"/>
      <c r="E1" s="815"/>
      <c r="F1" s="815"/>
      <c r="G1" s="815"/>
      <c r="H1" s="815"/>
      <c r="I1" s="815"/>
      <c r="J1" s="815"/>
      <c r="K1" s="815"/>
      <c r="L1" s="815"/>
      <c r="M1" s="815"/>
      <c r="N1" s="815"/>
      <c r="O1" s="815"/>
      <c r="P1" s="815"/>
      <c r="Q1" s="815"/>
      <c r="R1" s="815"/>
    </row>
    <row r="2" spans="1:18" ht="35.4" customHeight="1" x14ac:dyDescent="0.25">
      <c r="A2" s="816"/>
      <c r="B2" s="104"/>
      <c r="C2" s="817" t="s">
        <v>450</v>
      </c>
      <c r="D2" s="818"/>
      <c r="E2" s="818"/>
      <c r="F2" s="819"/>
      <c r="G2" s="141" t="s">
        <v>451</v>
      </c>
      <c r="H2" s="141"/>
      <c r="I2" s="141"/>
      <c r="J2" s="141"/>
      <c r="K2" s="142"/>
      <c r="L2" s="820" t="s">
        <v>399</v>
      </c>
      <c r="M2" s="820"/>
      <c r="N2" s="820"/>
      <c r="O2" s="820"/>
      <c r="P2" s="820"/>
      <c r="Q2" s="821"/>
      <c r="R2" s="822"/>
    </row>
    <row r="3" spans="1:18" ht="30" customHeight="1" x14ac:dyDescent="0.25">
      <c r="A3" s="823" t="s">
        <v>452</v>
      </c>
      <c r="B3" s="824"/>
      <c r="C3" s="825"/>
      <c r="D3" s="826"/>
      <c r="E3" s="827"/>
      <c r="F3" s="827"/>
      <c r="G3" s="232" t="s">
        <v>401</v>
      </c>
      <c r="H3" s="232"/>
      <c r="I3" s="232"/>
      <c r="J3" s="826"/>
      <c r="K3" s="827"/>
      <c r="L3" s="827"/>
      <c r="M3" s="827"/>
      <c r="N3" s="827"/>
      <c r="O3" s="827"/>
      <c r="P3" s="827"/>
      <c r="Q3" s="827"/>
      <c r="R3" s="828"/>
    </row>
    <row r="4" spans="1:18" ht="30" customHeight="1" x14ac:dyDescent="0.25">
      <c r="A4" s="829" t="s">
        <v>453</v>
      </c>
      <c r="B4" s="829"/>
      <c r="C4" s="227"/>
      <c r="D4" s="830"/>
      <c r="E4" s="830"/>
      <c r="F4" s="830"/>
      <c r="G4" s="830"/>
      <c r="H4" s="830"/>
      <c r="I4" s="830"/>
      <c r="J4" s="830"/>
      <c r="K4" s="830"/>
      <c r="L4" s="830"/>
      <c r="M4" s="830"/>
      <c r="N4" s="830"/>
      <c r="O4" s="830"/>
      <c r="P4" s="830"/>
      <c r="Q4" s="830"/>
      <c r="R4" s="830"/>
    </row>
    <row r="5" spans="1:18" ht="30" customHeight="1" x14ac:dyDescent="0.25">
      <c r="A5" s="824" t="s">
        <v>454</v>
      </c>
      <c r="B5" s="824"/>
      <c r="C5" s="825"/>
      <c r="D5" s="830"/>
      <c r="E5" s="830"/>
      <c r="F5" s="830"/>
      <c r="G5" s="830"/>
      <c r="H5" s="830"/>
      <c r="I5" s="830"/>
      <c r="J5" s="830"/>
      <c r="K5" s="830"/>
      <c r="L5" s="830"/>
      <c r="M5" s="830"/>
      <c r="N5" s="830"/>
      <c r="O5" s="830"/>
      <c r="P5" s="830"/>
      <c r="Q5" s="830"/>
      <c r="R5" s="830"/>
    </row>
    <row r="6" spans="1:18" ht="30" customHeight="1" x14ac:dyDescent="0.25">
      <c r="A6" s="831" t="s">
        <v>455</v>
      </c>
      <c r="B6" s="831"/>
      <c r="C6" s="832"/>
      <c r="D6" s="830"/>
      <c r="E6" s="830"/>
      <c r="F6" s="830"/>
      <c r="G6" s="830"/>
      <c r="H6" s="830"/>
      <c r="I6" s="830"/>
      <c r="J6" s="830"/>
      <c r="K6" s="830"/>
      <c r="L6" s="830"/>
      <c r="M6" s="830"/>
      <c r="N6" s="830"/>
      <c r="O6" s="830"/>
      <c r="P6" s="830"/>
      <c r="Q6" s="830"/>
      <c r="R6" s="830"/>
    </row>
    <row r="7" spans="1:18" ht="39.75" customHeight="1" x14ac:dyDescent="0.25">
      <c r="A7" s="833" t="s">
        <v>456</v>
      </c>
      <c r="B7" s="834"/>
      <c r="C7" s="835"/>
      <c r="D7" s="835"/>
      <c r="E7" s="835"/>
      <c r="F7" s="835"/>
      <c r="G7" s="836" t="s">
        <v>457</v>
      </c>
      <c r="H7" s="837"/>
      <c r="I7" s="837"/>
      <c r="J7" s="837"/>
      <c r="K7" s="837"/>
      <c r="L7" s="837"/>
      <c r="M7" s="838"/>
      <c r="N7" s="839" t="s">
        <v>5</v>
      </c>
      <c r="O7" s="839"/>
      <c r="P7" s="840"/>
      <c r="Q7" s="840"/>
      <c r="R7" s="840"/>
    </row>
    <row r="8" spans="1:18" ht="18" customHeight="1" x14ac:dyDescent="0.25">
      <c r="A8" s="841" t="s">
        <v>458</v>
      </c>
      <c r="B8" s="841"/>
      <c r="C8" s="841"/>
      <c r="D8" s="841"/>
      <c r="E8" s="841"/>
      <c r="F8" s="841"/>
      <c r="G8" s="841"/>
      <c r="H8" s="841"/>
      <c r="I8" s="841"/>
      <c r="J8" s="841"/>
      <c r="K8" s="841"/>
      <c r="L8" s="841"/>
      <c r="M8" s="841"/>
      <c r="N8" s="841"/>
      <c r="O8" s="841"/>
      <c r="P8" s="841"/>
      <c r="Q8" s="841"/>
      <c r="R8" s="841"/>
    </row>
    <row r="9" spans="1:18" ht="32.25" customHeight="1" x14ac:dyDescent="0.25">
      <c r="A9" s="842" t="s">
        <v>75</v>
      </c>
      <c r="B9" s="843" t="s">
        <v>459</v>
      </c>
      <c r="C9" s="844" t="s">
        <v>460</v>
      </c>
      <c r="D9" s="843" t="s">
        <v>461</v>
      </c>
      <c r="E9" s="845"/>
      <c r="F9" s="846"/>
      <c r="G9" s="847" t="s">
        <v>462</v>
      </c>
      <c r="H9" s="847" t="s">
        <v>463</v>
      </c>
      <c r="I9" s="848" t="s">
        <v>464</v>
      </c>
      <c r="J9" s="848"/>
      <c r="K9" s="848"/>
      <c r="L9" s="848"/>
      <c r="M9" s="849" t="s">
        <v>465</v>
      </c>
      <c r="N9" s="848" t="s">
        <v>466</v>
      </c>
      <c r="O9" s="848"/>
      <c r="P9" s="183" t="s">
        <v>467</v>
      </c>
      <c r="Q9" s="187"/>
      <c r="R9" s="847" t="s">
        <v>468</v>
      </c>
    </row>
    <row r="10" spans="1:18" ht="36.75" customHeight="1" x14ac:dyDescent="0.25">
      <c r="A10" s="850"/>
      <c r="B10" s="851"/>
      <c r="C10" s="852"/>
      <c r="D10" s="851"/>
      <c r="E10" s="853"/>
      <c r="F10" s="854"/>
      <c r="G10" s="847"/>
      <c r="H10" s="847"/>
      <c r="I10" s="848"/>
      <c r="J10" s="848"/>
      <c r="K10" s="848"/>
      <c r="L10" s="848"/>
      <c r="M10" s="855"/>
      <c r="N10" s="848"/>
      <c r="O10" s="848"/>
      <c r="P10" s="46" t="s">
        <v>469</v>
      </c>
      <c r="Q10" s="46" t="s">
        <v>470</v>
      </c>
      <c r="R10" s="847"/>
    </row>
    <row r="11" spans="1:18" ht="30" customHeight="1" x14ac:dyDescent="0.25">
      <c r="A11" s="856">
        <v>1</v>
      </c>
      <c r="B11" s="857"/>
      <c r="C11" s="857"/>
      <c r="D11" s="104"/>
      <c r="E11" s="104"/>
      <c r="F11" s="104"/>
      <c r="G11" s="50"/>
      <c r="H11" s="50"/>
      <c r="I11" s="858"/>
      <c r="J11" s="858"/>
      <c r="K11" s="858"/>
      <c r="L11" s="858"/>
      <c r="M11" s="859"/>
      <c r="N11" s="104"/>
      <c r="O11" s="104"/>
      <c r="P11" s="50"/>
      <c r="Q11" s="50">
        <f>P11/8</f>
        <v>0</v>
      </c>
      <c r="R11" s="860"/>
    </row>
    <row r="12" spans="1:18" ht="30" customHeight="1" x14ac:dyDescent="0.25">
      <c r="A12" s="856">
        <v>2</v>
      </c>
      <c r="B12" s="857"/>
      <c r="C12" s="857"/>
      <c r="D12" s="104"/>
      <c r="E12" s="104"/>
      <c r="F12" s="104"/>
      <c r="G12" s="50"/>
      <c r="H12" s="50"/>
      <c r="I12" s="858"/>
      <c r="J12" s="858"/>
      <c r="K12" s="858"/>
      <c r="L12" s="858"/>
      <c r="M12" s="859"/>
      <c r="N12" s="104"/>
      <c r="O12" s="104"/>
      <c r="P12" s="50"/>
      <c r="Q12" s="50">
        <f t="shared" ref="Q12:Q21" si="0">P12/8</f>
        <v>0</v>
      </c>
      <c r="R12" s="860"/>
    </row>
    <row r="13" spans="1:18" ht="30" customHeight="1" x14ac:dyDescent="0.25">
      <c r="A13" s="856">
        <v>3</v>
      </c>
      <c r="B13" s="857"/>
      <c r="C13" s="857"/>
      <c r="D13" s="104"/>
      <c r="E13" s="104"/>
      <c r="F13" s="104"/>
      <c r="G13" s="50"/>
      <c r="H13" s="50"/>
      <c r="I13" s="858"/>
      <c r="J13" s="858"/>
      <c r="K13" s="858"/>
      <c r="L13" s="858"/>
      <c r="M13" s="859"/>
      <c r="N13" s="104"/>
      <c r="O13" s="104"/>
      <c r="P13" s="50"/>
      <c r="Q13" s="50">
        <f t="shared" si="0"/>
        <v>0</v>
      </c>
      <c r="R13" s="860"/>
    </row>
    <row r="14" spans="1:18" ht="30" customHeight="1" x14ac:dyDescent="0.25">
      <c r="A14" s="856">
        <v>4</v>
      </c>
      <c r="B14" s="857"/>
      <c r="C14" s="857"/>
      <c r="D14" s="104"/>
      <c r="E14" s="104"/>
      <c r="F14" s="104"/>
      <c r="G14" s="50"/>
      <c r="H14" s="50"/>
      <c r="I14" s="858"/>
      <c r="J14" s="858"/>
      <c r="K14" s="858"/>
      <c r="L14" s="858"/>
      <c r="M14" s="859"/>
      <c r="N14" s="104"/>
      <c r="O14" s="104"/>
      <c r="P14" s="50"/>
      <c r="Q14" s="50">
        <f t="shared" si="0"/>
        <v>0</v>
      </c>
      <c r="R14" s="860"/>
    </row>
    <row r="15" spans="1:18" ht="30" customHeight="1" x14ac:dyDescent="0.25">
      <c r="A15" s="856">
        <v>5</v>
      </c>
      <c r="B15" s="857"/>
      <c r="C15" s="857"/>
      <c r="D15" s="104"/>
      <c r="E15" s="104"/>
      <c r="F15" s="104"/>
      <c r="G15" s="50"/>
      <c r="H15" s="50"/>
      <c r="I15" s="858"/>
      <c r="J15" s="858"/>
      <c r="K15" s="858"/>
      <c r="L15" s="858"/>
      <c r="M15" s="859"/>
      <c r="N15" s="104"/>
      <c r="O15" s="104"/>
      <c r="P15" s="50"/>
      <c r="Q15" s="50">
        <f t="shared" si="0"/>
        <v>0</v>
      </c>
      <c r="R15" s="860"/>
    </row>
    <row r="16" spans="1:18" ht="30" customHeight="1" x14ac:dyDescent="0.25">
      <c r="A16" s="856">
        <v>6</v>
      </c>
      <c r="B16" s="857"/>
      <c r="C16" s="857"/>
      <c r="D16" s="104"/>
      <c r="E16" s="104"/>
      <c r="F16" s="104"/>
      <c r="G16" s="50"/>
      <c r="H16" s="50"/>
      <c r="I16" s="858"/>
      <c r="J16" s="858"/>
      <c r="K16" s="858"/>
      <c r="L16" s="858"/>
      <c r="M16" s="859"/>
      <c r="N16" s="104"/>
      <c r="O16" s="104"/>
      <c r="P16" s="50"/>
      <c r="Q16" s="50">
        <f t="shared" si="0"/>
        <v>0</v>
      </c>
      <c r="R16" s="860"/>
    </row>
    <row r="17" spans="1:18" ht="30" customHeight="1" x14ac:dyDescent="0.25">
      <c r="A17" s="856">
        <v>7</v>
      </c>
      <c r="B17" s="857"/>
      <c r="C17" s="857"/>
      <c r="D17" s="104"/>
      <c r="E17" s="104"/>
      <c r="F17" s="104"/>
      <c r="G17" s="50"/>
      <c r="H17" s="50"/>
      <c r="I17" s="858"/>
      <c r="J17" s="858"/>
      <c r="K17" s="858"/>
      <c r="L17" s="858"/>
      <c r="M17" s="859"/>
      <c r="N17" s="104"/>
      <c r="O17" s="104"/>
      <c r="P17" s="50"/>
      <c r="Q17" s="50">
        <f t="shared" si="0"/>
        <v>0</v>
      </c>
      <c r="R17" s="860"/>
    </row>
    <row r="18" spans="1:18" ht="30" customHeight="1" x14ac:dyDescent="0.25">
      <c r="A18" s="856">
        <v>8</v>
      </c>
      <c r="B18" s="857"/>
      <c r="C18" s="857"/>
      <c r="D18" s="104"/>
      <c r="E18" s="104"/>
      <c r="F18" s="104"/>
      <c r="G18" s="50"/>
      <c r="H18" s="50"/>
      <c r="I18" s="858"/>
      <c r="J18" s="858"/>
      <c r="K18" s="858"/>
      <c r="L18" s="858"/>
      <c r="M18" s="859"/>
      <c r="N18" s="104"/>
      <c r="O18" s="104"/>
      <c r="P18" s="50"/>
      <c r="Q18" s="50">
        <f t="shared" si="0"/>
        <v>0</v>
      </c>
      <c r="R18" s="860"/>
    </row>
    <row r="19" spans="1:18" ht="30" customHeight="1" x14ac:dyDescent="0.25">
      <c r="A19" s="856">
        <v>9</v>
      </c>
      <c r="B19" s="857"/>
      <c r="C19" s="857"/>
      <c r="D19" s="104"/>
      <c r="E19" s="104"/>
      <c r="F19" s="104"/>
      <c r="G19" s="50"/>
      <c r="H19" s="50"/>
      <c r="I19" s="858"/>
      <c r="J19" s="858"/>
      <c r="K19" s="858"/>
      <c r="L19" s="858"/>
      <c r="M19" s="859"/>
      <c r="N19" s="104"/>
      <c r="O19" s="104"/>
      <c r="P19" s="50"/>
      <c r="Q19" s="50">
        <f t="shared" si="0"/>
        <v>0</v>
      </c>
      <c r="R19" s="860"/>
    </row>
    <row r="20" spans="1:18" ht="30" customHeight="1" x14ac:dyDescent="0.25">
      <c r="A20" s="856">
        <v>10</v>
      </c>
      <c r="B20" s="857"/>
      <c r="C20" s="857"/>
      <c r="D20" s="104"/>
      <c r="E20" s="104"/>
      <c r="F20" s="104"/>
      <c r="G20" s="50"/>
      <c r="H20" s="50"/>
      <c r="I20" s="858"/>
      <c r="J20" s="858"/>
      <c r="K20" s="858"/>
      <c r="L20" s="858"/>
      <c r="M20" s="859"/>
      <c r="N20" s="104"/>
      <c r="O20" s="104"/>
      <c r="P20" s="50"/>
      <c r="Q20" s="50">
        <f t="shared" si="0"/>
        <v>0</v>
      </c>
      <c r="R20" s="860"/>
    </row>
    <row r="21" spans="1:18" ht="30" customHeight="1" x14ac:dyDescent="0.25">
      <c r="A21" s="856" t="s">
        <v>471</v>
      </c>
      <c r="B21" s="857"/>
      <c r="C21" s="857"/>
      <c r="D21" s="104"/>
      <c r="E21" s="104"/>
      <c r="F21" s="104"/>
      <c r="G21" s="50"/>
      <c r="H21" s="50"/>
      <c r="I21" s="858"/>
      <c r="J21" s="858"/>
      <c r="K21" s="858"/>
      <c r="L21" s="858"/>
      <c r="M21" s="859"/>
      <c r="N21" s="104"/>
      <c r="O21" s="104"/>
      <c r="P21" s="50"/>
      <c r="Q21" s="50">
        <f t="shared" si="0"/>
        <v>0</v>
      </c>
      <c r="R21" s="860"/>
    </row>
    <row r="23" spans="1:18" x14ac:dyDescent="0.25">
      <c r="B23" s="861" t="s">
        <v>68</v>
      </c>
      <c r="C23" s="862"/>
      <c r="D23" s="862"/>
      <c r="E23" s="862"/>
      <c r="F23" s="862"/>
      <c r="G23" s="862"/>
      <c r="H23" s="862"/>
      <c r="I23" s="862"/>
      <c r="J23" s="862"/>
      <c r="K23" s="863"/>
      <c r="L23" s="29"/>
      <c r="M23" s="29"/>
      <c r="N23" s="29"/>
      <c r="O23" s="30"/>
    </row>
    <row r="24" spans="1:18" ht="13.95" customHeight="1" x14ac:dyDescent="0.25">
      <c r="B24" s="784" t="s">
        <v>472</v>
      </c>
      <c r="C24" s="785"/>
      <c r="D24" s="785"/>
      <c r="E24" s="785"/>
      <c r="F24" s="785"/>
      <c r="G24" s="785"/>
      <c r="H24" s="785"/>
      <c r="I24" s="785"/>
      <c r="J24" s="785"/>
      <c r="K24" s="785"/>
      <c r="L24" s="785"/>
      <c r="M24" s="785"/>
      <c r="N24" s="785"/>
      <c r="O24" s="786"/>
    </row>
    <row r="25" spans="1:18" x14ac:dyDescent="0.25">
      <c r="B25" s="784"/>
      <c r="C25" s="785"/>
      <c r="D25" s="785"/>
      <c r="E25" s="785"/>
      <c r="F25" s="785"/>
      <c r="G25" s="785"/>
      <c r="H25" s="785"/>
      <c r="I25" s="785"/>
      <c r="J25" s="785"/>
      <c r="K25" s="785"/>
      <c r="L25" s="785"/>
      <c r="M25" s="785"/>
      <c r="N25" s="785"/>
      <c r="O25" s="786"/>
    </row>
    <row r="26" spans="1:18" x14ac:dyDescent="0.25">
      <c r="B26" s="784"/>
      <c r="C26" s="785"/>
      <c r="D26" s="785"/>
      <c r="E26" s="785"/>
      <c r="F26" s="785"/>
      <c r="G26" s="785"/>
      <c r="H26" s="785"/>
      <c r="I26" s="785"/>
      <c r="J26" s="785"/>
      <c r="K26" s="785"/>
      <c r="L26" s="785"/>
      <c r="M26" s="785"/>
      <c r="N26" s="785"/>
      <c r="O26" s="786"/>
    </row>
    <row r="27" spans="1:18" x14ac:dyDescent="0.25">
      <c r="B27" s="784"/>
      <c r="C27" s="785"/>
      <c r="D27" s="785"/>
      <c r="E27" s="785"/>
      <c r="F27" s="785"/>
      <c r="G27" s="785"/>
      <c r="H27" s="785"/>
      <c r="I27" s="785"/>
      <c r="J27" s="785"/>
      <c r="K27" s="785"/>
      <c r="L27" s="785"/>
      <c r="M27" s="785"/>
      <c r="N27" s="785"/>
      <c r="O27" s="786"/>
    </row>
    <row r="28" spans="1:18" x14ac:dyDescent="0.25">
      <c r="B28" s="784"/>
      <c r="C28" s="785"/>
      <c r="D28" s="785"/>
      <c r="E28" s="785"/>
      <c r="F28" s="785"/>
      <c r="G28" s="785"/>
      <c r="H28" s="785"/>
      <c r="I28" s="785"/>
      <c r="J28" s="785"/>
      <c r="K28" s="785"/>
      <c r="L28" s="785"/>
      <c r="M28" s="785"/>
      <c r="N28" s="785"/>
      <c r="O28" s="786"/>
    </row>
    <row r="29" spans="1:18" x14ac:dyDescent="0.25">
      <c r="B29" s="784"/>
      <c r="C29" s="785"/>
      <c r="D29" s="785"/>
      <c r="E29" s="785"/>
      <c r="F29" s="785"/>
      <c r="G29" s="785"/>
      <c r="H29" s="785"/>
      <c r="I29" s="785"/>
      <c r="J29" s="785"/>
      <c r="K29" s="785"/>
      <c r="L29" s="785"/>
      <c r="M29" s="785"/>
      <c r="N29" s="785"/>
      <c r="O29" s="786"/>
    </row>
    <row r="30" spans="1:18" x14ac:dyDescent="0.25">
      <c r="B30" s="784"/>
      <c r="C30" s="785"/>
      <c r="D30" s="785"/>
      <c r="E30" s="785"/>
      <c r="F30" s="785"/>
      <c r="G30" s="785"/>
      <c r="H30" s="785"/>
      <c r="I30" s="785"/>
      <c r="J30" s="785"/>
      <c r="K30" s="785"/>
      <c r="L30" s="785"/>
      <c r="M30" s="785"/>
      <c r="N30" s="785"/>
      <c r="O30" s="786"/>
    </row>
    <row r="31" spans="1:18" x14ac:dyDescent="0.25">
      <c r="B31" s="784"/>
      <c r="C31" s="785"/>
      <c r="D31" s="785"/>
      <c r="E31" s="785"/>
      <c r="F31" s="785"/>
      <c r="G31" s="785"/>
      <c r="H31" s="785"/>
      <c r="I31" s="785"/>
      <c r="J31" s="785"/>
      <c r="K31" s="785"/>
      <c r="L31" s="785"/>
      <c r="M31" s="785"/>
      <c r="N31" s="785"/>
      <c r="O31" s="786"/>
    </row>
    <row r="32" spans="1:18" x14ac:dyDescent="0.25">
      <c r="B32" s="784"/>
      <c r="C32" s="785"/>
      <c r="D32" s="785"/>
      <c r="E32" s="785"/>
      <c r="F32" s="785"/>
      <c r="G32" s="785"/>
      <c r="H32" s="785"/>
      <c r="I32" s="785"/>
      <c r="J32" s="785"/>
      <c r="K32" s="785"/>
      <c r="L32" s="785"/>
      <c r="M32" s="785"/>
      <c r="N32" s="785"/>
      <c r="O32" s="786"/>
    </row>
    <row r="33" spans="2:15" x14ac:dyDescent="0.25">
      <c r="B33" s="784"/>
      <c r="C33" s="785"/>
      <c r="D33" s="785"/>
      <c r="E33" s="785"/>
      <c r="F33" s="785"/>
      <c r="G33" s="785"/>
      <c r="H33" s="785"/>
      <c r="I33" s="785"/>
      <c r="J33" s="785"/>
      <c r="K33" s="785"/>
      <c r="L33" s="785"/>
      <c r="M33" s="785"/>
      <c r="N33" s="785"/>
      <c r="O33" s="786"/>
    </row>
    <row r="34" spans="2:15" x14ac:dyDescent="0.25">
      <c r="B34" s="784"/>
      <c r="C34" s="785"/>
      <c r="D34" s="785"/>
      <c r="E34" s="785"/>
      <c r="F34" s="785"/>
      <c r="G34" s="785"/>
      <c r="H34" s="785"/>
      <c r="I34" s="785"/>
      <c r="J34" s="785"/>
      <c r="K34" s="785"/>
      <c r="L34" s="785"/>
      <c r="M34" s="785"/>
      <c r="N34" s="785"/>
      <c r="O34" s="786"/>
    </row>
    <row r="35" spans="2:15" x14ac:dyDescent="0.25">
      <c r="B35" s="784"/>
      <c r="C35" s="785"/>
      <c r="D35" s="785"/>
      <c r="E35" s="785"/>
      <c r="F35" s="785"/>
      <c r="G35" s="785"/>
      <c r="H35" s="785"/>
      <c r="I35" s="785"/>
      <c r="J35" s="785"/>
      <c r="K35" s="785"/>
      <c r="L35" s="785"/>
      <c r="M35" s="785"/>
      <c r="N35" s="785"/>
      <c r="O35" s="786"/>
    </row>
    <row r="36" spans="2:15" x14ac:dyDescent="0.25">
      <c r="B36" s="784"/>
      <c r="C36" s="785"/>
      <c r="D36" s="785"/>
      <c r="E36" s="785"/>
      <c r="F36" s="785"/>
      <c r="G36" s="785"/>
      <c r="H36" s="785"/>
      <c r="I36" s="785"/>
      <c r="J36" s="785"/>
      <c r="K36" s="785"/>
      <c r="L36" s="785"/>
      <c r="M36" s="785"/>
      <c r="N36" s="785"/>
      <c r="O36" s="786"/>
    </row>
    <row r="37" spans="2:15" x14ac:dyDescent="0.25">
      <c r="B37" s="784"/>
      <c r="C37" s="785"/>
      <c r="D37" s="785"/>
      <c r="E37" s="785"/>
      <c r="F37" s="785"/>
      <c r="G37" s="785"/>
      <c r="H37" s="785"/>
      <c r="I37" s="785"/>
      <c r="J37" s="785"/>
      <c r="K37" s="785"/>
      <c r="L37" s="785"/>
      <c r="M37" s="785"/>
      <c r="N37" s="785"/>
      <c r="O37" s="786"/>
    </row>
    <row r="38" spans="2:15" x14ac:dyDescent="0.25">
      <c r="B38" s="784"/>
      <c r="C38" s="785"/>
      <c r="D38" s="785"/>
      <c r="E38" s="785"/>
      <c r="F38" s="785"/>
      <c r="G38" s="785"/>
      <c r="H38" s="785"/>
      <c r="I38" s="785"/>
      <c r="J38" s="785"/>
      <c r="K38" s="785"/>
      <c r="L38" s="785"/>
      <c r="M38" s="785"/>
      <c r="N38" s="785"/>
      <c r="O38" s="786"/>
    </row>
    <row r="39" spans="2:15" x14ac:dyDescent="0.25">
      <c r="B39" s="784"/>
      <c r="C39" s="785"/>
      <c r="D39" s="785"/>
      <c r="E39" s="785"/>
      <c r="F39" s="785"/>
      <c r="G39" s="785"/>
      <c r="H39" s="785"/>
      <c r="I39" s="785"/>
      <c r="J39" s="785"/>
      <c r="K39" s="785"/>
      <c r="L39" s="785"/>
      <c r="M39" s="785"/>
      <c r="N39" s="785"/>
      <c r="O39" s="786"/>
    </row>
    <row r="40" spans="2:15" x14ac:dyDescent="0.25">
      <c r="B40" s="784"/>
      <c r="C40" s="785"/>
      <c r="D40" s="785"/>
      <c r="E40" s="785"/>
      <c r="F40" s="785"/>
      <c r="G40" s="785"/>
      <c r="H40" s="785"/>
      <c r="I40" s="785"/>
      <c r="J40" s="785"/>
      <c r="K40" s="785"/>
      <c r="L40" s="785"/>
      <c r="M40" s="785"/>
      <c r="N40" s="785"/>
      <c r="O40" s="786"/>
    </row>
    <row r="41" spans="2:15" x14ac:dyDescent="0.25">
      <c r="B41" s="784"/>
      <c r="C41" s="785"/>
      <c r="D41" s="785"/>
      <c r="E41" s="785"/>
      <c r="F41" s="785"/>
      <c r="G41" s="785"/>
      <c r="H41" s="785"/>
      <c r="I41" s="785"/>
      <c r="J41" s="785"/>
      <c r="K41" s="785"/>
      <c r="L41" s="785"/>
      <c r="M41" s="785"/>
      <c r="N41" s="785"/>
      <c r="O41" s="786"/>
    </row>
    <row r="42" spans="2:15" x14ac:dyDescent="0.25">
      <c r="B42" s="784"/>
      <c r="C42" s="785"/>
      <c r="D42" s="785"/>
      <c r="E42" s="785"/>
      <c r="F42" s="785"/>
      <c r="G42" s="785"/>
      <c r="H42" s="785"/>
      <c r="I42" s="785"/>
      <c r="J42" s="785"/>
      <c r="K42" s="785"/>
      <c r="L42" s="785"/>
      <c r="M42" s="785"/>
      <c r="N42" s="785"/>
      <c r="O42" s="786"/>
    </row>
    <row r="43" spans="2:15" x14ac:dyDescent="0.25">
      <c r="B43" s="791"/>
      <c r="C43" s="792"/>
      <c r="D43" s="792"/>
      <c r="E43" s="792"/>
      <c r="F43" s="792"/>
      <c r="G43" s="792"/>
      <c r="H43" s="792"/>
      <c r="I43" s="792"/>
      <c r="J43" s="792"/>
      <c r="K43" s="792"/>
      <c r="L43" s="792"/>
      <c r="M43" s="792"/>
      <c r="N43" s="792"/>
      <c r="O43" s="793"/>
    </row>
    <row r="44" spans="2:15" x14ac:dyDescent="0.25">
      <c r="B44" s="864" t="s">
        <v>446</v>
      </c>
      <c r="C44" s="865"/>
      <c r="D44" s="865"/>
      <c r="E44" s="865"/>
      <c r="F44" s="865"/>
      <c r="G44" s="865"/>
      <c r="H44" s="865"/>
      <c r="I44" s="865"/>
      <c r="J44" s="865"/>
      <c r="K44" s="866"/>
      <c r="L44" s="35"/>
      <c r="M44" s="35"/>
      <c r="N44" s="35"/>
      <c r="O44" s="36"/>
    </row>
    <row r="45" spans="2:15" ht="13.95" customHeight="1" x14ac:dyDescent="0.25">
      <c r="B45" s="784" t="s">
        <v>473</v>
      </c>
      <c r="C45" s="785"/>
      <c r="D45" s="785"/>
      <c r="E45" s="785"/>
      <c r="F45" s="785"/>
      <c r="G45" s="785"/>
      <c r="H45" s="785"/>
      <c r="I45" s="785"/>
      <c r="J45" s="785"/>
      <c r="K45" s="785"/>
      <c r="L45" s="785"/>
      <c r="M45" s="785"/>
      <c r="N45" s="785"/>
      <c r="O45" s="786"/>
    </row>
    <row r="46" spans="2:15" x14ac:dyDescent="0.25">
      <c r="B46" s="784"/>
      <c r="C46" s="785"/>
      <c r="D46" s="785"/>
      <c r="E46" s="785"/>
      <c r="F46" s="785"/>
      <c r="G46" s="785"/>
      <c r="H46" s="785"/>
      <c r="I46" s="785"/>
      <c r="J46" s="785"/>
      <c r="K46" s="785"/>
      <c r="L46" s="785"/>
      <c r="M46" s="785"/>
      <c r="N46" s="785"/>
      <c r="O46" s="786"/>
    </row>
    <row r="47" spans="2:15" x14ac:dyDescent="0.25">
      <c r="B47" s="784"/>
      <c r="C47" s="785"/>
      <c r="D47" s="785"/>
      <c r="E47" s="785"/>
      <c r="F47" s="785"/>
      <c r="G47" s="785"/>
      <c r="H47" s="785"/>
      <c r="I47" s="785"/>
      <c r="J47" s="785"/>
      <c r="K47" s="785"/>
      <c r="L47" s="785"/>
      <c r="M47" s="785"/>
      <c r="N47" s="785"/>
      <c r="O47" s="786"/>
    </row>
    <row r="48" spans="2:15" x14ac:dyDescent="0.25">
      <c r="B48" s="784"/>
      <c r="C48" s="785"/>
      <c r="D48" s="785"/>
      <c r="E48" s="785"/>
      <c r="F48" s="785"/>
      <c r="G48" s="785"/>
      <c r="H48" s="785"/>
      <c r="I48" s="785"/>
      <c r="J48" s="785"/>
      <c r="K48" s="785"/>
      <c r="L48" s="785"/>
      <c r="M48" s="785"/>
      <c r="N48" s="785"/>
      <c r="O48" s="786"/>
    </row>
    <row r="49" spans="2:15" x14ac:dyDescent="0.25">
      <c r="B49" s="784"/>
      <c r="C49" s="785"/>
      <c r="D49" s="785"/>
      <c r="E49" s="785"/>
      <c r="F49" s="785"/>
      <c r="G49" s="785"/>
      <c r="H49" s="785"/>
      <c r="I49" s="785"/>
      <c r="J49" s="785"/>
      <c r="K49" s="785"/>
      <c r="L49" s="785"/>
      <c r="M49" s="785"/>
      <c r="N49" s="785"/>
      <c r="O49" s="786"/>
    </row>
    <row r="50" spans="2:15" x14ac:dyDescent="0.25">
      <c r="B50" s="784"/>
      <c r="C50" s="785"/>
      <c r="D50" s="785"/>
      <c r="E50" s="785"/>
      <c r="F50" s="785"/>
      <c r="G50" s="785"/>
      <c r="H50" s="785"/>
      <c r="I50" s="785"/>
      <c r="J50" s="785"/>
      <c r="K50" s="785"/>
      <c r="L50" s="785"/>
      <c r="M50" s="785"/>
      <c r="N50" s="785"/>
      <c r="O50" s="786"/>
    </row>
    <row r="51" spans="2:15" x14ac:dyDescent="0.25">
      <c r="B51" s="784"/>
      <c r="C51" s="785"/>
      <c r="D51" s="785"/>
      <c r="E51" s="785"/>
      <c r="F51" s="785"/>
      <c r="G51" s="785"/>
      <c r="H51" s="785"/>
      <c r="I51" s="785"/>
      <c r="J51" s="785"/>
      <c r="K51" s="785"/>
      <c r="L51" s="785"/>
      <c r="M51" s="785"/>
      <c r="N51" s="785"/>
      <c r="O51" s="786"/>
    </row>
    <row r="52" spans="2:15" x14ac:dyDescent="0.25">
      <c r="B52" s="784"/>
      <c r="C52" s="785"/>
      <c r="D52" s="785"/>
      <c r="E52" s="785"/>
      <c r="F52" s="785"/>
      <c r="G52" s="785"/>
      <c r="H52" s="785"/>
      <c r="I52" s="785"/>
      <c r="J52" s="785"/>
      <c r="K52" s="785"/>
      <c r="L52" s="785"/>
      <c r="M52" s="785"/>
      <c r="N52" s="785"/>
      <c r="O52" s="786"/>
    </row>
    <row r="53" spans="2:15" x14ac:dyDescent="0.25">
      <c r="B53" s="784"/>
      <c r="C53" s="785"/>
      <c r="D53" s="785"/>
      <c r="E53" s="785"/>
      <c r="F53" s="785"/>
      <c r="G53" s="785"/>
      <c r="H53" s="785"/>
      <c r="I53" s="785"/>
      <c r="J53" s="785"/>
      <c r="K53" s="785"/>
      <c r="L53" s="785"/>
      <c r="M53" s="785"/>
      <c r="N53" s="785"/>
      <c r="O53" s="786"/>
    </row>
    <row r="54" spans="2:15" x14ac:dyDescent="0.25">
      <c r="B54" s="784"/>
      <c r="C54" s="785"/>
      <c r="D54" s="785"/>
      <c r="E54" s="785"/>
      <c r="F54" s="785"/>
      <c r="G54" s="785"/>
      <c r="H54" s="785"/>
      <c r="I54" s="785"/>
      <c r="J54" s="785"/>
      <c r="K54" s="785"/>
      <c r="L54" s="785"/>
      <c r="M54" s="785"/>
      <c r="N54" s="785"/>
      <c r="O54" s="786"/>
    </row>
    <row r="55" spans="2:15" x14ac:dyDescent="0.25">
      <c r="B55" s="784"/>
      <c r="C55" s="785"/>
      <c r="D55" s="785"/>
      <c r="E55" s="785"/>
      <c r="F55" s="785"/>
      <c r="G55" s="785"/>
      <c r="H55" s="785"/>
      <c r="I55" s="785"/>
      <c r="J55" s="785"/>
      <c r="K55" s="785"/>
      <c r="L55" s="785"/>
      <c r="M55" s="785"/>
      <c r="N55" s="785"/>
      <c r="O55" s="786"/>
    </row>
    <row r="56" spans="2:15" x14ac:dyDescent="0.25">
      <c r="B56" s="784"/>
      <c r="C56" s="785"/>
      <c r="D56" s="785"/>
      <c r="E56" s="785"/>
      <c r="F56" s="785"/>
      <c r="G56" s="785"/>
      <c r="H56" s="785"/>
      <c r="I56" s="785"/>
      <c r="J56" s="785"/>
      <c r="K56" s="785"/>
      <c r="L56" s="785"/>
      <c r="M56" s="785"/>
      <c r="N56" s="785"/>
      <c r="O56" s="786"/>
    </row>
    <row r="57" spans="2:15" x14ac:dyDescent="0.25">
      <c r="B57" s="784"/>
      <c r="C57" s="785"/>
      <c r="D57" s="785"/>
      <c r="E57" s="785"/>
      <c r="F57" s="785"/>
      <c r="G57" s="785"/>
      <c r="H57" s="785"/>
      <c r="I57" s="785"/>
      <c r="J57" s="785"/>
      <c r="K57" s="785"/>
      <c r="L57" s="785"/>
      <c r="M57" s="785"/>
      <c r="N57" s="785"/>
      <c r="O57" s="786"/>
    </row>
    <row r="58" spans="2:15" x14ac:dyDescent="0.25">
      <c r="B58" s="784"/>
      <c r="C58" s="785"/>
      <c r="D58" s="785"/>
      <c r="E58" s="785"/>
      <c r="F58" s="785"/>
      <c r="G58" s="785"/>
      <c r="H58" s="785"/>
      <c r="I58" s="785"/>
      <c r="J58" s="785"/>
      <c r="K58" s="785"/>
      <c r="L58" s="785"/>
      <c r="M58" s="785"/>
      <c r="N58" s="785"/>
      <c r="O58" s="786"/>
    </row>
    <row r="59" spans="2:15" x14ac:dyDescent="0.25">
      <c r="B59" s="784"/>
      <c r="C59" s="785"/>
      <c r="D59" s="785"/>
      <c r="E59" s="785"/>
      <c r="F59" s="785"/>
      <c r="G59" s="785"/>
      <c r="H59" s="785"/>
      <c r="I59" s="785"/>
      <c r="J59" s="785"/>
      <c r="K59" s="785"/>
      <c r="L59" s="785"/>
      <c r="M59" s="785"/>
      <c r="N59" s="785"/>
      <c r="O59" s="786"/>
    </row>
    <row r="60" spans="2:15" x14ac:dyDescent="0.25">
      <c r="B60" s="784"/>
      <c r="C60" s="785"/>
      <c r="D60" s="785"/>
      <c r="E60" s="785"/>
      <c r="F60" s="785"/>
      <c r="G60" s="785"/>
      <c r="H60" s="785"/>
      <c r="I60" s="785"/>
      <c r="J60" s="785"/>
      <c r="K60" s="785"/>
      <c r="L60" s="785"/>
      <c r="M60" s="785"/>
      <c r="N60" s="785"/>
      <c r="O60" s="786"/>
    </row>
    <row r="61" spans="2:15" x14ac:dyDescent="0.25">
      <c r="B61" s="784"/>
      <c r="C61" s="785"/>
      <c r="D61" s="785"/>
      <c r="E61" s="785"/>
      <c r="F61" s="785"/>
      <c r="G61" s="785"/>
      <c r="H61" s="785"/>
      <c r="I61" s="785"/>
      <c r="J61" s="785"/>
      <c r="K61" s="785"/>
      <c r="L61" s="785"/>
      <c r="M61" s="785"/>
      <c r="N61" s="785"/>
      <c r="O61" s="786"/>
    </row>
    <row r="62" spans="2:15" x14ac:dyDescent="0.25">
      <c r="B62" s="784"/>
      <c r="C62" s="785"/>
      <c r="D62" s="785"/>
      <c r="E62" s="785"/>
      <c r="F62" s="785"/>
      <c r="G62" s="785"/>
      <c r="H62" s="785"/>
      <c r="I62" s="785"/>
      <c r="J62" s="785"/>
      <c r="K62" s="785"/>
      <c r="L62" s="785"/>
      <c r="M62" s="785"/>
      <c r="N62" s="785"/>
      <c r="O62" s="786"/>
    </row>
    <row r="63" spans="2:15" x14ac:dyDescent="0.25">
      <c r="B63" s="784"/>
      <c r="C63" s="785"/>
      <c r="D63" s="785"/>
      <c r="E63" s="785"/>
      <c r="F63" s="785"/>
      <c r="G63" s="785"/>
      <c r="H63" s="785"/>
      <c r="I63" s="785"/>
      <c r="J63" s="785"/>
      <c r="K63" s="785"/>
      <c r="L63" s="785"/>
      <c r="M63" s="785"/>
      <c r="N63" s="785"/>
      <c r="O63" s="786"/>
    </row>
    <row r="64" spans="2:15" x14ac:dyDescent="0.25">
      <c r="B64" s="784"/>
      <c r="C64" s="785"/>
      <c r="D64" s="785"/>
      <c r="E64" s="785"/>
      <c r="F64" s="785"/>
      <c r="G64" s="785"/>
      <c r="H64" s="785"/>
      <c r="I64" s="785"/>
      <c r="J64" s="785"/>
      <c r="K64" s="785"/>
      <c r="L64" s="785"/>
      <c r="M64" s="785"/>
      <c r="N64" s="785"/>
      <c r="O64" s="786"/>
    </row>
    <row r="65" spans="2:15" x14ac:dyDescent="0.25">
      <c r="B65" s="784"/>
      <c r="C65" s="785"/>
      <c r="D65" s="785"/>
      <c r="E65" s="785"/>
      <c r="F65" s="785"/>
      <c r="G65" s="785"/>
      <c r="H65" s="785"/>
      <c r="I65" s="785"/>
      <c r="J65" s="785"/>
      <c r="K65" s="785"/>
      <c r="L65" s="785"/>
      <c r="M65" s="785"/>
      <c r="N65" s="785"/>
      <c r="O65" s="786"/>
    </row>
    <row r="66" spans="2:15" x14ac:dyDescent="0.25">
      <c r="B66" s="784"/>
      <c r="C66" s="785"/>
      <c r="D66" s="785"/>
      <c r="E66" s="785"/>
      <c r="F66" s="785"/>
      <c r="G66" s="785"/>
      <c r="H66" s="785"/>
      <c r="I66" s="785"/>
      <c r="J66" s="785"/>
      <c r="K66" s="785"/>
      <c r="L66" s="785"/>
      <c r="M66" s="785"/>
      <c r="N66" s="785"/>
      <c r="O66" s="786"/>
    </row>
    <row r="67" spans="2:15" x14ac:dyDescent="0.25">
      <c r="B67" s="784"/>
      <c r="C67" s="785"/>
      <c r="D67" s="785"/>
      <c r="E67" s="785"/>
      <c r="F67" s="785"/>
      <c r="G67" s="785"/>
      <c r="H67" s="785"/>
      <c r="I67" s="785"/>
      <c r="J67" s="785"/>
      <c r="K67" s="785"/>
      <c r="L67" s="785"/>
      <c r="M67" s="785"/>
      <c r="N67" s="785"/>
      <c r="O67" s="786"/>
    </row>
    <row r="68" spans="2:15" x14ac:dyDescent="0.25">
      <c r="B68" s="784"/>
      <c r="C68" s="785"/>
      <c r="D68" s="785"/>
      <c r="E68" s="785"/>
      <c r="F68" s="785"/>
      <c r="G68" s="785"/>
      <c r="H68" s="785"/>
      <c r="I68" s="785"/>
      <c r="J68" s="785"/>
      <c r="K68" s="785"/>
      <c r="L68" s="785"/>
      <c r="M68" s="785"/>
      <c r="N68" s="785"/>
      <c r="O68" s="786"/>
    </row>
    <row r="69" spans="2:15" x14ac:dyDescent="0.25">
      <c r="B69" s="784"/>
      <c r="C69" s="785"/>
      <c r="D69" s="785"/>
      <c r="E69" s="785"/>
      <c r="F69" s="785"/>
      <c r="G69" s="785"/>
      <c r="H69" s="785"/>
      <c r="I69" s="785"/>
      <c r="J69" s="785"/>
      <c r="K69" s="785"/>
      <c r="L69" s="785"/>
      <c r="M69" s="785"/>
      <c r="N69" s="785"/>
      <c r="O69" s="786"/>
    </row>
    <row r="70" spans="2:15" x14ac:dyDescent="0.25">
      <c r="B70" s="784"/>
      <c r="C70" s="785"/>
      <c r="D70" s="785"/>
      <c r="E70" s="785"/>
      <c r="F70" s="785"/>
      <c r="G70" s="785"/>
      <c r="H70" s="785"/>
      <c r="I70" s="785"/>
      <c r="J70" s="785"/>
      <c r="K70" s="785"/>
      <c r="L70" s="785"/>
      <c r="M70" s="785"/>
      <c r="N70" s="785"/>
      <c r="O70" s="786"/>
    </row>
    <row r="71" spans="2:15" x14ac:dyDescent="0.25">
      <c r="B71" s="784"/>
      <c r="C71" s="785"/>
      <c r="D71" s="785"/>
      <c r="E71" s="785"/>
      <c r="F71" s="785"/>
      <c r="G71" s="785"/>
      <c r="H71" s="785"/>
      <c r="I71" s="785"/>
      <c r="J71" s="785"/>
      <c r="K71" s="785"/>
      <c r="L71" s="785"/>
      <c r="M71" s="785"/>
      <c r="N71" s="785"/>
      <c r="O71" s="786"/>
    </row>
    <row r="72" spans="2:15" x14ac:dyDescent="0.25">
      <c r="B72" s="784"/>
      <c r="C72" s="785"/>
      <c r="D72" s="785"/>
      <c r="E72" s="785"/>
      <c r="F72" s="785"/>
      <c r="G72" s="785"/>
      <c r="H72" s="785"/>
      <c r="I72" s="785"/>
      <c r="J72" s="785"/>
      <c r="K72" s="785"/>
      <c r="L72" s="785"/>
      <c r="M72" s="785"/>
      <c r="N72" s="785"/>
      <c r="O72" s="786"/>
    </row>
    <row r="73" spans="2:15" x14ac:dyDescent="0.25">
      <c r="B73" s="784"/>
      <c r="C73" s="785"/>
      <c r="D73" s="785"/>
      <c r="E73" s="785"/>
      <c r="F73" s="785"/>
      <c r="G73" s="785"/>
      <c r="H73" s="785"/>
      <c r="I73" s="785"/>
      <c r="J73" s="785"/>
      <c r="K73" s="785"/>
      <c r="L73" s="785"/>
      <c r="M73" s="785"/>
      <c r="N73" s="785"/>
      <c r="O73" s="786"/>
    </row>
    <row r="74" spans="2:15" x14ac:dyDescent="0.25">
      <c r="B74" s="784"/>
      <c r="C74" s="785"/>
      <c r="D74" s="785"/>
      <c r="E74" s="785"/>
      <c r="F74" s="785"/>
      <c r="G74" s="785"/>
      <c r="H74" s="785"/>
      <c r="I74" s="785"/>
      <c r="J74" s="785"/>
      <c r="K74" s="785"/>
      <c r="L74" s="785"/>
      <c r="M74" s="785"/>
      <c r="N74" s="785"/>
      <c r="O74" s="786"/>
    </row>
    <row r="75" spans="2:15" x14ac:dyDescent="0.25">
      <c r="B75" s="784"/>
      <c r="C75" s="785"/>
      <c r="D75" s="785"/>
      <c r="E75" s="785"/>
      <c r="F75" s="785"/>
      <c r="G75" s="785"/>
      <c r="H75" s="785"/>
      <c r="I75" s="785"/>
      <c r="J75" s="785"/>
      <c r="K75" s="785"/>
      <c r="L75" s="785"/>
      <c r="M75" s="785"/>
      <c r="N75" s="785"/>
      <c r="O75" s="786"/>
    </row>
    <row r="76" spans="2:15" x14ac:dyDescent="0.25">
      <c r="B76" s="784"/>
      <c r="C76" s="785"/>
      <c r="D76" s="785"/>
      <c r="E76" s="785"/>
      <c r="F76" s="785"/>
      <c r="G76" s="785"/>
      <c r="H76" s="785"/>
      <c r="I76" s="785"/>
      <c r="J76" s="785"/>
      <c r="K76" s="785"/>
      <c r="L76" s="785"/>
      <c r="M76" s="785"/>
      <c r="N76" s="785"/>
      <c r="O76" s="786"/>
    </row>
    <row r="77" spans="2:15" x14ac:dyDescent="0.25">
      <c r="B77" s="784"/>
      <c r="C77" s="785"/>
      <c r="D77" s="785"/>
      <c r="E77" s="785"/>
      <c r="F77" s="785"/>
      <c r="G77" s="785"/>
      <c r="H77" s="785"/>
      <c r="I77" s="785"/>
      <c r="J77" s="785"/>
      <c r="K77" s="785"/>
      <c r="L77" s="785"/>
      <c r="M77" s="785"/>
      <c r="N77" s="785"/>
      <c r="O77" s="786"/>
    </row>
    <row r="78" spans="2:15" x14ac:dyDescent="0.25">
      <c r="B78" s="784"/>
      <c r="C78" s="785"/>
      <c r="D78" s="785"/>
      <c r="E78" s="785"/>
      <c r="F78" s="785"/>
      <c r="G78" s="785"/>
      <c r="H78" s="785"/>
      <c r="I78" s="785"/>
      <c r="J78" s="785"/>
      <c r="K78" s="785"/>
      <c r="L78" s="785"/>
      <c r="M78" s="785"/>
      <c r="N78" s="785"/>
      <c r="O78" s="786"/>
    </row>
    <row r="79" spans="2:15" x14ac:dyDescent="0.25">
      <c r="B79" s="784"/>
      <c r="C79" s="785"/>
      <c r="D79" s="785"/>
      <c r="E79" s="785"/>
      <c r="F79" s="785"/>
      <c r="G79" s="785"/>
      <c r="H79" s="785"/>
      <c r="I79" s="785"/>
      <c r="J79" s="785"/>
      <c r="K79" s="785"/>
      <c r="L79" s="785"/>
      <c r="M79" s="785"/>
      <c r="N79" s="785"/>
      <c r="O79" s="786"/>
    </row>
    <row r="80" spans="2:15" x14ac:dyDescent="0.25">
      <c r="B80" s="784"/>
      <c r="C80" s="785"/>
      <c r="D80" s="785"/>
      <c r="E80" s="785"/>
      <c r="F80" s="785"/>
      <c r="G80" s="785"/>
      <c r="H80" s="785"/>
      <c r="I80" s="785"/>
      <c r="J80" s="785"/>
      <c r="K80" s="785"/>
      <c r="L80" s="785"/>
      <c r="M80" s="785"/>
      <c r="N80" s="785"/>
      <c r="O80" s="786"/>
    </row>
    <row r="81" spans="2:15" x14ac:dyDescent="0.25">
      <c r="B81" s="784"/>
      <c r="C81" s="785"/>
      <c r="D81" s="785"/>
      <c r="E81" s="785"/>
      <c r="F81" s="785"/>
      <c r="G81" s="785"/>
      <c r="H81" s="785"/>
      <c r="I81" s="785"/>
      <c r="J81" s="785"/>
      <c r="K81" s="785"/>
      <c r="L81" s="785"/>
      <c r="M81" s="785"/>
      <c r="N81" s="785"/>
      <c r="O81" s="786"/>
    </row>
    <row r="82" spans="2:15" x14ac:dyDescent="0.25">
      <c r="B82" s="784"/>
      <c r="C82" s="785"/>
      <c r="D82" s="785"/>
      <c r="E82" s="785"/>
      <c r="F82" s="785"/>
      <c r="G82" s="785"/>
      <c r="H82" s="785"/>
      <c r="I82" s="785"/>
      <c r="J82" s="785"/>
      <c r="K82" s="785"/>
      <c r="L82" s="785"/>
      <c r="M82" s="785"/>
      <c r="N82" s="785"/>
      <c r="O82" s="786"/>
    </row>
    <row r="83" spans="2:15" x14ac:dyDescent="0.25">
      <c r="B83" s="784"/>
      <c r="C83" s="785"/>
      <c r="D83" s="785"/>
      <c r="E83" s="785"/>
      <c r="F83" s="785"/>
      <c r="G83" s="785"/>
      <c r="H83" s="785"/>
      <c r="I83" s="785"/>
      <c r="J83" s="785"/>
      <c r="K83" s="785"/>
      <c r="L83" s="785"/>
      <c r="M83" s="785"/>
      <c r="N83" s="785"/>
      <c r="O83" s="786"/>
    </row>
    <row r="84" spans="2:15" x14ac:dyDescent="0.25">
      <c r="B84" s="784"/>
      <c r="C84" s="785"/>
      <c r="D84" s="785"/>
      <c r="E84" s="785"/>
      <c r="F84" s="785"/>
      <c r="G84" s="785"/>
      <c r="H84" s="785"/>
      <c r="I84" s="785"/>
      <c r="J84" s="785"/>
      <c r="K84" s="785"/>
      <c r="L84" s="785"/>
      <c r="M84" s="785"/>
      <c r="N84" s="785"/>
      <c r="O84" s="786"/>
    </row>
    <row r="85" spans="2:15" x14ac:dyDescent="0.25">
      <c r="B85" s="784"/>
      <c r="C85" s="785"/>
      <c r="D85" s="785"/>
      <c r="E85" s="785"/>
      <c r="F85" s="785"/>
      <c r="G85" s="785"/>
      <c r="H85" s="785"/>
      <c r="I85" s="785"/>
      <c r="J85" s="785"/>
      <c r="K85" s="785"/>
      <c r="L85" s="785"/>
      <c r="M85" s="785"/>
      <c r="N85" s="785"/>
      <c r="O85" s="786"/>
    </row>
    <row r="86" spans="2:15" x14ac:dyDescent="0.25">
      <c r="B86" s="784"/>
      <c r="C86" s="785"/>
      <c r="D86" s="785"/>
      <c r="E86" s="785"/>
      <c r="F86" s="785"/>
      <c r="G86" s="785"/>
      <c r="H86" s="785"/>
      <c r="I86" s="785"/>
      <c r="J86" s="785"/>
      <c r="K86" s="785"/>
      <c r="L86" s="785"/>
      <c r="M86" s="785"/>
      <c r="N86" s="785"/>
      <c r="O86" s="786"/>
    </row>
    <row r="87" spans="2:15" x14ac:dyDescent="0.25">
      <c r="B87" s="784"/>
      <c r="C87" s="785"/>
      <c r="D87" s="785"/>
      <c r="E87" s="785"/>
      <c r="F87" s="785"/>
      <c r="G87" s="785"/>
      <c r="H87" s="785"/>
      <c r="I87" s="785"/>
      <c r="J87" s="785"/>
      <c r="K87" s="785"/>
      <c r="L87" s="785"/>
      <c r="M87" s="785"/>
      <c r="N87" s="785"/>
      <c r="O87" s="786"/>
    </row>
    <row r="88" spans="2:15" x14ac:dyDescent="0.25">
      <c r="B88" s="784"/>
      <c r="C88" s="785"/>
      <c r="D88" s="785"/>
      <c r="E88" s="785"/>
      <c r="F88" s="785"/>
      <c r="G88" s="785"/>
      <c r="H88" s="785"/>
      <c r="I88" s="785"/>
      <c r="J88" s="785"/>
      <c r="K88" s="785"/>
      <c r="L88" s="785"/>
      <c r="M88" s="785"/>
      <c r="N88" s="785"/>
      <c r="O88" s="786"/>
    </row>
    <row r="89" spans="2:15" x14ac:dyDescent="0.25">
      <c r="B89" s="784"/>
      <c r="C89" s="785"/>
      <c r="D89" s="785"/>
      <c r="E89" s="785"/>
      <c r="F89" s="785"/>
      <c r="G89" s="785"/>
      <c r="H89" s="785"/>
      <c r="I89" s="785"/>
      <c r="J89" s="785"/>
      <c r="K89" s="785"/>
      <c r="L89" s="785"/>
      <c r="M89" s="785"/>
      <c r="N89" s="785"/>
      <c r="O89" s="786"/>
    </row>
    <row r="90" spans="2:15" x14ac:dyDescent="0.25">
      <c r="B90" s="784"/>
      <c r="C90" s="785"/>
      <c r="D90" s="785"/>
      <c r="E90" s="785"/>
      <c r="F90" s="785"/>
      <c r="G90" s="785"/>
      <c r="H90" s="785"/>
      <c r="I90" s="785"/>
      <c r="J90" s="785"/>
      <c r="K90" s="785"/>
      <c r="L90" s="785"/>
      <c r="M90" s="785"/>
      <c r="N90" s="785"/>
      <c r="O90" s="786"/>
    </row>
    <row r="91" spans="2:15" x14ac:dyDescent="0.25">
      <c r="B91" s="784"/>
      <c r="C91" s="785"/>
      <c r="D91" s="785"/>
      <c r="E91" s="785"/>
      <c r="F91" s="785"/>
      <c r="G91" s="785"/>
      <c r="H91" s="785"/>
      <c r="I91" s="785"/>
      <c r="J91" s="785"/>
      <c r="K91" s="785"/>
      <c r="L91" s="785"/>
      <c r="M91" s="785"/>
      <c r="N91" s="785"/>
      <c r="O91" s="786"/>
    </row>
    <row r="92" spans="2:15" x14ac:dyDescent="0.25">
      <c r="B92" s="784"/>
      <c r="C92" s="785"/>
      <c r="D92" s="785"/>
      <c r="E92" s="785"/>
      <c r="F92" s="785"/>
      <c r="G92" s="785"/>
      <c r="H92" s="785"/>
      <c r="I92" s="785"/>
      <c r="J92" s="785"/>
      <c r="K92" s="785"/>
      <c r="L92" s="785"/>
      <c r="M92" s="785"/>
      <c r="N92" s="785"/>
      <c r="O92" s="786"/>
    </row>
    <row r="93" spans="2:15" x14ac:dyDescent="0.25">
      <c r="B93" s="784"/>
      <c r="C93" s="785"/>
      <c r="D93" s="785"/>
      <c r="E93" s="785"/>
      <c r="F93" s="785"/>
      <c r="G93" s="785"/>
      <c r="H93" s="785"/>
      <c r="I93" s="785"/>
      <c r="J93" s="785"/>
      <c r="K93" s="785"/>
      <c r="L93" s="785"/>
      <c r="M93" s="785"/>
      <c r="N93" s="785"/>
      <c r="O93" s="786"/>
    </row>
    <row r="94" spans="2:15" x14ac:dyDescent="0.25">
      <c r="B94" s="784"/>
      <c r="C94" s="785"/>
      <c r="D94" s="785"/>
      <c r="E94" s="785"/>
      <c r="F94" s="785"/>
      <c r="G94" s="785"/>
      <c r="H94" s="785"/>
      <c r="I94" s="785"/>
      <c r="J94" s="785"/>
      <c r="K94" s="785"/>
      <c r="L94" s="785"/>
      <c r="M94" s="785"/>
      <c r="N94" s="785"/>
      <c r="O94" s="786"/>
    </row>
    <row r="95" spans="2:15" x14ac:dyDescent="0.25">
      <c r="B95" s="784"/>
      <c r="C95" s="785"/>
      <c r="D95" s="785"/>
      <c r="E95" s="785"/>
      <c r="F95" s="785"/>
      <c r="G95" s="785"/>
      <c r="H95" s="785"/>
      <c r="I95" s="785"/>
      <c r="J95" s="785"/>
      <c r="K95" s="785"/>
      <c r="L95" s="785"/>
      <c r="M95" s="785"/>
      <c r="N95" s="785"/>
      <c r="O95" s="786"/>
    </row>
    <row r="96" spans="2:15" x14ac:dyDescent="0.25">
      <c r="B96" s="784"/>
      <c r="C96" s="785"/>
      <c r="D96" s="785"/>
      <c r="E96" s="785"/>
      <c r="F96" s="785"/>
      <c r="G96" s="785"/>
      <c r="H96" s="785"/>
      <c r="I96" s="785"/>
      <c r="J96" s="785"/>
      <c r="K96" s="785"/>
      <c r="L96" s="785"/>
      <c r="M96" s="785"/>
      <c r="N96" s="785"/>
      <c r="O96" s="786"/>
    </row>
    <row r="97" spans="2:15" x14ac:dyDescent="0.25">
      <c r="B97" s="784"/>
      <c r="C97" s="785"/>
      <c r="D97" s="785"/>
      <c r="E97" s="785"/>
      <c r="F97" s="785"/>
      <c r="G97" s="785"/>
      <c r="H97" s="785"/>
      <c r="I97" s="785"/>
      <c r="J97" s="785"/>
      <c r="K97" s="785"/>
      <c r="L97" s="785"/>
      <c r="M97" s="785"/>
      <c r="N97" s="785"/>
      <c r="O97" s="786"/>
    </row>
    <row r="98" spans="2:15" x14ac:dyDescent="0.25">
      <c r="B98" s="784"/>
      <c r="C98" s="785"/>
      <c r="D98" s="785"/>
      <c r="E98" s="785"/>
      <c r="F98" s="785"/>
      <c r="G98" s="785"/>
      <c r="H98" s="785"/>
      <c r="I98" s="785"/>
      <c r="J98" s="785"/>
      <c r="K98" s="785"/>
      <c r="L98" s="785"/>
      <c r="M98" s="785"/>
      <c r="N98" s="785"/>
      <c r="O98" s="786"/>
    </row>
    <row r="99" spans="2:15" x14ac:dyDescent="0.25">
      <c r="B99" s="784"/>
      <c r="C99" s="785"/>
      <c r="D99" s="785"/>
      <c r="E99" s="785"/>
      <c r="F99" s="785"/>
      <c r="G99" s="785"/>
      <c r="H99" s="785"/>
      <c r="I99" s="785"/>
      <c r="J99" s="785"/>
      <c r="K99" s="785"/>
      <c r="L99" s="785"/>
      <c r="M99" s="785"/>
      <c r="N99" s="785"/>
      <c r="O99" s="786"/>
    </row>
    <row r="100" spans="2:15" x14ac:dyDescent="0.25">
      <c r="B100" s="784"/>
      <c r="C100" s="785"/>
      <c r="D100" s="785"/>
      <c r="E100" s="785"/>
      <c r="F100" s="785"/>
      <c r="G100" s="785"/>
      <c r="H100" s="785"/>
      <c r="I100" s="785"/>
      <c r="J100" s="785"/>
      <c r="K100" s="785"/>
      <c r="L100" s="785"/>
      <c r="M100" s="785"/>
      <c r="N100" s="785"/>
      <c r="O100" s="786"/>
    </row>
    <row r="101" spans="2:15" x14ac:dyDescent="0.25">
      <c r="B101" s="784"/>
      <c r="C101" s="785"/>
      <c r="D101" s="785"/>
      <c r="E101" s="785"/>
      <c r="F101" s="785"/>
      <c r="G101" s="785"/>
      <c r="H101" s="785"/>
      <c r="I101" s="785"/>
      <c r="J101" s="785"/>
      <c r="K101" s="785"/>
      <c r="L101" s="785"/>
      <c r="M101" s="785"/>
      <c r="N101" s="785"/>
      <c r="O101" s="786"/>
    </row>
    <row r="102" spans="2:15" x14ac:dyDescent="0.25">
      <c r="B102" s="784"/>
      <c r="C102" s="785"/>
      <c r="D102" s="785"/>
      <c r="E102" s="785"/>
      <c r="F102" s="785"/>
      <c r="G102" s="785"/>
      <c r="H102" s="785"/>
      <c r="I102" s="785"/>
      <c r="J102" s="785"/>
      <c r="K102" s="785"/>
      <c r="L102" s="785"/>
      <c r="M102" s="785"/>
      <c r="N102" s="785"/>
      <c r="O102" s="786"/>
    </row>
    <row r="103" spans="2:15" x14ac:dyDescent="0.25">
      <c r="B103" s="784"/>
      <c r="C103" s="785"/>
      <c r="D103" s="785"/>
      <c r="E103" s="785"/>
      <c r="F103" s="785"/>
      <c r="G103" s="785"/>
      <c r="H103" s="785"/>
      <c r="I103" s="785"/>
      <c r="J103" s="785"/>
      <c r="K103" s="785"/>
      <c r="L103" s="785"/>
      <c r="M103" s="785"/>
      <c r="N103" s="785"/>
      <c r="O103" s="786"/>
    </row>
    <row r="104" spans="2:15" x14ac:dyDescent="0.25">
      <c r="B104" s="784"/>
      <c r="C104" s="785"/>
      <c r="D104" s="785"/>
      <c r="E104" s="785"/>
      <c r="F104" s="785"/>
      <c r="G104" s="785"/>
      <c r="H104" s="785"/>
      <c r="I104" s="785"/>
      <c r="J104" s="785"/>
      <c r="K104" s="785"/>
      <c r="L104" s="785"/>
      <c r="M104" s="785"/>
      <c r="N104" s="785"/>
      <c r="O104" s="786"/>
    </row>
    <row r="105" spans="2:15" x14ac:dyDescent="0.25">
      <c r="B105" s="784"/>
      <c r="C105" s="785"/>
      <c r="D105" s="785"/>
      <c r="E105" s="785"/>
      <c r="F105" s="785"/>
      <c r="G105" s="785"/>
      <c r="H105" s="785"/>
      <c r="I105" s="785"/>
      <c r="J105" s="785"/>
      <c r="K105" s="785"/>
      <c r="L105" s="785"/>
      <c r="M105" s="785"/>
      <c r="N105" s="785"/>
      <c r="O105" s="786"/>
    </row>
    <row r="106" spans="2:15" x14ac:dyDescent="0.25">
      <c r="B106" s="784"/>
      <c r="C106" s="785"/>
      <c r="D106" s="785"/>
      <c r="E106" s="785"/>
      <c r="F106" s="785"/>
      <c r="G106" s="785"/>
      <c r="H106" s="785"/>
      <c r="I106" s="785"/>
      <c r="J106" s="785"/>
      <c r="K106" s="785"/>
      <c r="L106" s="785"/>
      <c r="M106" s="785"/>
      <c r="N106" s="785"/>
      <c r="O106" s="786"/>
    </row>
    <row r="107" spans="2:15" x14ac:dyDescent="0.25">
      <c r="B107" s="784"/>
      <c r="C107" s="785"/>
      <c r="D107" s="785"/>
      <c r="E107" s="785"/>
      <c r="F107" s="785"/>
      <c r="G107" s="785"/>
      <c r="H107" s="785"/>
      <c r="I107" s="785"/>
      <c r="J107" s="785"/>
      <c r="K107" s="785"/>
      <c r="L107" s="785"/>
      <c r="M107" s="785"/>
      <c r="N107" s="785"/>
      <c r="O107" s="786"/>
    </row>
    <row r="108" spans="2:15" x14ac:dyDescent="0.25">
      <c r="B108" s="784"/>
      <c r="C108" s="785"/>
      <c r="D108" s="785"/>
      <c r="E108" s="785"/>
      <c r="F108" s="785"/>
      <c r="G108" s="785"/>
      <c r="H108" s="785"/>
      <c r="I108" s="785"/>
      <c r="J108" s="785"/>
      <c r="K108" s="785"/>
      <c r="L108" s="785"/>
      <c r="M108" s="785"/>
      <c r="N108" s="785"/>
      <c r="O108" s="786"/>
    </row>
    <row r="109" spans="2:15" x14ac:dyDescent="0.25">
      <c r="B109" s="784"/>
      <c r="C109" s="785"/>
      <c r="D109" s="785"/>
      <c r="E109" s="785"/>
      <c r="F109" s="785"/>
      <c r="G109" s="785"/>
      <c r="H109" s="785"/>
      <c r="I109" s="785"/>
      <c r="J109" s="785"/>
      <c r="K109" s="785"/>
      <c r="L109" s="785"/>
      <c r="M109" s="785"/>
      <c r="N109" s="785"/>
      <c r="O109" s="786"/>
    </row>
    <row r="110" spans="2:15" x14ac:dyDescent="0.25">
      <c r="B110" s="784"/>
      <c r="C110" s="785"/>
      <c r="D110" s="785"/>
      <c r="E110" s="785"/>
      <c r="F110" s="785"/>
      <c r="G110" s="785"/>
      <c r="H110" s="785"/>
      <c r="I110" s="785"/>
      <c r="J110" s="785"/>
      <c r="K110" s="785"/>
      <c r="L110" s="785"/>
      <c r="M110" s="785"/>
      <c r="N110" s="785"/>
      <c r="O110" s="786"/>
    </row>
    <row r="111" spans="2:15" x14ac:dyDescent="0.25">
      <c r="B111" s="784"/>
      <c r="C111" s="785"/>
      <c r="D111" s="785"/>
      <c r="E111" s="785"/>
      <c r="F111" s="785"/>
      <c r="G111" s="785"/>
      <c r="H111" s="785"/>
      <c r="I111" s="785"/>
      <c r="J111" s="785"/>
      <c r="K111" s="785"/>
      <c r="L111" s="785"/>
      <c r="M111" s="785"/>
      <c r="N111" s="785"/>
      <c r="O111" s="786"/>
    </row>
    <row r="112" spans="2:15" x14ac:dyDescent="0.25">
      <c r="B112" s="784"/>
      <c r="C112" s="785"/>
      <c r="D112" s="785"/>
      <c r="E112" s="785"/>
      <c r="F112" s="785"/>
      <c r="G112" s="785"/>
      <c r="H112" s="785"/>
      <c r="I112" s="785"/>
      <c r="J112" s="785"/>
      <c r="K112" s="785"/>
      <c r="L112" s="785"/>
      <c r="M112" s="785"/>
      <c r="N112" s="785"/>
      <c r="O112" s="786"/>
    </row>
    <row r="113" spans="2:15" x14ac:dyDescent="0.25">
      <c r="B113" s="784"/>
      <c r="C113" s="785"/>
      <c r="D113" s="785"/>
      <c r="E113" s="785"/>
      <c r="F113" s="785"/>
      <c r="G113" s="785"/>
      <c r="H113" s="785"/>
      <c r="I113" s="785"/>
      <c r="J113" s="785"/>
      <c r="K113" s="785"/>
      <c r="L113" s="785"/>
      <c r="M113" s="785"/>
      <c r="N113" s="785"/>
      <c r="O113" s="786"/>
    </row>
    <row r="114" spans="2:15" x14ac:dyDescent="0.25">
      <c r="B114" s="784"/>
      <c r="C114" s="785"/>
      <c r="D114" s="785"/>
      <c r="E114" s="785"/>
      <c r="F114" s="785"/>
      <c r="G114" s="785"/>
      <c r="H114" s="785"/>
      <c r="I114" s="785"/>
      <c r="J114" s="785"/>
      <c r="K114" s="785"/>
      <c r="L114" s="785"/>
      <c r="M114" s="785"/>
      <c r="N114" s="785"/>
      <c r="O114" s="786"/>
    </row>
    <row r="115" spans="2:15" x14ac:dyDescent="0.25">
      <c r="B115" s="784"/>
      <c r="C115" s="785"/>
      <c r="D115" s="785"/>
      <c r="E115" s="785"/>
      <c r="F115" s="785"/>
      <c r="G115" s="785"/>
      <c r="H115" s="785"/>
      <c r="I115" s="785"/>
      <c r="J115" s="785"/>
      <c r="K115" s="785"/>
      <c r="L115" s="785"/>
      <c r="M115" s="785"/>
      <c r="N115" s="785"/>
      <c r="O115" s="786"/>
    </row>
    <row r="116" spans="2:15" x14ac:dyDescent="0.25">
      <c r="B116" s="784"/>
      <c r="C116" s="785"/>
      <c r="D116" s="785"/>
      <c r="E116" s="785"/>
      <c r="F116" s="785"/>
      <c r="G116" s="785"/>
      <c r="H116" s="785"/>
      <c r="I116" s="785"/>
      <c r="J116" s="785"/>
      <c r="K116" s="785"/>
      <c r="L116" s="785"/>
      <c r="M116" s="785"/>
      <c r="N116" s="785"/>
      <c r="O116" s="786"/>
    </row>
    <row r="117" spans="2:15" x14ac:dyDescent="0.25">
      <c r="B117" s="784"/>
      <c r="C117" s="785"/>
      <c r="D117" s="785"/>
      <c r="E117" s="785"/>
      <c r="F117" s="785"/>
      <c r="G117" s="785"/>
      <c r="H117" s="785"/>
      <c r="I117" s="785"/>
      <c r="J117" s="785"/>
      <c r="K117" s="785"/>
      <c r="L117" s="785"/>
      <c r="M117" s="785"/>
      <c r="N117" s="785"/>
      <c r="O117" s="786"/>
    </row>
    <row r="118" spans="2:15" x14ac:dyDescent="0.25">
      <c r="B118" s="784"/>
      <c r="C118" s="785"/>
      <c r="D118" s="785"/>
      <c r="E118" s="785"/>
      <c r="F118" s="785"/>
      <c r="G118" s="785"/>
      <c r="H118" s="785"/>
      <c r="I118" s="785"/>
      <c r="J118" s="785"/>
      <c r="K118" s="785"/>
      <c r="L118" s="785"/>
      <c r="M118" s="785"/>
      <c r="N118" s="785"/>
      <c r="O118" s="786"/>
    </row>
    <row r="119" spans="2:15" x14ac:dyDescent="0.25">
      <c r="B119" s="784"/>
      <c r="C119" s="785"/>
      <c r="D119" s="785"/>
      <c r="E119" s="785"/>
      <c r="F119" s="785"/>
      <c r="G119" s="785"/>
      <c r="H119" s="785"/>
      <c r="I119" s="785"/>
      <c r="J119" s="785"/>
      <c r="K119" s="785"/>
      <c r="L119" s="785"/>
      <c r="M119" s="785"/>
      <c r="N119" s="785"/>
      <c r="O119" s="786"/>
    </row>
    <row r="120" spans="2:15" x14ac:dyDescent="0.25">
      <c r="B120" s="791"/>
      <c r="C120" s="792"/>
      <c r="D120" s="792"/>
      <c r="E120" s="792"/>
      <c r="F120" s="792"/>
      <c r="G120" s="792"/>
      <c r="H120" s="792"/>
      <c r="I120" s="792"/>
      <c r="J120" s="792"/>
      <c r="K120" s="792"/>
      <c r="L120" s="792"/>
      <c r="M120" s="792"/>
      <c r="N120" s="792"/>
      <c r="O120" s="793"/>
    </row>
  </sheetData>
  <mergeCells count="68">
    <mergeCell ref="D21:F21"/>
    <mergeCell ref="I21:L21"/>
    <mergeCell ref="N21:O21"/>
    <mergeCell ref="B24:O43"/>
    <mergeCell ref="B45:O120"/>
    <mergeCell ref="D19:F19"/>
    <mergeCell ref="I19:L19"/>
    <mergeCell ref="N19:O19"/>
    <mergeCell ref="D20:F20"/>
    <mergeCell ref="I20:L20"/>
    <mergeCell ref="N20:O20"/>
    <mergeCell ref="D17:F17"/>
    <mergeCell ref="I17:L17"/>
    <mergeCell ref="N17:O17"/>
    <mergeCell ref="D18:F18"/>
    <mergeCell ref="I18:L18"/>
    <mergeCell ref="N18:O18"/>
    <mergeCell ref="D15:F15"/>
    <mergeCell ref="I15:L15"/>
    <mergeCell ref="N15:O15"/>
    <mergeCell ref="D16:F16"/>
    <mergeCell ref="I16:L16"/>
    <mergeCell ref="N16:O16"/>
    <mergeCell ref="D13:F13"/>
    <mergeCell ref="I13:L13"/>
    <mergeCell ref="N13:O13"/>
    <mergeCell ref="D14:F14"/>
    <mergeCell ref="I14:L14"/>
    <mergeCell ref="N14:O14"/>
    <mergeCell ref="P9:Q9"/>
    <mergeCell ref="R9:R10"/>
    <mergeCell ref="D11:F11"/>
    <mergeCell ref="I11:L11"/>
    <mergeCell ref="N11:O11"/>
    <mergeCell ref="D12:F12"/>
    <mergeCell ref="I12:L12"/>
    <mergeCell ref="N12:O12"/>
    <mergeCell ref="A8:R8"/>
    <mergeCell ref="A9:A10"/>
    <mergeCell ref="B9:B10"/>
    <mergeCell ref="C9:C10"/>
    <mergeCell ref="D9:F10"/>
    <mergeCell ref="G9:G10"/>
    <mergeCell ref="H9:H10"/>
    <mergeCell ref="I9:L10"/>
    <mergeCell ref="M9:M10"/>
    <mergeCell ref="N9:O10"/>
    <mergeCell ref="A5:C5"/>
    <mergeCell ref="D5:R5"/>
    <mergeCell ref="A6:C6"/>
    <mergeCell ref="D6:R6"/>
    <mergeCell ref="A7:B7"/>
    <mergeCell ref="C7:F7"/>
    <mergeCell ref="H7:L7"/>
    <mergeCell ref="N7:O7"/>
    <mergeCell ref="P7:R7"/>
    <mergeCell ref="A3:C3"/>
    <mergeCell ref="D3:F3"/>
    <mergeCell ref="G3:I3"/>
    <mergeCell ref="J3:R3"/>
    <mergeCell ref="A4:C4"/>
    <mergeCell ref="D4:R4"/>
    <mergeCell ref="A1:B2"/>
    <mergeCell ref="C1:R1"/>
    <mergeCell ref="C2:F2"/>
    <mergeCell ref="G2:K2"/>
    <mergeCell ref="L2:P2"/>
    <mergeCell ref="Q2:R2"/>
  </mergeCells>
  <conditionalFormatting sqref="C11:C21">
    <cfRule type="cellIs" dxfId="3" priority="1" operator="equal">
      <formula>"Riesgo de Proceso"</formula>
    </cfRule>
    <cfRule type="cellIs" dxfId="2" priority="2" operator="equal">
      <formula>"Riesgo de Corrupción"</formula>
    </cfRule>
  </conditionalFormatting>
  <dataValidations count="2">
    <dataValidation type="list" allowBlank="1" showInputMessage="1" showErrorMessage="1" sqref="C11:C21" xr:uid="{C5CA34FF-B00B-4B72-AACA-61BFF6BBB72C}">
      <formula1>"Riesgo de Proceso,Riesgo de Corrupción"</formula1>
    </dataValidation>
    <dataValidation type="list" allowBlank="1" showInputMessage="1" showErrorMessage="1" sqref="H11:H21" xr:uid="{9A487C7D-2103-4F69-A5D0-2EC5EBABDC6E}">
      <formula1>"Muestreo Estadístico,Muestreo No Estadístico, Muestreo Aleatorio,Muestreo por Unidades Monetarias,Muestreo Estratificado,Muestreo por Atributos,Muestreo Variable,Muestreo Juicioso,Muestreo por Descubrimiento"</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1A1D-5956-4700-905F-BEC3779DE4C5}">
  <dimension ref="A1:L155"/>
  <sheetViews>
    <sheetView workbookViewId="0">
      <selection activeCell="C16" sqref="C16"/>
    </sheetView>
  </sheetViews>
  <sheetFormatPr baseColWidth="10" defaultColWidth="11.5546875" defaultRowHeight="13.8" x14ac:dyDescent="0.25"/>
  <cols>
    <col min="1" max="1" width="7.6640625" style="322" customWidth="1"/>
    <col min="2" max="2" width="79.109375" style="322" customWidth="1"/>
    <col min="3" max="3" width="20.109375" style="883" customWidth="1"/>
    <col min="4" max="4" width="20.6640625" style="883" customWidth="1"/>
    <col min="5" max="10" width="12.6640625" style="883" customWidth="1"/>
    <col min="11" max="11" width="18.44140625" style="322" customWidth="1"/>
    <col min="12" max="16384" width="11.5546875" style="322"/>
  </cols>
  <sheetData>
    <row r="1" spans="1:11" s="41" customFormat="1" ht="19.95" customHeight="1" x14ac:dyDescent="0.3">
      <c r="A1" s="867" t="s">
        <v>474</v>
      </c>
      <c r="B1" s="867"/>
      <c r="C1" s="867"/>
      <c r="D1" s="867"/>
      <c r="E1" s="868"/>
      <c r="F1" s="868"/>
      <c r="G1" s="868"/>
      <c r="H1" s="868"/>
      <c r="I1" s="868"/>
      <c r="J1" s="868"/>
    </row>
    <row r="2" spans="1:11" s="870" customFormat="1" ht="19.95" customHeight="1" x14ac:dyDescent="0.25">
      <c r="A2" s="869" t="s">
        <v>475</v>
      </c>
      <c r="B2" s="869"/>
      <c r="C2" s="869"/>
      <c r="D2" s="869"/>
      <c r="E2" s="63"/>
      <c r="F2" s="63"/>
      <c r="G2" s="63"/>
      <c r="H2" s="63"/>
      <c r="I2" s="63"/>
      <c r="J2" s="63"/>
    </row>
    <row r="3" spans="1:11" s="379" customFormat="1" ht="19.95" customHeight="1" x14ac:dyDescent="0.25">
      <c r="A3" s="871" t="s">
        <v>476</v>
      </c>
      <c r="B3" s="871"/>
      <c r="C3" s="871"/>
      <c r="D3" s="871"/>
      <c r="E3" s="872" t="s">
        <v>477</v>
      </c>
      <c r="F3" s="872"/>
      <c r="G3" s="872"/>
      <c r="H3" s="872"/>
      <c r="I3" s="872"/>
      <c r="J3" s="872"/>
      <c r="K3" s="872"/>
    </row>
    <row r="4" spans="1:11" s="41" customFormat="1" ht="27.6" x14ac:dyDescent="0.25">
      <c r="A4" s="64" t="s">
        <v>478</v>
      </c>
      <c r="B4" s="64" t="s">
        <v>77</v>
      </c>
      <c r="C4" s="873" t="s">
        <v>479</v>
      </c>
      <c r="D4" s="64" t="s">
        <v>48</v>
      </c>
      <c r="E4" s="64" t="s">
        <v>480</v>
      </c>
      <c r="F4" s="64" t="s">
        <v>481</v>
      </c>
      <c r="G4" s="64" t="s">
        <v>482</v>
      </c>
      <c r="H4" s="64" t="s">
        <v>483</v>
      </c>
      <c r="I4" s="64" t="s">
        <v>484</v>
      </c>
      <c r="J4" s="64" t="s">
        <v>485</v>
      </c>
      <c r="K4" s="71" t="s">
        <v>486</v>
      </c>
    </row>
    <row r="5" spans="1:11" s="41" customFormat="1" ht="30" customHeight="1" x14ac:dyDescent="0.25">
      <c r="A5" s="874">
        <v>1</v>
      </c>
      <c r="B5" s="875" t="s">
        <v>487</v>
      </c>
      <c r="C5" s="876" t="s">
        <v>488</v>
      </c>
      <c r="D5" s="876" t="s">
        <v>489</v>
      </c>
      <c r="E5" s="877"/>
      <c r="F5" s="877"/>
      <c r="G5" s="877"/>
      <c r="H5" s="877"/>
      <c r="I5" s="877"/>
      <c r="J5" s="877"/>
      <c r="K5" s="878">
        <f>+SUM(E5:J5)</f>
        <v>0</v>
      </c>
    </row>
    <row r="6" spans="1:11" s="41" customFormat="1" ht="30" customHeight="1" x14ac:dyDescent="0.25">
      <c r="A6" s="874">
        <v>2</v>
      </c>
      <c r="B6" s="879" t="s">
        <v>490</v>
      </c>
      <c r="C6" s="880" t="s">
        <v>488</v>
      </c>
      <c r="D6" s="880" t="s">
        <v>489</v>
      </c>
      <c r="E6" s="880"/>
      <c r="F6" s="880"/>
      <c r="G6" s="880"/>
      <c r="H6" s="880"/>
      <c r="I6" s="880"/>
      <c r="J6" s="880"/>
      <c r="K6" s="878">
        <f t="shared" ref="K6:K54" si="0">+SUM(E6:J6)</f>
        <v>0</v>
      </c>
    </row>
    <row r="7" spans="1:11" s="41" customFormat="1" ht="30" customHeight="1" x14ac:dyDescent="0.25">
      <c r="A7" s="874">
        <v>3</v>
      </c>
      <c r="B7" s="879" t="s">
        <v>491</v>
      </c>
      <c r="C7" s="880" t="s">
        <v>488</v>
      </c>
      <c r="D7" s="880" t="s">
        <v>489</v>
      </c>
      <c r="E7" s="880"/>
      <c r="F7" s="880"/>
      <c r="G7" s="880"/>
      <c r="H7" s="880"/>
      <c r="I7" s="880"/>
      <c r="J7" s="880"/>
      <c r="K7" s="878">
        <f t="shared" si="0"/>
        <v>0</v>
      </c>
    </row>
    <row r="8" spans="1:11" s="41" customFormat="1" ht="30" customHeight="1" x14ac:dyDescent="0.25">
      <c r="A8" s="874">
        <v>4</v>
      </c>
      <c r="B8" s="879" t="s">
        <v>492</v>
      </c>
      <c r="C8" s="880" t="s">
        <v>488</v>
      </c>
      <c r="D8" s="880" t="s">
        <v>489</v>
      </c>
      <c r="E8" s="880"/>
      <c r="F8" s="880"/>
      <c r="G8" s="880"/>
      <c r="H8" s="880"/>
      <c r="I8" s="880"/>
      <c r="J8" s="880"/>
      <c r="K8" s="878">
        <f t="shared" si="0"/>
        <v>0</v>
      </c>
    </row>
    <row r="9" spans="1:11" s="41" customFormat="1" ht="30" customHeight="1" x14ac:dyDescent="0.25">
      <c r="A9" s="874">
        <v>5</v>
      </c>
      <c r="B9" s="879" t="s">
        <v>493</v>
      </c>
      <c r="C9" s="880" t="s">
        <v>488</v>
      </c>
      <c r="D9" s="880" t="s">
        <v>489</v>
      </c>
      <c r="E9" s="880"/>
      <c r="F9" s="880"/>
      <c r="G9" s="880"/>
      <c r="H9" s="880"/>
      <c r="I9" s="880"/>
      <c r="J9" s="880"/>
      <c r="K9" s="878">
        <f t="shared" si="0"/>
        <v>0</v>
      </c>
    </row>
    <row r="10" spans="1:11" s="41" customFormat="1" ht="30" customHeight="1" x14ac:dyDescent="0.25">
      <c r="A10" s="874">
        <v>6</v>
      </c>
      <c r="B10" s="879" t="s">
        <v>494</v>
      </c>
      <c r="C10" s="880" t="s">
        <v>488</v>
      </c>
      <c r="D10" s="880" t="s">
        <v>489</v>
      </c>
      <c r="E10" s="880"/>
      <c r="F10" s="880"/>
      <c r="G10" s="880"/>
      <c r="H10" s="880"/>
      <c r="I10" s="880"/>
      <c r="J10" s="880"/>
      <c r="K10" s="878">
        <f t="shared" si="0"/>
        <v>0</v>
      </c>
    </row>
    <row r="11" spans="1:11" s="41" customFormat="1" ht="30" customHeight="1" x14ac:dyDescent="0.25">
      <c r="A11" s="874">
        <v>7</v>
      </c>
      <c r="B11" s="879" t="s">
        <v>495</v>
      </c>
      <c r="C11" s="880" t="s">
        <v>488</v>
      </c>
      <c r="D11" s="880" t="s">
        <v>489</v>
      </c>
      <c r="E11" s="880"/>
      <c r="F11" s="880"/>
      <c r="G11" s="880"/>
      <c r="H11" s="880"/>
      <c r="I11" s="880"/>
      <c r="J11" s="880"/>
      <c r="K11" s="878">
        <f t="shared" si="0"/>
        <v>0</v>
      </c>
    </row>
    <row r="12" spans="1:11" s="41" customFormat="1" ht="30" customHeight="1" x14ac:dyDescent="0.25">
      <c r="A12" s="874">
        <v>8</v>
      </c>
      <c r="B12" s="875" t="s">
        <v>496</v>
      </c>
      <c r="C12" s="876" t="s">
        <v>488</v>
      </c>
      <c r="D12" s="876" t="s">
        <v>489</v>
      </c>
      <c r="E12" s="877"/>
      <c r="F12" s="877"/>
      <c r="G12" s="877"/>
      <c r="H12" s="877"/>
      <c r="I12" s="877"/>
      <c r="J12" s="877"/>
      <c r="K12" s="878">
        <f t="shared" si="0"/>
        <v>0</v>
      </c>
    </row>
    <row r="13" spans="1:11" s="41" customFormat="1" ht="30" customHeight="1" x14ac:dyDescent="0.25">
      <c r="A13" s="874">
        <v>9</v>
      </c>
      <c r="B13" s="879" t="s">
        <v>497</v>
      </c>
      <c r="C13" s="880" t="s">
        <v>488</v>
      </c>
      <c r="D13" s="880" t="s">
        <v>489</v>
      </c>
      <c r="E13" s="880"/>
      <c r="F13" s="880"/>
      <c r="G13" s="880"/>
      <c r="H13" s="880"/>
      <c r="I13" s="880"/>
      <c r="J13" s="880"/>
      <c r="K13" s="878">
        <f t="shared" si="0"/>
        <v>0</v>
      </c>
    </row>
    <row r="14" spans="1:11" s="41" customFormat="1" ht="30" customHeight="1" x14ac:dyDescent="0.25">
      <c r="A14" s="874">
        <v>10</v>
      </c>
      <c r="B14" s="879" t="s">
        <v>498</v>
      </c>
      <c r="C14" s="880" t="s">
        <v>488</v>
      </c>
      <c r="D14" s="880" t="s">
        <v>489</v>
      </c>
      <c r="E14" s="880"/>
      <c r="F14" s="880"/>
      <c r="G14" s="880"/>
      <c r="H14" s="880"/>
      <c r="I14" s="880"/>
      <c r="J14" s="880"/>
      <c r="K14" s="878">
        <f t="shared" si="0"/>
        <v>0</v>
      </c>
    </row>
    <row r="15" spans="1:11" s="41" customFormat="1" ht="30" customHeight="1" x14ac:dyDescent="0.25">
      <c r="A15" s="874">
        <v>11</v>
      </c>
      <c r="B15" s="879" t="s">
        <v>499</v>
      </c>
      <c r="C15" s="880" t="s">
        <v>488</v>
      </c>
      <c r="D15" s="880" t="s">
        <v>489</v>
      </c>
      <c r="E15" s="880"/>
      <c r="F15" s="880"/>
      <c r="G15" s="880"/>
      <c r="H15" s="880"/>
      <c r="I15" s="880"/>
      <c r="J15" s="880"/>
      <c r="K15" s="878">
        <f t="shared" si="0"/>
        <v>0</v>
      </c>
    </row>
    <row r="16" spans="1:11" s="41" customFormat="1" ht="30" customHeight="1" x14ac:dyDescent="0.25">
      <c r="A16" s="874">
        <v>12</v>
      </c>
      <c r="B16" s="879" t="s">
        <v>494</v>
      </c>
      <c r="C16" s="880" t="s">
        <v>488</v>
      </c>
      <c r="D16" s="880" t="s">
        <v>489</v>
      </c>
      <c r="E16" s="880"/>
      <c r="F16" s="880"/>
      <c r="G16" s="880"/>
      <c r="H16" s="880"/>
      <c r="I16" s="880"/>
      <c r="J16" s="880"/>
      <c r="K16" s="878">
        <f t="shared" si="0"/>
        <v>0</v>
      </c>
    </row>
    <row r="17" spans="1:11" s="41" customFormat="1" ht="30" customHeight="1" x14ac:dyDescent="0.25">
      <c r="A17" s="874">
        <v>13</v>
      </c>
      <c r="B17" s="879" t="s">
        <v>495</v>
      </c>
      <c r="C17" s="880" t="s">
        <v>488</v>
      </c>
      <c r="D17" s="880" t="s">
        <v>489</v>
      </c>
      <c r="E17" s="880"/>
      <c r="F17" s="880"/>
      <c r="G17" s="880"/>
      <c r="H17" s="880"/>
      <c r="I17" s="880"/>
      <c r="J17" s="880"/>
      <c r="K17" s="878">
        <f t="shared" si="0"/>
        <v>0</v>
      </c>
    </row>
    <row r="18" spans="1:11" s="41" customFormat="1" ht="30" customHeight="1" x14ac:dyDescent="0.25">
      <c r="A18" s="874">
        <v>14</v>
      </c>
      <c r="B18" s="879" t="s">
        <v>500</v>
      </c>
      <c r="C18" s="880" t="s">
        <v>488</v>
      </c>
      <c r="D18" s="880" t="s">
        <v>489</v>
      </c>
      <c r="E18" s="880"/>
      <c r="F18" s="880"/>
      <c r="G18" s="880"/>
      <c r="H18" s="880"/>
      <c r="I18" s="880"/>
      <c r="J18" s="880"/>
      <c r="K18" s="878">
        <f t="shared" si="0"/>
        <v>0</v>
      </c>
    </row>
    <row r="19" spans="1:11" s="41" customFormat="1" ht="30" customHeight="1" x14ac:dyDescent="0.25">
      <c r="A19" s="874">
        <v>15</v>
      </c>
      <c r="B19" s="879" t="s">
        <v>501</v>
      </c>
      <c r="C19" s="880" t="s">
        <v>488</v>
      </c>
      <c r="D19" s="880" t="s">
        <v>489</v>
      </c>
      <c r="E19" s="880"/>
      <c r="F19" s="880"/>
      <c r="G19" s="880"/>
      <c r="H19" s="880"/>
      <c r="I19" s="880"/>
      <c r="J19" s="880"/>
      <c r="K19" s="878">
        <f t="shared" si="0"/>
        <v>0</v>
      </c>
    </row>
    <row r="20" spans="1:11" s="41" customFormat="1" ht="30" customHeight="1" x14ac:dyDescent="0.25">
      <c r="A20" s="874">
        <v>16</v>
      </c>
      <c r="B20" s="875" t="s">
        <v>502</v>
      </c>
      <c r="C20" s="876" t="s">
        <v>488</v>
      </c>
      <c r="D20" s="876" t="s">
        <v>489</v>
      </c>
      <c r="E20" s="877"/>
      <c r="F20" s="877"/>
      <c r="G20" s="877"/>
      <c r="H20" s="877"/>
      <c r="I20" s="877"/>
      <c r="J20" s="877"/>
      <c r="K20" s="878">
        <f t="shared" si="0"/>
        <v>0</v>
      </c>
    </row>
    <row r="21" spans="1:11" s="41" customFormat="1" ht="30" customHeight="1" x14ac:dyDescent="0.25">
      <c r="A21" s="874">
        <v>17</v>
      </c>
      <c r="B21" s="879" t="s">
        <v>503</v>
      </c>
      <c r="C21" s="880" t="s">
        <v>488</v>
      </c>
      <c r="D21" s="880" t="s">
        <v>489</v>
      </c>
      <c r="E21" s="880"/>
      <c r="F21" s="880"/>
      <c r="G21" s="880"/>
      <c r="H21" s="880"/>
      <c r="I21" s="880"/>
      <c r="J21" s="880"/>
      <c r="K21" s="878">
        <f t="shared" si="0"/>
        <v>0</v>
      </c>
    </row>
    <row r="22" spans="1:11" s="41" customFormat="1" ht="30" customHeight="1" x14ac:dyDescent="0.25">
      <c r="A22" s="874">
        <v>18</v>
      </c>
      <c r="B22" s="879" t="s">
        <v>504</v>
      </c>
      <c r="C22" s="880" t="s">
        <v>488</v>
      </c>
      <c r="D22" s="880" t="s">
        <v>489</v>
      </c>
      <c r="E22" s="880"/>
      <c r="F22" s="880"/>
      <c r="G22" s="880"/>
      <c r="H22" s="880"/>
      <c r="I22" s="880"/>
      <c r="J22" s="880"/>
      <c r="K22" s="878">
        <f t="shared" si="0"/>
        <v>0</v>
      </c>
    </row>
    <row r="23" spans="1:11" s="41" customFormat="1" ht="30" customHeight="1" x14ac:dyDescent="0.25">
      <c r="A23" s="874">
        <v>19</v>
      </c>
      <c r="B23" s="881" t="s">
        <v>505</v>
      </c>
      <c r="C23" s="880" t="s">
        <v>488</v>
      </c>
      <c r="D23" s="882" t="s">
        <v>489</v>
      </c>
      <c r="E23" s="880"/>
      <c r="F23" s="880"/>
      <c r="G23" s="880"/>
      <c r="H23" s="880"/>
      <c r="I23" s="880"/>
      <c r="J23" s="880"/>
      <c r="K23" s="878">
        <f t="shared" si="0"/>
        <v>0</v>
      </c>
    </row>
    <row r="24" spans="1:11" s="41" customFormat="1" ht="30" customHeight="1" x14ac:dyDescent="0.25">
      <c r="A24" s="874">
        <v>20</v>
      </c>
      <c r="B24" s="879" t="s">
        <v>506</v>
      </c>
      <c r="C24" s="880" t="s">
        <v>488</v>
      </c>
      <c r="D24" s="880" t="s">
        <v>489</v>
      </c>
      <c r="E24" s="880"/>
      <c r="F24" s="880"/>
      <c r="G24" s="880"/>
      <c r="H24" s="880"/>
      <c r="I24" s="880"/>
      <c r="J24" s="880"/>
      <c r="K24" s="878">
        <f t="shared" si="0"/>
        <v>0</v>
      </c>
    </row>
    <row r="25" spans="1:11" s="41" customFormat="1" ht="30" customHeight="1" x14ac:dyDescent="0.25">
      <c r="A25" s="874">
        <v>21</v>
      </c>
      <c r="B25" s="879" t="s">
        <v>507</v>
      </c>
      <c r="C25" s="880" t="s">
        <v>488</v>
      </c>
      <c r="D25" s="880" t="s">
        <v>489</v>
      </c>
      <c r="E25" s="880"/>
      <c r="F25" s="880"/>
      <c r="G25" s="880"/>
      <c r="H25" s="880"/>
      <c r="I25" s="880"/>
      <c r="J25" s="880"/>
      <c r="K25" s="878">
        <f t="shared" si="0"/>
        <v>0</v>
      </c>
    </row>
    <row r="26" spans="1:11" s="41" customFormat="1" ht="30" customHeight="1" x14ac:dyDescent="0.25">
      <c r="A26" s="874">
        <v>22</v>
      </c>
      <c r="B26" s="879" t="s">
        <v>508</v>
      </c>
      <c r="C26" s="880" t="s">
        <v>488</v>
      </c>
      <c r="D26" s="880" t="s">
        <v>489</v>
      </c>
      <c r="E26" s="880"/>
      <c r="F26" s="880"/>
      <c r="G26" s="880"/>
      <c r="H26" s="880"/>
      <c r="I26" s="880"/>
      <c r="J26" s="880"/>
      <c r="K26" s="878">
        <f t="shared" si="0"/>
        <v>0</v>
      </c>
    </row>
    <row r="27" spans="1:11" s="41" customFormat="1" ht="30" customHeight="1" x14ac:dyDescent="0.25">
      <c r="A27" s="874">
        <v>23</v>
      </c>
      <c r="B27" s="879" t="s">
        <v>509</v>
      </c>
      <c r="C27" s="880" t="s">
        <v>488</v>
      </c>
      <c r="D27" s="880" t="s">
        <v>489</v>
      </c>
      <c r="E27" s="880"/>
      <c r="F27" s="880"/>
      <c r="G27" s="880"/>
      <c r="H27" s="880"/>
      <c r="I27" s="880"/>
      <c r="J27" s="880"/>
      <c r="K27" s="878">
        <f t="shared" si="0"/>
        <v>0</v>
      </c>
    </row>
    <row r="28" spans="1:11" s="41" customFormat="1" ht="30" customHeight="1" x14ac:dyDescent="0.25">
      <c r="A28" s="874">
        <v>24</v>
      </c>
      <c r="B28" s="879" t="s">
        <v>510</v>
      </c>
      <c r="C28" s="880" t="s">
        <v>488</v>
      </c>
      <c r="D28" s="880" t="s">
        <v>489</v>
      </c>
      <c r="E28" s="880"/>
      <c r="F28" s="880"/>
      <c r="G28" s="880"/>
      <c r="H28" s="880"/>
      <c r="I28" s="880"/>
      <c r="J28" s="880"/>
      <c r="K28" s="878">
        <f t="shared" si="0"/>
        <v>0</v>
      </c>
    </row>
    <row r="29" spans="1:11" s="41" customFormat="1" ht="30" customHeight="1" x14ac:dyDescent="0.25">
      <c r="A29" s="874">
        <v>25</v>
      </c>
      <c r="B29" s="875" t="s">
        <v>487</v>
      </c>
      <c r="C29" s="876" t="s">
        <v>511</v>
      </c>
      <c r="D29" s="876" t="s">
        <v>512</v>
      </c>
      <c r="E29" s="877"/>
      <c r="F29" s="877"/>
      <c r="G29" s="877"/>
      <c r="H29" s="877"/>
      <c r="I29" s="877"/>
      <c r="J29" s="877"/>
      <c r="K29" s="878">
        <f t="shared" si="0"/>
        <v>0</v>
      </c>
    </row>
    <row r="30" spans="1:11" s="41" customFormat="1" ht="30" customHeight="1" x14ac:dyDescent="0.25">
      <c r="A30" s="874">
        <v>26</v>
      </c>
      <c r="B30" s="879" t="s">
        <v>513</v>
      </c>
      <c r="C30" s="880" t="s">
        <v>511</v>
      </c>
      <c r="D30" s="880" t="s">
        <v>512</v>
      </c>
      <c r="E30" s="880"/>
      <c r="F30" s="880"/>
      <c r="G30" s="880"/>
      <c r="H30" s="880"/>
      <c r="I30" s="880"/>
      <c r="J30" s="880"/>
      <c r="K30" s="878">
        <f t="shared" si="0"/>
        <v>0</v>
      </c>
    </row>
    <row r="31" spans="1:11" s="41" customFormat="1" ht="30" customHeight="1" x14ac:dyDescent="0.25">
      <c r="A31" s="874">
        <v>27</v>
      </c>
      <c r="B31" s="875" t="s">
        <v>496</v>
      </c>
      <c r="C31" s="876" t="s">
        <v>511</v>
      </c>
      <c r="D31" s="876" t="s">
        <v>512</v>
      </c>
      <c r="E31" s="877"/>
      <c r="F31" s="877"/>
      <c r="G31" s="877"/>
      <c r="H31" s="877"/>
      <c r="I31" s="877"/>
      <c r="J31" s="877"/>
      <c r="K31" s="878">
        <f t="shared" si="0"/>
        <v>0</v>
      </c>
    </row>
    <row r="32" spans="1:11" s="41" customFormat="1" ht="30" customHeight="1" x14ac:dyDescent="0.25">
      <c r="A32" s="874">
        <v>28</v>
      </c>
      <c r="B32" s="879" t="s">
        <v>497</v>
      </c>
      <c r="C32" s="880" t="s">
        <v>511</v>
      </c>
      <c r="D32" s="880" t="s">
        <v>512</v>
      </c>
      <c r="E32" s="880"/>
      <c r="F32" s="880"/>
      <c r="G32" s="880"/>
      <c r="H32" s="880"/>
      <c r="I32" s="880"/>
      <c r="J32" s="880"/>
      <c r="K32" s="878">
        <f t="shared" si="0"/>
        <v>0</v>
      </c>
    </row>
    <row r="33" spans="1:11" s="41" customFormat="1" ht="30" customHeight="1" x14ac:dyDescent="0.25">
      <c r="A33" s="874">
        <v>29</v>
      </c>
      <c r="B33" s="879" t="s">
        <v>514</v>
      </c>
      <c r="C33" s="880" t="s">
        <v>511</v>
      </c>
      <c r="D33" s="880" t="s">
        <v>512</v>
      </c>
      <c r="E33" s="880"/>
      <c r="F33" s="880"/>
      <c r="G33" s="880"/>
      <c r="H33" s="880"/>
      <c r="I33" s="880"/>
      <c r="J33" s="880"/>
      <c r="K33" s="878">
        <f t="shared" si="0"/>
        <v>0</v>
      </c>
    </row>
    <row r="34" spans="1:11" s="41" customFormat="1" ht="30" customHeight="1" x14ac:dyDescent="0.25">
      <c r="A34" s="874">
        <v>30</v>
      </c>
      <c r="B34" s="879" t="s">
        <v>515</v>
      </c>
      <c r="C34" s="880" t="s">
        <v>511</v>
      </c>
      <c r="D34" s="880" t="s">
        <v>512</v>
      </c>
      <c r="E34" s="880"/>
      <c r="F34" s="880"/>
      <c r="G34" s="880"/>
      <c r="H34" s="880"/>
      <c r="I34" s="880"/>
      <c r="J34" s="880"/>
      <c r="K34" s="878">
        <f t="shared" si="0"/>
        <v>0</v>
      </c>
    </row>
    <row r="35" spans="1:11" s="41" customFormat="1" ht="30" customHeight="1" x14ac:dyDescent="0.25">
      <c r="A35" s="874">
        <v>31</v>
      </c>
      <c r="B35" s="879" t="s">
        <v>516</v>
      </c>
      <c r="C35" s="880" t="s">
        <v>511</v>
      </c>
      <c r="D35" s="880" t="s">
        <v>512</v>
      </c>
      <c r="E35" s="880"/>
      <c r="F35" s="880"/>
      <c r="G35" s="880"/>
      <c r="H35" s="880"/>
      <c r="I35" s="880"/>
      <c r="J35" s="880"/>
      <c r="K35" s="878">
        <f t="shared" si="0"/>
        <v>0</v>
      </c>
    </row>
    <row r="36" spans="1:11" s="41" customFormat="1" ht="30" customHeight="1" x14ac:dyDescent="0.25">
      <c r="A36" s="874">
        <v>32</v>
      </c>
      <c r="B36" s="879" t="s">
        <v>510</v>
      </c>
      <c r="C36" s="880" t="s">
        <v>511</v>
      </c>
      <c r="D36" s="880" t="s">
        <v>512</v>
      </c>
      <c r="E36" s="880"/>
      <c r="F36" s="880"/>
      <c r="G36" s="880"/>
      <c r="H36" s="880"/>
      <c r="I36" s="880"/>
      <c r="J36" s="880"/>
      <c r="K36" s="878">
        <f t="shared" si="0"/>
        <v>0</v>
      </c>
    </row>
    <row r="37" spans="1:11" s="41" customFormat="1" ht="30" customHeight="1" x14ac:dyDescent="0.25">
      <c r="A37" s="874">
        <v>33</v>
      </c>
      <c r="B37" s="875" t="s">
        <v>502</v>
      </c>
      <c r="C37" s="876" t="s">
        <v>511</v>
      </c>
      <c r="D37" s="876" t="s">
        <v>512</v>
      </c>
      <c r="E37" s="877"/>
      <c r="F37" s="877"/>
      <c r="G37" s="877"/>
      <c r="H37" s="877"/>
      <c r="I37" s="877"/>
      <c r="J37" s="877"/>
      <c r="K37" s="878">
        <f t="shared" si="0"/>
        <v>0</v>
      </c>
    </row>
    <row r="38" spans="1:11" s="41" customFormat="1" ht="30" customHeight="1" x14ac:dyDescent="0.25">
      <c r="A38" s="874">
        <v>34</v>
      </c>
      <c r="B38" s="879" t="s">
        <v>517</v>
      </c>
      <c r="C38" s="880" t="s">
        <v>511</v>
      </c>
      <c r="D38" s="880" t="s">
        <v>512</v>
      </c>
      <c r="E38" s="880"/>
      <c r="F38" s="880"/>
      <c r="G38" s="880"/>
      <c r="H38" s="880"/>
      <c r="I38" s="880"/>
      <c r="J38" s="880"/>
      <c r="K38" s="878">
        <f t="shared" si="0"/>
        <v>0</v>
      </c>
    </row>
    <row r="39" spans="1:11" s="41" customFormat="1" ht="30" customHeight="1" x14ac:dyDescent="0.25">
      <c r="A39" s="874">
        <v>35</v>
      </c>
      <c r="B39" s="879" t="s">
        <v>518</v>
      </c>
      <c r="C39" s="880" t="s">
        <v>519</v>
      </c>
      <c r="D39" s="880" t="s">
        <v>520</v>
      </c>
      <c r="E39" s="880"/>
      <c r="F39" s="880"/>
      <c r="G39" s="880"/>
      <c r="H39" s="880"/>
      <c r="I39" s="880"/>
      <c r="J39" s="880"/>
      <c r="K39" s="878">
        <f t="shared" si="0"/>
        <v>0</v>
      </c>
    </row>
    <row r="40" spans="1:11" s="41" customFormat="1" ht="30" customHeight="1" x14ac:dyDescent="0.25">
      <c r="A40" s="874">
        <v>36</v>
      </c>
      <c r="B40" s="879" t="s">
        <v>521</v>
      </c>
      <c r="C40" s="880" t="s">
        <v>522</v>
      </c>
      <c r="D40" s="880" t="s">
        <v>523</v>
      </c>
      <c r="E40" s="880"/>
      <c r="F40" s="880"/>
      <c r="G40" s="880"/>
      <c r="H40" s="880"/>
      <c r="I40" s="880"/>
      <c r="J40" s="880"/>
      <c r="K40" s="878">
        <f t="shared" si="0"/>
        <v>0</v>
      </c>
    </row>
    <row r="41" spans="1:11" s="41" customFormat="1" ht="30" customHeight="1" x14ac:dyDescent="0.25">
      <c r="A41" s="874">
        <v>37</v>
      </c>
      <c r="B41" s="879" t="s">
        <v>504</v>
      </c>
      <c r="C41" s="880" t="s">
        <v>511</v>
      </c>
      <c r="D41" s="880" t="s">
        <v>512</v>
      </c>
      <c r="E41" s="880"/>
      <c r="F41" s="880"/>
      <c r="G41" s="880"/>
      <c r="H41" s="880"/>
      <c r="I41" s="880"/>
      <c r="J41" s="880"/>
      <c r="K41" s="878">
        <f t="shared" si="0"/>
        <v>0</v>
      </c>
    </row>
    <row r="42" spans="1:11" ht="30" customHeight="1" x14ac:dyDescent="0.25">
      <c r="A42" s="874">
        <v>38</v>
      </c>
      <c r="B42" s="875" t="s">
        <v>487</v>
      </c>
      <c r="C42" s="876" t="s">
        <v>519</v>
      </c>
      <c r="D42" s="876" t="s">
        <v>520</v>
      </c>
      <c r="E42" s="877"/>
      <c r="F42" s="877"/>
      <c r="G42" s="877"/>
      <c r="H42" s="877"/>
      <c r="I42" s="877"/>
      <c r="J42" s="877"/>
      <c r="K42" s="878">
        <f t="shared" si="0"/>
        <v>0</v>
      </c>
    </row>
    <row r="43" spans="1:11" ht="30" customHeight="1" x14ac:dyDescent="0.25">
      <c r="A43" s="874">
        <v>39</v>
      </c>
      <c r="B43" s="879" t="s">
        <v>513</v>
      </c>
      <c r="C43" s="880" t="s">
        <v>519</v>
      </c>
      <c r="D43" s="880" t="s">
        <v>520</v>
      </c>
      <c r="E43" s="880"/>
      <c r="F43" s="880"/>
      <c r="G43" s="880"/>
      <c r="H43" s="880"/>
      <c r="I43" s="880"/>
      <c r="J43" s="880"/>
      <c r="K43" s="878">
        <f t="shared" si="0"/>
        <v>0</v>
      </c>
    </row>
    <row r="44" spans="1:11" ht="30" customHeight="1" x14ac:dyDescent="0.25">
      <c r="A44" s="874">
        <v>40</v>
      </c>
      <c r="B44" s="875" t="s">
        <v>496</v>
      </c>
      <c r="C44" s="876" t="s">
        <v>519</v>
      </c>
      <c r="D44" s="876" t="s">
        <v>520</v>
      </c>
      <c r="E44" s="877"/>
      <c r="F44" s="877"/>
      <c r="G44" s="877"/>
      <c r="H44" s="877"/>
      <c r="I44" s="877"/>
      <c r="J44" s="877"/>
      <c r="K44" s="878">
        <f t="shared" si="0"/>
        <v>0</v>
      </c>
    </row>
    <row r="45" spans="1:11" ht="30" customHeight="1" x14ac:dyDescent="0.25">
      <c r="A45" s="874">
        <v>41</v>
      </c>
      <c r="B45" s="879" t="s">
        <v>497</v>
      </c>
      <c r="C45" s="880" t="s">
        <v>519</v>
      </c>
      <c r="D45" s="880" t="s">
        <v>520</v>
      </c>
      <c r="E45" s="880"/>
      <c r="F45" s="880"/>
      <c r="G45" s="880"/>
      <c r="H45" s="880"/>
      <c r="I45" s="880"/>
      <c r="J45" s="880"/>
      <c r="K45" s="878">
        <f t="shared" si="0"/>
        <v>0</v>
      </c>
    </row>
    <row r="46" spans="1:11" ht="30" customHeight="1" x14ac:dyDescent="0.25">
      <c r="A46" s="874">
        <v>42</v>
      </c>
      <c r="B46" s="879" t="s">
        <v>514</v>
      </c>
      <c r="C46" s="880" t="s">
        <v>519</v>
      </c>
      <c r="D46" s="880" t="s">
        <v>520</v>
      </c>
      <c r="E46" s="880"/>
      <c r="F46" s="880"/>
      <c r="G46" s="880"/>
      <c r="H46" s="880"/>
      <c r="I46" s="880"/>
      <c r="J46" s="880"/>
      <c r="K46" s="878">
        <f t="shared" si="0"/>
        <v>0</v>
      </c>
    </row>
    <row r="47" spans="1:11" ht="30" customHeight="1" x14ac:dyDescent="0.25">
      <c r="A47" s="874">
        <v>43</v>
      </c>
      <c r="B47" s="879" t="s">
        <v>515</v>
      </c>
      <c r="C47" s="880" t="s">
        <v>519</v>
      </c>
      <c r="D47" s="880" t="s">
        <v>520</v>
      </c>
      <c r="E47" s="880"/>
      <c r="F47" s="880"/>
      <c r="G47" s="880"/>
      <c r="H47" s="880"/>
      <c r="I47" s="880"/>
      <c r="J47" s="880"/>
      <c r="K47" s="878">
        <f t="shared" si="0"/>
        <v>0</v>
      </c>
    </row>
    <row r="48" spans="1:11" ht="30" customHeight="1" x14ac:dyDescent="0.25">
      <c r="A48" s="874">
        <v>44</v>
      </c>
      <c r="B48" s="879" t="s">
        <v>516</v>
      </c>
      <c r="C48" s="880" t="s">
        <v>519</v>
      </c>
      <c r="D48" s="880" t="s">
        <v>520</v>
      </c>
      <c r="E48" s="880"/>
      <c r="F48" s="880"/>
      <c r="G48" s="880"/>
      <c r="H48" s="880"/>
      <c r="I48" s="880"/>
      <c r="J48" s="880"/>
      <c r="K48" s="878">
        <f t="shared" si="0"/>
        <v>0</v>
      </c>
    </row>
    <row r="49" spans="1:12" ht="30" customHeight="1" x14ac:dyDescent="0.25">
      <c r="A49" s="874">
        <v>45</v>
      </c>
      <c r="B49" s="879" t="s">
        <v>510</v>
      </c>
      <c r="C49" s="880" t="s">
        <v>519</v>
      </c>
      <c r="D49" s="880" t="s">
        <v>520</v>
      </c>
      <c r="E49" s="880"/>
      <c r="F49" s="880"/>
      <c r="G49" s="880"/>
      <c r="H49" s="880"/>
      <c r="I49" s="880"/>
      <c r="J49" s="880"/>
      <c r="K49" s="878">
        <f t="shared" si="0"/>
        <v>0</v>
      </c>
    </row>
    <row r="50" spans="1:12" ht="30" customHeight="1" x14ac:dyDescent="0.25">
      <c r="A50" s="874">
        <v>46</v>
      </c>
      <c r="B50" s="875" t="s">
        <v>502</v>
      </c>
      <c r="C50" s="876" t="s">
        <v>519</v>
      </c>
      <c r="D50" s="876" t="s">
        <v>520</v>
      </c>
      <c r="E50" s="877"/>
      <c r="F50" s="877"/>
      <c r="G50" s="877"/>
      <c r="H50" s="877"/>
      <c r="I50" s="877"/>
      <c r="J50" s="877"/>
      <c r="K50" s="878">
        <f t="shared" si="0"/>
        <v>0</v>
      </c>
    </row>
    <row r="51" spans="1:12" ht="30" customHeight="1" x14ac:dyDescent="0.25">
      <c r="A51" s="874">
        <v>47</v>
      </c>
      <c r="B51" s="879" t="s">
        <v>517</v>
      </c>
      <c r="C51" s="880" t="s">
        <v>519</v>
      </c>
      <c r="D51" s="880" t="s">
        <v>520</v>
      </c>
      <c r="E51" s="880"/>
      <c r="F51" s="880"/>
      <c r="G51" s="880"/>
      <c r="H51" s="880"/>
      <c r="I51" s="880"/>
      <c r="J51" s="880"/>
      <c r="K51" s="878">
        <f t="shared" si="0"/>
        <v>0</v>
      </c>
    </row>
    <row r="52" spans="1:12" ht="30" customHeight="1" x14ac:dyDescent="0.25">
      <c r="A52" s="874">
        <v>48</v>
      </c>
      <c r="B52" s="879" t="s">
        <v>518</v>
      </c>
      <c r="C52" s="880" t="s">
        <v>522</v>
      </c>
      <c r="D52" s="880" t="s">
        <v>523</v>
      </c>
      <c r="E52" s="880"/>
      <c r="F52" s="880"/>
      <c r="G52" s="880"/>
      <c r="H52" s="880"/>
      <c r="I52" s="880"/>
      <c r="J52" s="880"/>
      <c r="K52" s="878">
        <f t="shared" si="0"/>
        <v>0</v>
      </c>
    </row>
    <row r="53" spans="1:12" ht="30" customHeight="1" x14ac:dyDescent="0.25">
      <c r="A53" s="874">
        <v>49</v>
      </c>
      <c r="B53" s="879" t="s">
        <v>521</v>
      </c>
      <c r="C53" s="880" t="s">
        <v>524</v>
      </c>
      <c r="D53" s="880" t="s">
        <v>525</v>
      </c>
      <c r="E53" s="880"/>
      <c r="F53" s="880"/>
      <c r="G53" s="880"/>
      <c r="H53" s="880"/>
      <c r="I53" s="880"/>
      <c r="J53" s="880"/>
      <c r="K53" s="878">
        <f t="shared" si="0"/>
        <v>0</v>
      </c>
    </row>
    <row r="54" spans="1:12" ht="30" customHeight="1" x14ac:dyDescent="0.25">
      <c r="A54" s="874">
        <v>50</v>
      </c>
      <c r="B54" s="879" t="s">
        <v>504</v>
      </c>
      <c r="C54" s="880" t="s">
        <v>519</v>
      </c>
      <c r="D54" s="880" t="s">
        <v>520</v>
      </c>
      <c r="E54" s="880"/>
      <c r="F54" s="880"/>
      <c r="G54" s="880"/>
      <c r="H54" s="880"/>
      <c r="I54" s="880"/>
      <c r="J54" s="880"/>
      <c r="K54" s="878">
        <f t="shared" si="0"/>
        <v>0</v>
      </c>
    </row>
    <row r="56" spans="1:12" ht="30" customHeight="1" x14ac:dyDescent="0.25">
      <c r="J56" s="884" t="s">
        <v>526</v>
      </c>
      <c r="K56" s="878">
        <f>+SUM(K8:K54)</f>
        <v>0</v>
      </c>
    </row>
    <row r="57" spans="1:12" x14ac:dyDescent="0.25">
      <c r="J57" s="885"/>
      <c r="K57" s="885"/>
    </row>
    <row r="58" spans="1:12" s="41" customFormat="1" x14ac:dyDescent="0.25">
      <c r="B58" s="886" t="s">
        <v>68</v>
      </c>
      <c r="C58" s="886"/>
      <c r="D58" s="886"/>
      <c r="E58" s="886"/>
      <c r="F58" s="886"/>
      <c r="G58" s="886"/>
      <c r="H58" s="886"/>
      <c r="I58" s="886"/>
      <c r="J58" s="886"/>
      <c r="K58" s="886"/>
      <c r="L58" s="322"/>
    </row>
    <row r="59" spans="1:12" s="41" customFormat="1" ht="13.95" customHeight="1" x14ac:dyDescent="0.25">
      <c r="B59" s="887" t="s">
        <v>472</v>
      </c>
      <c r="C59" s="887"/>
      <c r="D59" s="887"/>
      <c r="E59" s="887"/>
      <c r="F59" s="887"/>
      <c r="G59" s="887"/>
      <c r="H59" s="887"/>
      <c r="I59" s="887"/>
      <c r="J59" s="887"/>
      <c r="K59" s="887"/>
    </row>
    <row r="60" spans="1:12" s="41" customFormat="1" x14ac:dyDescent="0.25">
      <c r="B60" s="887"/>
      <c r="C60" s="887"/>
      <c r="D60" s="887"/>
      <c r="E60" s="887"/>
      <c r="F60" s="887"/>
      <c r="G60" s="887"/>
      <c r="H60" s="887"/>
      <c r="I60" s="887"/>
      <c r="J60" s="887"/>
      <c r="K60" s="887"/>
    </row>
    <row r="61" spans="1:12" s="41" customFormat="1" x14ac:dyDescent="0.25">
      <c r="B61" s="887"/>
      <c r="C61" s="887"/>
      <c r="D61" s="887"/>
      <c r="E61" s="887"/>
      <c r="F61" s="887"/>
      <c r="G61" s="887"/>
      <c r="H61" s="887"/>
      <c r="I61" s="887"/>
      <c r="J61" s="887"/>
      <c r="K61" s="887"/>
    </row>
    <row r="62" spans="1:12" s="41" customFormat="1" x14ac:dyDescent="0.25">
      <c r="B62" s="887"/>
      <c r="C62" s="887"/>
      <c r="D62" s="887"/>
      <c r="E62" s="887"/>
      <c r="F62" s="887"/>
      <c r="G62" s="887"/>
      <c r="H62" s="887"/>
      <c r="I62" s="887"/>
      <c r="J62" s="887"/>
      <c r="K62" s="887"/>
    </row>
    <row r="63" spans="1:12" s="41" customFormat="1" x14ac:dyDescent="0.25">
      <c r="B63" s="887"/>
      <c r="C63" s="887"/>
      <c r="D63" s="887"/>
      <c r="E63" s="887"/>
      <c r="F63" s="887"/>
      <c r="G63" s="887"/>
      <c r="H63" s="887"/>
      <c r="I63" s="887"/>
      <c r="J63" s="887"/>
      <c r="K63" s="887"/>
    </row>
    <row r="64" spans="1:12" s="41" customFormat="1" x14ac:dyDescent="0.25">
      <c r="B64" s="887"/>
      <c r="C64" s="887"/>
      <c r="D64" s="887"/>
      <c r="E64" s="887"/>
      <c r="F64" s="887"/>
      <c r="G64" s="887"/>
      <c r="H64" s="887"/>
      <c r="I64" s="887"/>
      <c r="J64" s="887"/>
      <c r="K64" s="887"/>
    </row>
    <row r="65" spans="2:11" s="41" customFormat="1" x14ac:dyDescent="0.25">
      <c r="B65" s="887"/>
      <c r="C65" s="887"/>
      <c r="D65" s="887"/>
      <c r="E65" s="887"/>
      <c r="F65" s="887"/>
      <c r="G65" s="887"/>
      <c r="H65" s="887"/>
      <c r="I65" s="887"/>
      <c r="J65" s="887"/>
      <c r="K65" s="887"/>
    </row>
    <row r="66" spans="2:11" s="41" customFormat="1" x14ac:dyDescent="0.25">
      <c r="B66" s="887"/>
      <c r="C66" s="887"/>
      <c r="D66" s="887"/>
      <c r="E66" s="887"/>
      <c r="F66" s="887"/>
      <c r="G66" s="887"/>
      <c r="H66" s="887"/>
      <c r="I66" s="887"/>
      <c r="J66" s="887"/>
      <c r="K66" s="887"/>
    </row>
    <row r="67" spans="2:11" s="41" customFormat="1" x14ac:dyDescent="0.25">
      <c r="B67" s="887"/>
      <c r="C67" s="887"/>
      <c r="D67" s="887"/>
      <c r="E67" s="887"/>
      <c r="F67" s="887"/>
      <c r="G67" s="887"/>
      <c r="H67" s="887"/>
      <c r="I67" s="887"/>
      <c r="J67" s="887"/>
      <c r="K67" s="887"/>
    </row>
    <row r="68" spans="2:11" s="41" customFormat="1" x14ac:dyDescent="0.25">
      <c r="B68" s="887"/>
      <c r="C68" s="887"/>
      <c r="D68" s="887"/>
      <c r="E68" s="887"/>
      <c r="F68" s="887"/>
      <c r="G68" s="887"/>
      <c r="H68" s="887"/>
      <c r="I68" s="887"/>
      <c r="J68" s="887"/>
      <c r="K68" s="887"/>
    </row>
    <row r="69" spans="2:11" s="41" customFormat="1" x14ac:dyDescent="0.25">
      <c r="B69" s="887"/>
      <c r="C69" s="887"/>
      <c r="D69" s="887"/>
      <c r="E69" s="887"/>
      <c r="F69" s="887"/>
      <c r="G69" s="887"/>
      <c r="H69" s="887"/>
      <c r="I69" s="887"/>
      <c r="J69" s="887"/>
      <c r="K69" s="887"/>
    </row>
    <row r="70" spans="2:11" s="41" customFormat="1" x14ac:dyDescent="0.25">
      <c r="B70" s="887"/>
      <c r="C70" s="887"/>
      <c r="D70" s="887"/>
      <c r="E70" s="887"/>
      <c r="F70" s="887"/>
      <c r="G70" s="887"/>
      <c r="H70" s="887"/>
      <c r="I70" s="887"/>
      <c r="J70" s="887"/>
      <c r="K70" s="887"/>
    </row>
    <row r="71" spans="2:11" s="41" customFormat="1" x14ac:dyDescent="0.25">
      <c r="B71" s="887"/>
      <c r="C71" s="887"/>
      <c r="D71" s="887"/>
      <c r="E71" s="887"/>
      <c r="F71" s="887"/>
      <c r="G71" s="887"/>
      <c r="H71" s="887"/>
      <c r="I71" s="887"/>
      <c r="J71" s="887"/>
      <c r="K71" s="887"/>
    </row>
    <row r="72" spans="2:11" s="41" customFormat="1" x14ac:dyDescent="0.25">
      <c r="B72" s="887"/>
      <c r="C72" s="887"/>
      <c r="D72" s="887"/>
      <c r="E72" s="887"/>
      <c r="F72" s="887"/>
      <c r="G72" s="887"/>
      <c r="H72" s="887"/>
      <c r="I72" s="887"/>
      <c r="J72" s="887"/>
      <c r="K72" s="887"/>
    </row>
    <row r="73" spans="2:11" s="41" customFormat="1" x14ac:dyDescent="0.25">
      <c r="B73" s="887"/>
      <c r="C73" s="887"/>
      <c r="D73" s="887"/>
      <c r="E73" s="887"/>
      <c r="F73" s="887"/>
      <c r="G73" s="887"/>
      <c r="H73" s="887"/>
      <c r="I73" s="887"/>
      <c r="J73" s="887"/>
      <c r="K73" s="887"/>
    </row>
    <row r="74" spans="2:11" s="41" customFormat="1" x14ac:dyDescent="0.25">
      <c r="B74" s="887"/>
      <c r="C74" s="887"/>
      <c r="D74" s="887"/>
      <c r="E74" s="887"/>
      <c r="F74" s="887"/>
      <c r="G74" s="887"/>
      <c r="H74" s="887"/>
      <c r="I74" s="887"/>
      <c r="J74" s="887"/>
      <c r="K74" s="887"/>
    </row>
    <row r="75" spans="2:11" s="41" customFormat="1" x14ac:dyDescent="0.25">
      <c r="B75" s="887"/>
      <c r="C75" s="887"/>
      <c r="D75" s="887"/>
      <c r="E75" s="887"/>
      <c r="F75" s="887"/>
      <c r="G75" s="887"/>
      <c r="H75" s="887"/>
      <c r="I75" s="887"/>
      <c r="J75" s="887"/>
      <c r="K75" s="887"/>
    </row>
    <row r="76" spans="2:11" s="41" customFormat="1" x14ac:dyDescent="0.25">
      <c r="B76" s="887"/>
      <c r="C76" s="887"/>
      <c r="D76" s="887"/>
      <c r="E76" s="887"/>
      <c r="F76" s="887"/>
      <c r="G76" s="887"/>
      <c r="H76" s="887"/>
      <c r="I76" s="887"/>
      <c r="J76" s="887"/>
      <c r="K76" s="887"/>
    </row>
    <row r="77" spans="2:11" s="41" customFormat="1" x14ac:dyDescent="0.25">
      <c r="B77" s="887"/>
      <c r="C77" s="887"/>
      <c r="D77" s="887"/>
      <c r="E77" s="887"/>
      <c r="F77" s="887"/>
      <c r="G77" s="887"/>
      <c r="H77" s="887"/>
      <c r="I77" s="887"/>
      <c r="J77" s="887"/>
      <c r="K77" s="887"/>
    </row>
    <row r="78" spans="2:11" s="41" customFormat="1" x14ac:dyDescent="0.25">
      <c r="B78" s="887"/>
      <c r="C78" s="887"/>
      <c r="D78" s="887"/>
      <c r="E78" s="887"/>
      <c r="F78" s="887"/>
      <c r="G78" s="887"/>
      <c r="H78" s="887"/>
      <c r="I78" s="887"/>
      <c r="J78" s="887"/>
      <c r="K78" s="887"/>
    </row>
    <row r="79" spans="2:11" s="41" customFormat="1" x14ac:dyDescent="0.25">
      <c r="B79" s="886" t="s">
        <v>446</v>
      </c>
      <c r="C79" s="886"/>
      <c r="D79" s="886"/>
      <c r="E79" s="886"/>
      <c r="F79" s="886"/>
      <c r="G79" s="886"/>
      <c r="H79" s="886"/>
      <c r="I79" s="886"/>
      <c r="J79" s="886"/>
      <c r="K79" s="886"/>
    </row>
    <row r="80" spans="2:11" s="41" customFormat="1" ht="13.95" customHeight="1" x14ac:dyDescent="0.25">
      <c r="B80" s="887" t="s">
        <v>473</v>
      </c>
      <c r="C80" s="887"/>
      <c r="D80" s="887"/>
      <c r="E80" s="887"/>
      <c r="F80" s="887"/>
      <c r="G80" s="887"/>
      <c r="H80" s="887"/>
      <c r="I80" s="887"/>
      <c r="J80" s="887"/>
      <c r="K80" s="887"/>
    </row>
    <row r="81" spans="2:11" s="41" customFormat="1" x14ac:dyDescent="0.25">
      <c r="B81" s="887"/>
      <c r="C81" s="887"/>
      <c r="D81" s="887"/>
      <c r="E81" s="887"/>
      <c r="F81" s="887"/>
      <c r="G81" s="887"/>
      <c r="H81" s="887"/>
      <c r="I81" s="887"/>
      <c r="J81" s="887"/>
      <c r="K81" s="887"/>
    </row>
    <row r="82" spans="2:11" s="41" customFormat="1" x14ac:dyDescent="0.25">
      <c r="B82" s="887"/>
      <c r="C82" s="887"/>
      <c r="D82" s="887"/>
      <c r="E82" s="887"/>
      <c r="F82" s="887"/>
      <c r="G82" s="887"/>
      <c r="H82" s="887"/>
      <c r="I82" s="887"/>
      <c r="J82" s="887"/>
      <c r="K82" s="887"/>
    </row>
    <row r="83" spans="2:11" s="41" customFormat="1" x14ac:dyDescent="0.25">
      <c r="B83" s="887"/>
      <c r="C83" s="887"/>
      <c r="D83" s="887"/>
      <c r="E83" s="887"/>
      <c r="F83" s="887"/>
      <c r="G83" s="887"/>
      <c r="H83" s="887"/>
      <c r="I83" s="887"/>
      <c r="J83" s="887"/>
      <c r="K83" s="887"/>
    </row>
    <row r="84" spans="2:11" s="41" customFormat="1" x14ac:dyDescent="0.25">
      <c r="B84" s="887"/>
      <c r="C84" s="887"/>
      <c r="D84" s="887"/>
      <c r="E84" s="887"/>
      <c r="F84" s="887"/>
      <c r="G84" s="887"/>
      <c r="H84" s="887"/>
      <c r="I84" s="887"/>
      <c r="J84" s="887"/>
      <c r="K84" s="887"/>
    </row>
    <row r="85" spans="2:11" s="41" customFormat="1" x14ac:dyDescent="0.25">
      <c r="B85" s="887"/>
      <c r="C85" s="887"/>
      <c r="D85" s="887"/>
      <c r="E85" s="887"/>
      <c r="F85" s="887"/>
      <c r="G85" s="887"/>
      <c r="H85" s="887"/>
      <c r="I85" s="887"/>
      <c r="J85" s="887"/>
      <c r="K85" s="887"/>
    </row>
    <row r="86" spans="2:11" s="41" customFormat="1" x14ac:dyDescent="0.25">
      <c r="B86" s="887"/>
      <c r="C86" s="887"/>
      <c r="D86" s="887"/>
      <c r="E86" s="887"/>
      <c r="F86" s="887"/>
      <c r="G86" s="887"/>
      <c r="H86" s="887"/>
      <c r="I86" s="887"/>
      <c r="J86" s="887"/>
      <c r="K86" s="887"/>
    </row>
    <row r="87" spans="2:11" s="41" customFormat="1" x14ac:dyDescent="0.25">
      <c r="B87" s="887"/>
      <c r="C87" s="887"/>
      <c r="D87" s="887"/>
      <c r="E87" s="887"/>
      <c r="F87" s="887"/>
      <c r="G87" s="887"/>
      <c r="H87" s="887"/>
      <c r="I87" s="887"/>
      <c r="J87" s="887"/>
      <c r="K87" s="887"/>
    </row>
    <row r="88" spans="2:11" s="41" customFormat="1" x14ac:dyDescent="0.25">
      <c r="B88" s="887"/>
      <c r="C88" s="887"/>
      <c r="D88" s="887"/>
      <c r="E88" s="887"/>
      <c r="F88" s="887"/>
      <c r="G88" s="887"/>
      <c r="H88" s="887"/>
      <c r="I88" s="887"/>
      <c r="J88" s="887"/>
      <c r="K88" s="887"/>
    </row>
    <row r="89" spans="2:11" s="41" customFormat="1" x14ac:dyDescent="0.25">
      <c r="B89" s="887"/>
      <c r="C89" s="887"/>
      <c r="D89" s="887"/>
      <c r="E89" s="887"/>
      <c r="F89" s="887"/>
      <c r="G89" s="887"/>
      <c r="H89" s="887"/>
      <c r="I89" s="887"/>
      <c r="J89" s="887"/>
      <c r="K89" s="887"/>
    </row>
    <row r="90" spans="2:11" s="41" customFormat="1" x14ac:dyDescent="0.25">
      <c r="B90" s="887"/>
      <c r="C90" s="887"/>
      <c r="D90" s="887"/>
      <c r="E90" s="887"/>
      <c r="F90" s="887"/>
      <c r="G90" s="887"/>
      <c r="H90" s="887"/>
      <c r="I90" s="887"/>
      <c r="J90" s="887"/>
      <c r="K90" s="887"/>
    </row>
    <row r="91" spans="2:11" s="41" customFormat="1" x14ac:dyDescent="0.25">
      <c r="B91" s="887"/>
      <c r="C91" s="887"/>
      <c r="D91" s="887"/>
      <c r="E91" s="887"/>
      <c r="F91" s="887"/>
      <c r="G91" s="887"/>
      <c r="H91" s="887"/>
      <c r="I91" s="887"/>
      <c r="J91" s="887"/>
      <c r="K91" s="887"/>
    </row>
    <row r="92" spans="2:11" s="41" customFormat="1" x14ac:dyDescent="0.25">
      <c r="B92" s="887"/>
      <c r="C92" s="887"/>
      <c r="D92" s="887"/>
      <c r="E92" s="887"/>
      <c r="F92" s="887"/>
      <c r="G92" s="887"/>
      <c r="H92" s="887"/>
      <c r="I92" s="887"/>
      <c r="J92" s="887"/>
      <c r="K92" s="887"/>
    </row>
    <row r="93" spans="2:11" s="41" customFormat="1" x14ac:dyDescent="0.25">
      <c r="B93" s="887"/>
      <c r="C93" s="887"/>
      <c r="D93" s="887"/>
      <c r="E93" s="887"/>
      <c r="F93" s="887"/>
      <c r="G93" s="887"/>
      <c r="H93" s="887"/>
      <c r="I93" s="887"/>
      <c r="J93" s="887"/>
      <c r="K93" s="887"/>
    </row>
    <row r="94" spans="2:11" s="41" customFormat="1" x14ac:dyDescent="0.25">
      <c r="B94" s="887"/>
      <c r="C94" s="887"/>
      <c r="D94" s="887"/>
      <c r="E94" s="887"/>
      <c r="F94" s="887"/>
      <c r="G94" s="887"/>
      <c r="H94" s="887"/>
      <c r="I94" s="887"/>
      <c r="J94" s="887"/>
      <c r="K94" s="887"/>
    </row>
    <row r="95" spans="2:11" s="41" customFormat="1" x14ac:dyDescent="0.25">
      <c r="B95" s="887"/>
      <c r="C95" s="887"/>
      <c r="D95" s="887"/>
      <c r="E95" s="887"/>
      <c r="F95" s="887"/>
      <c r="G95" s="887"/>
      <c r="H95" s="887"/>
      <c r="I95" s="887"/>
      <c r="J95" s="887"/>
      <c r="K95" s="887"/>
    </row>
    <row r="96" spans="2:11" s="41" customFormat="1" x14ac:dyDescent="0.25">
      <c r="B96" s="887"/>
      <c r="C96" s="887"/>
      <c r="D96" s="887"/>
      <c r="E96" s="887"/>
      <c r="F96" s="887"/>
      <c r="G96" s="887"/>
      <c r="H96" s="887"/>
      <c r="I96" s="887"/>
      <c r="J96" s="887"/>
      <c r="K96" s="887"/>
    </row>
    <row r="97" spans="2:11" s="41" customFormat="1" x14ac:dyDescent="0.25">
      <c r="B97" s="887"/>
      <c r="C97" s="887"/>
      <c r="D97" s="887"/>
      <c r="E97" s="887"/>
      <c r="F97" s="887"/>
      <c r="G97" s="887"/>
      <c r="H97" s="887"/>
      <c r="I97" s="887"/>
      <c r="J97" s="887"/>
      <c r="K97" s="887"/>
    </row>
    <row r="98" spans="2:11" s="41" customFormat="1" x14ac:dyDescent="0.25">
      <c r="B98" s="887"/>
      <c r="C98" s="887"/>
      <c r="D98" s="887"/>
      <c r="E98" s="887"/>
      <c r="F98" s="887"/>
      <c r="G98" s="887"/>
      <c r="H98" s="887"/>
      <c r="I98" s="887"/>
      <c r="J98" s="887"/>
      <c r="K98" s="887"/>
    </row>
    <row r="99" spans="2:11" s="41" customFormat="1" x14ac:dyDescent="0.25">
      <c r="B99" s="887"/>
      <c r="C99" s="887"/>
      <c r="D99" s="887"/>
      <c r="E99" s="887"/>
      <c r="F99" s="887"/>
      <c r="G99" s="887"/>
      <c r="H99" s="887"/>
      <c r="I99" s="887"/>
      <c r="J99" s="887"/>
      <c r="K99" s="887"/>
    </row>
    <row r="100" spans="2:11" s="41" customFormat="1" x14ac:dyDescent="0.25">
      <c r="B100" s="887"/>
      <c r="C100" s="887"/>
      <c r="D100" s="887"/>
      <c r="E100" s="887"/>
      <c r="F100" s="887"/>
      <c r="G100" s="887"/>
      <c r="H100" s="887"/>
      <c r="I100" s="887"/>
      <c r="J100" s="887"/>
      <c r="K100" s="887"/>
    </row>
    <row r="101" spans="2:11" s="41" customFormat="1" x14ac:dyDescent="0.25">
      <c r="B101" s="887"/>
      <c r="C101" s="887"/>
      <c r="D101" s="887"/>
      <c r="E101" s="887"/>
      <c r="F101" s="887"/>
      <c r="G101" s="887"/>
      <c r="H101" s="887"/>
      <c r="I101" s="887"/>
      <c r="J101" s="887"/>
      <c r="K101" s="887"/>
    </row>
    <row r="102" spans="2:11" s="41" customFormat="1" x14ac:dyDescent="0.25">
      <c r="B102" s="887"/>
      <c r="C102" s="887"/>
      <c r="D102" s="887"/>
      <c r="E102" s="887"/>
      <c r="F102" s="887"/>
      <c r="G102" s="887"/>
      <c r="H102" s="887"/>
      <c r="I102" s="887"/>
      <c r="J102" s="887"/>
      <c r="K102" s="887"/>
    </row>
    <row r="103" spans="2:11" s="41" customFormat="1" x14ac:dyDescent="0.25">
      <c r="B103" s="887"/>
      <c r="C103" s="887"/>
      <c r="D103" s="887"/>
      <c r="E103" s="887"/>
      <c r="F103" s="887"/>
      <c r="G103" s="887"/>
      <c r="H103" s="887"/>
      <c r="I103" s="887"/>
      <c r="J103" s="887"/>
      <c r="K103" s="887"/>
    </row>
    <row r="104" spans="2:11" s="41" customFormat="1" x14ac:dyDescent="0.25">
      <c r="B104" s="887"/>
      <c r="C104" s="887"/>
      <c r="D104" s="887"/>
      <c r="E104" s="887"/>
      <c r="F104" s="887"/>
      <c r="G104" s="887"/>
      <c r="H104" s="887"/>
      <c r="I104" s="887"/>
      <c r="J104" s="887"/>
      <c r="K104" s="887"/>
    </row>
    <row r="105" spans="2:11" s="41" customFormat="1" x14ac:dyDescent="0.25">
      <c r="B105" s="887"/>
      <c r="C105" s="887"/>
      <c r="D105" s="887"/>
      <c r="E105" s="887"/>
      <c r="F105" s="887"/>
      <c r="G105" s="887"/>
      <c r="H105" s="887"/>
      <c r="I105" s="887"/>
      <c r="J105" s="887"/>
      <c r="K105" s="887"/>
    </row>
    <row r="106" spans="2:11" s="41" customFormat="1" x14ac:dyDescent="0.25">
      <c r="B106" s="887"/>
      <c r="C106" s="887"/>
      <c r="D106" s="887"/>
      <c r="E106" s="887"/>
      <c r="F106" s="887"/>
      <c r="G106" s="887"/>
      <c r="H106" s="887"/>
      <c r="I106" s="887"/>
      <c r="J106" s="887"/>
      <c r="K106" s="887"/>
    </row>
    <row r="107" spans="2:11" s="41" customFormat="1" x14ac:dyDescent="0.25">
      <c r="B107" s="887"/>
      <c r="C107" s="887"/>
      <c r="D107" s="887"/>
      <c r="E107" s="887"/>
      <c r="F107" s="887"/>
      <c r="G107" s="887"/>
      <c r="H107" s="887"/>
      <c r="I107" s="887"/>
      <c r="J107" s="887"/>
      <c r="K107" s="887"/>
    </row>
    <row r="108" spans="2:11" s="41" customFormat="1" x14ac:dyDescent="0.25">
      <c r="B108" s="887"/>
      <c r="C108" s="887"/>
      <c r="D108" s="887"/>
      <c r="E108" s="887"/>
      <c r="F108" s="887"/>
      <c r="G108" s="887"/>
      <c r="H108" s="887"/>
      <c r="I108" s="887"/>
      <c r="J108" s="887"/>
      <c r="K108" s="887"/>
    </row>
    <row r="109" spans="2:11" s="41" customFormat="1" x14ac:dyDescent="0.25">
      <c r="B109" s="887"/>
      <c r="C109" s="887"/>
      <c r="D109" s="887"/>
      <c r="E109" s="887"/>
      <c r="F109" s="887"/>
      <c r="G109" s="887"/>
      <c r="H109" s="887"/>
      <c r="I109" s="887"/>
      <c r="J109" s="887"/>
      <c r="K109" s="887"/>
    </row>
    <row r="110" spans="2:11" s="41" customFormat="1" x14ac:dyDescent="0.25">
      <c r="B110" s="887"/>
      <c r="C110" s="887"/>
      <c r="D110" s="887"/>
      <c r="E110" s="887"/>
      <c r="F110" s="887"/>
      <c r="G110" s="887"/>
      <c r="H110" s="887"/>
      <c r="I110" s="887"/>
      <c r="J110" s="887"/>
      <c r="K110" s="887"/>
    </row>
    <row r="111" spans="2:11" s="41" customFormat="1" x14ac:dyDescent="0.25">
      <c r="B111" s="887"/>
      <c r="C111" s="887"/>
      <c r="D111" s="887"/>
      <c r="E111" s="887"/>
      <c r="F111" s="887"/>
      <c r="G111" s="887"/>
      <c r="H111" s="887"/>
      <c r="I111" s="887"/>
      <c r="J111" s="887"/>
      <c r="K111" s="887"/>
    </row>
    <row r="112" spans="2:11" s="41" customFormat="1" x14ac:dyDescent="0.25">
      <c r="B112" s="887"/>
      <c r="C112" s="887"/>
      <c r="D112" s="887"/>
      <c r="E112" s="887"/>
      <c r="F112" s="887"/>
      <c r="G112" s="887"/>
      <c r="H112" s="887"/>
      <c r="I112" s="887"/>
      <c r="J112" s="887"/>
      <c r="K112" s="887"/>
    </row>
    <row r="113" spans="2:11" s="41" customFormat="1" x14ac:dyDescent="0.25">
      <c r="B113" s="887"/>
      <c r="C113" s="887"/>
      <c r="D113" s="887"/>
      <c r="E113" s="887"/>
      <c r="F113" s="887"/>
      <c r="G113" s="887"/>
      <c r="H113" s="887"/>
      <c r="I113" s="887"/>
      <c r="J113" s="887"/>
      <c r="K113" s="887"/>
    </row>
    <row r="114" spans="2:11" s="41" customFormat="1" x14ac:dyDescent="0.25">
      <c r="B114" s="887"/>
      <c r="C114" s="887"/>
      <c r="D114" s="887"/>
      <c r="E114" s="887"/>
      <c r="F114" s="887"/>
      <c r="G114" s="887"/>
      <c r="H114" s="887"/>
      <c r="I114" s="887"/>
      <c r="J114" s="887"/>
      <c r="K114" s="887"/>
    </row>
    <row r="115" spans="2:11" s="41" customFormat="1" x14ac:dyDescent="0.25">
      <c r="B115" s="887"/>
      <c r="C115" s="887"/>
      <c r="D115" s="887"/>
      <c r="E115" s="887"/>
      <c r="F115" s="887"/>
      <c r="G115" s="887"/>
      <c r="H115" s="887"/>
      <c r="I115" s="887"/>
      <c r="J115" s="887"/>
      <c r="K115" s="887"/>
    </row>
    <row r="116" spans="2:11" s="41" customFormat="1" x14ac:dyDescent="0.25">
      <c r="B116" s="887"/>
      <c r="C116" s="887"/>
      <c r="D116" s="887"/>
      <c r="E116" s="887"/>
      <c r="F116" s="887"/>
      <c r="G116" s="887"/>
      <c r="H116" s="887"/>
      <c r="I116" s="887"/>
      <c r="J116" s="887"/>
      <c r="K116" s="887"/>
    </row>
    <row r="117" spans="2:11" s="41" customFormat="1" x14ac:dyDescent="0.25">
      <c r="B117" s="887"/>
      <c r="C117" s="887"/>
      <c r="D117" s="887"/>
      <c r="E117" s="887"/>
      <c r="F117" s="887"/>
      <c r="G117" s="887"/>
      <c r="H117" s="887"/>
      <c r="I117" s="887"/>
      <c r="J117" s="887"/>
      <c r="K117" s="887"/>
    </row>
    <row r="118" spans="2:11" s="41" customFormat="1" x14ac:dyDescent="0.25">
      <c r="B118" s="887"/>
      <c r="C118" s="887"/>
      <c r="D118" s="887"/>
      <c r="E118" s="887"/>
      <c r="F118" s="887"/>
      <c r="G118" s="887"/>
      <c r="H118" s="887"/>
      <c r="I118" s="887"/>
      <c r="J118" s="887"/>
      <c r="K118" s="887"/>
    </row>
    <row r="119" spans="2:11" s="41" customFormat="1" x14ac:dyDescent="0.25">
      <c r="B119" s="887"/>
      <c r="C119" s="887"/>
      <c r="D119" s="887"/>
      <c r="E119" s="887"/>
      <c r="F119" s="887"/>
      <c r="G119" s="887"/>
      <c r="H119" s="887"/>
      <c r="I119" s="887"/>
      <c r="J119" s="887"/>
      <c r="K119" s="887"/>
    </row>
    <row r="120" spans="2:11" s="41" customFormat="1" x14ac:dyDescent="0.25">
      <c r="B120" s="887"/>
      <c r="C120" s="887"/>
      <c r="D120" s="887"/>
      <c r="E120" s="887"/>
      <c r="F120" s="887"/>
      <c r="G120" s="887"/>
      <c r="H120" s="887"/>
      <c r="I120" s="887"/>
      <c r="J120" s="887"/>
      <c r="K120" s="887"/>
    </row>
    <row r="121" spans="2:11" s="41" customFormat="1" x14ac:dyDescent="0.25">
      <c r="B121" s="887"/>
      <c r="C121" s="887"/>
      <c r="D121" s="887"/>
      <c r="E121" s="887"/>
      <c r="F121" s="887"/>
      <c r="G121" s="887"/>
      <c r="H121" s="887"/>
      <c r="I121" s="887"/>
      <c r="J121" s="887"/>
      <c r="K121" s="887"/>
    </row>
    <row r="122" spans="2:11" s="41" customFormat="1" x14ac:dyDescent="0.25">
      <c r="B122" s="887"/>
      <c r="C122" s="887"/>
      <c r="D122" s="887"/>
      <c r="E122" s="887"/>
      <c r="F122" s="887"/>
      <c r="G122" s="887"/>
      <c r="H122" s="887"/>
      <c r="I122" s="887"/>
      <c r="J122" s="887"/>
      <c r="K122" s="887"/>
    </row>
    <row r="123" spans="2:11" s="41" customFormat="1" x14ac:dyDescent="0.25">
      <c r="B123" s="887"/>
      <c r="C123" s="887"/>
      <c r="D123" s="887"/>
      <c r="E123" s="887"/>
      <c r="F123" s="887"/>
      <c r="G123" s="887"/>
      <c r="H123" s="887"/>
      <c r="I123" s="887"/>
      <c r="J123" s="887"/>
      <c r="K123" s="887"/>
    </row>
    <row r="124" spans="2:11" s="41" customFormat="1" x14ac:dyDescent="0.25">
      <c r="B124" s="887"/>
      <c r="C124" s="887"/>
      <c r="D124" s="887"/>
      <c r="E124" s="887"/>
      <c r="F124" s="887"/>
      <c r="G124" s="887"/>
      <c r="H124" s="887"/>
      <c r="I124" s="887"/>
      <c r="J124" s="887"/>
      <c r="K124" s="887"/>
    </row>
    <row r="125" spans="2:11" s="41" customFormat="1" x14ac:dyDescent="0.25">
      <c r="B125" s="887"/>
      <c r="C125" s="887"/>
      <c r="D125" s="887"/>
      <c r="E125" s="887"/>
      <c r="F125" s="887"/>
      <c r="G125" s="887"/>
      <c r="H125" s="887"/>
      <c r="I125" s="887"/>
      <c r="J125" s="887"/>
      <c r="K125" s="887"/>
    </row>
    <row r="126" spans="2:11" s="41" customFormat="1" x14ac:dyDescent="0.25">
      <c r="B126" s="887"/>
      <c r="C126" s="887"/>
      <c r="D126" s="887"/>
      <c r="E126" s="887"/>
      <c r="F126" s="887"/>
      <c r="G126" s="887"/>
      <c r="H126" s="887"/>
      <c r="I126" s="887"/>
      <c r="J126" s="887"/>
      <c r="K126" s="887"/>
    </row>
    <row r="127" spans="2:11" s="41" customFormat="1" x14ac:dyDescent="0.25">
      <c r="B127" s="887"/>
      <c r="C127" s="887"/>
      <c r="D127" s="887"/>
      <c r="E127" s="887"/>
      <c r="F127" s="887"/>
      <c r="G127" s="887"/>
      <c r="H127" s="887"/>
      <c r="I127" s="887"/>
      <c r="J127" s="887"/>
      <c r="K127" s="887"/>
    </row>
    <row r="128" spans="2:11" s="41" customFormat="1" x14ac:dyDescent="0.25">
      <c r="B128" s="887"/>
      <c r="C128" s="887"/>
      <c r="D128" s="887"/>
      <c r="E128" s="887"/>
      <c r="F128" s="887"/>
      <c r="G128" s="887"/>
      <c r="H128" s="887"/>
      <c r="I128" s="887"/>
      <c r="J128" s="887"/>
      <c r="K128" s="887"/>
    </row>
    <row r="129" spans="2:11" s="41" customFormat="1" x14ac:dyDescent="0.25">
      <c r="B129" s="887"/>
      <c r="C129" s="887"/>
      <c r="D129" s="887"/>
      <c r="E129" s="887"/>
      <c r="F129" s="887"/>
      <c r="G129" s="887"/>
      <c r="H129" s="887"/>
      <c r="I129" s="887"/>
      <c r="J129" s="887"/>
      <c r="K129" s="887"/>
    </row>
    <row r="130" spans="2:11" s="41" customFormat="1" x14ac:dyDescent="0.25">
      <c r="B130" s="887"/>
      <c r="C130" s="887"/>
      <c r="D130" s="887"/>
      <c r="E130" s="887"/>
      <c r="F130" s="887"/>
      <c r="G130" s="887"/>
      <c r="H130" s="887"/>
      <c r="I130" s="887"/>
      <c r="J130" s="887"/>
      <c r="K130" s="887"/>
    </row>
    <row r="131" spans="2:11" s="41" customFormat="1" x14ac:dyDescent="0.25">
      <c r="B131" s="887"/>
      <c r="C131" s="887"/>
      <c r="D131" s="887"/>
      <c r="E131" s="887"/>
      <c r="F131" s="887"/>
      <c r="G131" s="887"/>
      <c r="H131" s="887"/>
      <c r="I131" s="887"/>
      <c r="J131" s="887"/>
      <c r="K131" s="887"/>
    </row>
    <row r="132" spans="2:11" s="41" customFormat="1" x14ac:dyDescent="0.25">
      <c r="B132" s="887"/>
      <c r="C132" s="887"/>
      <c r="D132" s="887"/>
      <c r="E132" s="887"/>
      <c r="F132" s="887"/>
      <c r="G132" s="887"/>
      <c r="H132" s="887"/>
      <c r="I132" s="887"/>
      <c r="J132" s="887"/>
      <c r="K132" s="887"/>
    </row>
    <row r="133" spans="2:11" s="41" customFormat="1" x14ac:dyDescent="0.25">
      <c r="B133" s="887"/>
      <c r="C133" s="887"/>
      <c r="D133" s="887"/>
      <c r="E133" s="887"/>
      <c r="F133" s="887"/>
      <c r="G133" s="887"/>
      <c r="H133" s="887"/>
      <c r="I133" s="887"/>
      <c r="J133" s="887"/>
      <c r="K133" s="887"/>
    </row>
    <row r="134" spans="2:11" s="41" customFormat="1" x14ac:dyDescent="0.25">
      <c r="B134" s="887"/>
      <c r="C134" s="887"/>
      <c r="D134" s="887"/>
      <c r="E134" s="887"/>
      <c r="F134" s="887"/>
      <c r="G134" s="887"/>
      <c r="H134" s="887"/>
      <c r="I134" s="887"/>
      <c r="J134" s="887"/>
      <c r="K134" s="887"/>
    </row>
    <row r="135" spans="2:11" s="41" customFormat="1" x14ac:dyDescent="0.25">
      <c r="B135" s="887"/>
      <c r="C135" s="887"/>
      <c r="D135" s="887"/>
      <c r="E135" s="887"/>
      <c r="F135" s="887"/>
      <c r="G135" s="887"/>
      <c r="H135" s="887"/>
      <c r="I135" s="887"/>
      <c r="J135" s="887"/>
      <c r="K135" s="887"/>
    </row>
    <row r="136" spans="2:11" s="41" customFormat="1" x14ac:dyDescent="0.25">
      <c r="B136" s="887"/>
      <c r="C136" s="887"/>
      <c r="D136" s="887"/>
      <c r="E136" s="887"/>
      <c r="F136" s="887"/>
      <c r="G136" s="887"/>
      <c r="H136" s="887"/>
      <c r="I136" s="887"/>
      <c r="J136" s="887"/>
      <c r="K136" s="887"/>
    </row>
    <row r="137" spans="2:11" s="41" customFormat="1" x14ac:dyDescent="0.25">
      <c r="B137" s="887"/>
      <c r="C137" s="887"/>
      <c r="D137" s="887"/>
      <c r="E137" s="887"/>
      <c r="F137" s="887"/>
      <c r="G137" s="887"/>
      <c r="H137" s="887"/>
      <c r="I137" s="887"/>
      <c r="J137" s="887"/>
      <c r="K137" s="887"/>
    </row>
    <row r="138" spans="2:11" s="41" customFormat="1" x14ac:dyDescent="0.25">
      <c r="B138" s="887"/>
      <c r="C138" s="887"/>
      <c r="D138" s="887"/>
      <c r="E138" s="887"/>
      <c r="F138" s="887"/>
      <c r="G138" s="887"/>
      <c r="H138" s="887"/>
      <c r="I138" s="887"/>
      <c r="J138" s="887"/>
      <c r="K138" s="887"/>
    </row>
    <row r="139" spans="2:11" s="41" customFormat="1" x14ac:dyDescent="0.25">
      <c r="B139" s="887"/>
      <c r="C139" s="887"/>
      <c r="D139" s="887"/>
      <c r="E139" s="887"/>
      <c r="F139" s="887"/>
      <c r="G139" s="887"/>
      <c r="H139" s="887"/>
      <c r="I139" s="887"/>
      <c r="J139" s="887"/>
      <c r="K139" s="887"/>
    </row>
    <row r="140" spans="2:11" s="41" customFormat="1" x14ac:dyDescent="0.25">
      <c r="B140" s="887"/>
      <c r="C140" s="887"/>
      <c r="D140" s="887"/>
      <c r="E140" s="887"/>
      <c r="F140" s="887"/>
      <c r="G140" s="887"/>
      <c r="H140" s="887"/>
      <c r="I140" s="887"/>
      <c r="J140" s="887"/>
      <c r="K140" s="887"/>
    </row>
    <row r="141" spans="2:11" s="41" customFormat="1" x14ac:dyDescent="0.25">
      <c r="B141" s="887"/>
      <c r="C141" s="887"/>
      <c r="D141" s="887"/>
      <c r="E141" s="887"/>
      <c r="F141" s="887"/>
      <c r="G141" s="887"/>
      <c r="H141" s="887"/>
      <c r="I141" s="887"/>
      <c r="J141" s="887"/>
      <c r="K141" s="887"/>
    </row>
    <row r="142" spans="2:11" s="41" customFormat="1" x14ac:dyDescent="0.25">
      <c r="B142" s="887"/>
      <c r="C142" s="887"/>
      <c r="D142" s="887"/>
      <c r="E142" s="887"/>
      <c r="F142" s="887"/>
      <c r="G142" s="887"/>
      <c r="H142" s="887"/>
      <c r="I142" s="887"/>
      <c r="J142" s="887"/>
      <c r="K142" s="887"/>
    </row>
    <row r="143" spans="2:11" s="41" customFormat="1" x14ac:dyDescent="0.25">
      <c r="B143" s="887"/>
      <c r="C143" s="887"/>
      <c r="D143" s="887"/>
      <c r="E143" s="887"/>
      <c r="F143" s="887"/>
      <c r="G143" s="887"/>
      <c r="H143" s="887"/>
      <c r="I143" s="887"/>
      <c r="J143" s="887"/>
      <c r="K143" s="887"/>
    </row>
    <row r="144" spans="2:11" s="41" customFormat="1" x14ac:dyDescent="0.25">
      <c r="B144" s="887"/>
      <c r="C144" s="887"/>
      <c r="D144" s="887"/>
      <c r="E144" s="887"/>
      <c r="F144" s="887"/>
      <c r="G144" s="887"/>
      <c r="H144" s="887"/>
      <c r="I144" s="887"/>
      <c r="J144" s="887"/>
      <c r="K144" s="887"/>
    </row>
    <row r="145" spans="2:11" s="41" customFormat="1" x14ac:dyDescent="0.25">
      <c r="B145" s="887"/>
      <c r="C145" s="887"/>
      <c r="D145" s="887"/>
      <c r="E145" s="887"/>
      <c r="F145" s="887"/>
      <c r="G145" s="887"/>
      <c r="H145" s="887"/>
      <c r="I145" s="887"/>
      <c r="J145" s="887"/>
      <c r="K145" s="887"/>
    </row>
    <row r="146" spans="2:11" s="41" customFormat="1" x14ac:dyDescent="0.25">
      <c r="B146" s="887"/>
      <c r="C146" s="887"/>
      <c r="D146" s="887"/>
      <c r="E146" s="887"/>
      <c r="F146" s="887"/>
      <c r="G146" s="887"/>
      <c r="H146" s="887"/>
      <c r="I146" s="887"/>
      <c r="J146" s="887"/>
      <c r="K146" s="887"/>
    </row>
    <row r="147" spans="2:11" s="41" customFormat="1" x14ac:dyDescent="0.25">
      <c r="B147" s="887"/>
      <c r="C147" s="887"/>
      <c r="D147" s="887"/>
      <c r="E147" s="887"/>
      <c r="F147" s="887"/>
      <c r="G147" s="887"/>
      <c r="H147" s="887"/>
      <c r="I147" s="887"/>
      <c r="J147" s="887"/>
      <c r="K147" s="887"/>
    </row>
    <row r="148" spans="2:11" s="41" customFormat="1" x14ac:dyDescent="0.25">
      <c r="B148" s="887"/>
      <c r="C148" s="887"/>
      <c r="D148" s="887"/>
      <c r="E148" s="887"/>
      <c r="F148" s="887"/>
      <c r="G148" s="887"/>
      <c r="H148" s="887"/>
      <c r="I148" s="887"/>
      <c r="J148" s="887"/>
      <c r="K148" s="887"/>
    </row>
    <row r="149" spans="2:11" s="41" customFormat="1" x14ac:dyDescent="0.25">
      <c r="B149" s="887"/>
      <c r="C149" s="887"/>
      <c r="D149" s="887"/>
      <c r="E149" s="887"/>
      <c r="F149" s="887"/>
      <c r="G149" s="887"/>
      <c r="H149" s="887"/>
      <c r="I149" s="887"/>
      <c r="J149" s="887"/>
      <c r="K149" s="887"/>
    </row>
    <row r="150" spans="2:11" s="41" customFormat="1" x14ac:dyDescent="0.25">
      <c r="B150" s="887"/>
      <c r="C150" s="887"/>
      <c r="D150" s="887"/>
      <c r="E150" s="887"/>
      <c r="F150" s="887"/>
      <c r="G150" s="887"/>
      <c r="H150" s="887"/>
      <c r="I150" s="887"/>
      <c r="J150" s="887"/>
      <c r="K150" s="887"/>
    </row>
    <row r="151" spans="2:11" s="41" customFormat="1" x14ac:dyDescent="0.25">
      <c r="B151" s="887"/>
      <c r="C151" s="887"/>
      <c r="D151" s="887"/>
      <c r="E151" s="887"/>
      <c r="F151" s="887"/>
      <c r="G151" s="887"/>
      <c r="H151" s="887"/>
      <c r="I151" s="887"/>
      <c r="J151" s="887"/>
      <c r="K151" s="887"/>
    </row>
    <row r="152" spans="2:11" s="41" customFormat="1" x14ac:dyDescent="0.25">
      <c r="B152" s="887"/>
      <c r="C152" s="887"/>
      <c r="D152" s="887"/>
      <c r="E152" s="887"/>
      <c r="F152" s="887"/>
      <c r="G152" s="887"/>
      <c r="H152" s="887"/>
      <c r="I152" s="887"/>
      <c r="J152" s="887"/>
      <c r="K152" s="887"/>
    </row>
    <row r="153" spans="2:11" s="41" customFormat="1" x14ac:dyDescent="0.25">
      <c r="B153" s="887"/>
      <c r="C153" s="887"/>
      <c r="D153" s="887"/>
      <c r="E153" s="887"/>
      <c r="F153" s="887"/>
      <c r="G153" s="887"/>
      <c r="H153" s="887"/>
      <c r="I153" s="887"/>
      <c r="J153" s="887"/>
      <c r="K153" s="887"/>
    </row>
    <row r="154" spans="2:11" s="41" customFormat="1" x14ac:dyDescent="0.25">
      <c r="B154" s="887"/>
      <c r="C154" s="887"/>
      <c r="D154" s="887"/>
      <c r="E154" s="887"/>
      <c r="F154" s="887"/>
      <c r="G154" s="887"/>
      <c r="H154" s="887"/>
      <c r="I154" s="887"/>
      <c r="J154" s="887"/>
      <c r="K154" s="887"/>
    </row>
    <row r="155" spans="2:11" s="41" customFormat="1" x14ac:dyDescent="0.25">
      <c r="B155" s="887"/>
      <c r="C155" s="887"/>
      <c r="D155" s="887"/>
      <c r="E155" s="887"/>
      <c r="F155" s="887"/>
      <c r="G155" s="887"/>
      <c r="H155" s="887"/>
      <c r="I155" s="887"/>
      <c r="J155" s="887"/>
      <c r="K155" s="887"/>
    </row>
  </sheetData>
  <mergeCells count="6">
    <mergeCell ref="A1:D1"/>
    <mergeCell ref="A2:D2"/>
    <mergeCell ref="A3:D3"/>
    <mergeCell ref="E3:K3"/>
    <mergeCell ref="B59:K78"/>
    <mergeCell ref="B80:K15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4405-417F-421B-AFB1-AF7F5F0EC9CE}">
  <dimension ref="A1:U57"/>
  <sheetViews>
    <sheetView tabSelected="1" workbookViewId="0">
      <selection activeCell="A7" sqref="A7:C7"/>
    </sheetView>
  </sheetViews>
  <sheetFormatPr baseColWidth="10" defaultColWidth="11.44140625" defaultRowHeight="13.8" x14ac:dyDescent="0.25"/>
  <cols>
    <col min="1" max="1" width="4.5546875" style="802" customWidth="1"/>
    <col min="2" max="2" width="22.5546875" style="802" customWidth="1"/>
    <col min="3" max="3" width="26.33203125" style="802" customWidth="1"/>
    <col min="4" max="4" width="24.44140625" style="802" customWidth="1"/>
    <col min="5" max="5" width="9.33203125" style="802" customWidth="1"/>
    <col min="6" max="6" width="10.33203125" style="802" customWidth="1"/>
    <col min="7" max="7" width="24.109375" style="802" customWidth="1"/>
    <col min="8" max="8" width="15.44140625" style="802" customWidth="1"/>
    <col min="9" max="9" width="15" style="802" customWidth="1"/>
    <col min="10" max="10" width="24.44140625" style="802" customWidth="1"/>
    <col min="11" max="11" width="10" style="802" customWidth="1"/>
    <col min="12" max="12" width="7.44140625" style="802" customWidth="1"/>
    <col min="13" max="13" width="7" style="802" customWidth="1"/>
    <col min="14" max="14" width="8.109375" style="802" customWidth="1"/>
    <col min="15" max="16" width="8.44140625" style="802" customWidth="1"/>
    <col min="17" max="17" width="22.6640625" style="802" customWidth="1"/>
    <col min="18" max="18" width="20" style="802" customWidth="1"/>
    <col min="19" max="19" width="10.44140625" style="802" customWidth="1"/>
    <col min="20" max="20" width="9.5546875" style="802" customWidth="1"/>
    <col min="21" max="21" width="21.44140625" style="802" customWidth="1"/>
    <col min="22" max="24" width="8.6640625" style="802" customWidth="1"/>
    <col min="25" max="25" width="15" style="802" customWidth="1"/>
    <col min="26" max="16384" width="11.44140625" style="802"/>
  </cols>
  <sheetData>
    <row r="1" spans="1:21" s="1" customFormat="1" ht="40.200000000000003" customHeight="1" thickTop="1" x14ac:dyDescent="0.25">
      <c r="A1" s="813"/>
      <c r="B1" s="814"/>
      <c r="C1" s="888" t="s">
        <v>153</v>
      </c>
      <c r="D1" s="889"/>
      <c r="E1" s="889"/>
      <c r="F1" s="889"/>
      <c r="G1" s="889"/>
      <c r="H1" s="889"/>
      <c r="I1" s="889"/>
      <c r="J1" s="889"/>
      <c r="K1" s="889"/>
      <c r="L1" s="889"/>
      <c r="M1" s="889"/>
      <c r="N1" s="889"/>
      <c r="O1" s="889"/>
      <c r="P1" s="889"/>
      <c r="Q1" s="889"/>
      <c r="R1" s="889"/>
      <c r="S1" s="889"/>
      <c r="T1" s="889"/>
      <c r="U1" s="890"/>
    </row>
    <row r="2" spans="1:21" s="1" customFormat="1" ht="40.200000000000003" customHeight="1" x14ac:dyDescent="0.25">
      <c r="A2" s="891"/>
      <c r="B2" s="892"/>
      <c r="C2" s="893"/>
      <c r="D2" s="894"/>
      <c r="E2" s="894"/>
      <c r="F2" s="894"/>
      <c r="G2" s="894"/>
      <c r="H2" s="894"/>
      <c r="I2" s="894"/>
      <c r="J2" s="894"/>
      <c r="K2" s="894"/>
      <c r="L2" s="894"/>
      <c r="M2" s="894"/>
      <c r="N2" s="894"/>
      <c r="O2" s="894"/>
      <c r="P2" s="894"/>
      <c r="Q2" s="894"/>
      <c r="R2" s="894"/>
      <c r="S2" s="894"/>
      <c r="T2" s="894"/>
      <c r="U2" s="895"/>
    </row>
    <row r="3" spans="1:21" s="1" customFormat="1" ht="40.200000000000003" customHeight="1" x14ac:dyDescent="0.25">
      <c r="A3" s="816"/>
      <c r="B3" s="104"/>
      <c r="C3" s="896" t="s">
        <v>527</v>
      </c>
      <c r="D3" s="897"/>
      <c r="E3" s="897"/>
      <c r="F3" s="897"/>
      <c r="G3" s="897"/>
      <c r="H3" s="897"/>
      <c r="I3" s="897"/>
      <c r="J3" s="897"/>
      <c r="K3" s="897"/>
      <c r="L3" s="897"/>
      <c r="M3" s="897"/>
      <c r="N3" s="897"/>
      <c r="O3" s="897"/>
      <c r="P3" s="898"/>
      <c r="Q3" s="817" t="s">
        <v>399</v>
      </c>
      <c r="R3" s="818"/>
      <c r="S3" s="819"/>
      <c r="T3" s="899"/>
      <c r="U3" s="900"/>
    </row>
    <row r="4" spans="1:21" s="1" customFormat="1" ht="40.200000000000003" customHeight="1" x14ac:dyDescent="0.25">
      <c r="A4" s="901" t="s">
        <v>400</v>
      </c>
      <c r="B4" s="902"/>
      <c r="C4" s="903"/>
      <c r="D4" s="904"/>
      <c r="E4" s="905"/>
      <c r="F4" s="905"/>
      <c r="G4" s="905"/>
      <c r="H4" s="905"/>
      <c r="I4" s="906"/>
      <c r="J4" s="907" t="s">
        <v>401</v>
      </c>
      <c r="K4" s="908"/>
      <c r="L4" s="834"/>
      <c r="M4" s="909"/>
      <c r="N4" s="909"/>
      <c r="O4" s="909"/>
      <c r="P4" s="909"/>
      <c r="Q4" s="909"/>
      <c r="R4" s="909"/>
      <c r="S4" s="909"/>
      <c r="T4" s="909"/>
      <c r="U4" s="909"/>
    </row>
    <row r="5" spans="1:21" s="1" customFormat="1" ht="40.200000000000003" customHeight="1" x14ac:dyDescent="0.25">
      <c r="A5" s="833" t="s">
        <v>528</v>
      </c>
      <c r="B5" s="834"/>
      <c r="C5" s="910"/>
      <c r="D5" s="911"/>
      <c r="E5" s="911"/>
      <c r="F5" s="912"/>
      <c r="G5" s="913" t="s">
        <v>5</v>
      </c>
      <c r="H5" s="914"/>
      <c r="I5" s="915"/>
      <c r="J5" s="916" t="s">
        <v>6</v>
      </c>
      <c r="K5" s="917"/>
      <c r="L5" s="918"/>
      <c r="M5" s="919"/>
      <c r="N5" s="919"/>
      <c r="O5" s="920"/>
      <c r="P5" s="921" t="s">
        <v>5</v>
      </c>
      <c r="Q5" s="922"/>
      <c r="R5" s="923"/>
      <c r="S5" s="923"/>
      <c r="T5" s="923"/>
      <c r="U5" s="923"/>
    </row>
    <row r="6" spans="1:21" s="1" customFormat="1" ht="45" customHeight="1" x14ac:dyDescent="0.25">
      <c r="A6" s="823" t="s">
        <v>529</v>
      </c>
      <c r="B6" s="824"/>
      <c r="C6" s="824"/>
      <c r="D6" s="924"/>
      <c r="E6" s="925"/>
      <c r="F6" s="925"/>
      <c r="G6" s="925"/>
      <c r="H6" s="925"/>
      <c r="I6" s="926"/>
      <c r="J6" s="824" t="s">
        <v>530</v>
      </c>
      <c r="K6" s="831"/>
      <c r="L6" s="831"/>
      <c r="M6" s="927"/>
      <c r="N6" s="928"/>
      <c r="O6" s="928"/>
      <c r="P6" s="928"/>
      <c r="Q6" s="929"/>
      <c r="R6" s="928"/>
      <c r="S6" s="928"/>
      <c r="T6" s="928"/>
      <c r="U6" s="930"/>
    </row>
    <row r="7" spans="1:21" s="1" customFormat="1" ht="58.5" customHeight="1" x14ac:dyDescent="0.25">
      <c r="A7" s="823" t="s">
        <v>76</v>
      </c>
      <c r="B7" s="824"/>
      <c r="C7" s="824"/>
      <c r="D7" s="931"/>
      <c r="E7" s="932"/>
      <c r="F7" s="932"/>
      <c r="G7" s="932"/>
      <c r="H7" s="932"/>
      <c r="I7" s="933"/>
      <c r="J7" s="934" t="s">
        <v>531</v>
      </c>
      <c r="K7" s="935"/>
      <c r="L7" s="936"/>
      <c r="M7" s="936"/>
      <c r="N7" s="936"/>
      <c r="O7" s="936"/>
      <c r="P7" s="937"/>
      <c r="Q7" s="934" t="s">
        <v>532</v>
      </c>
      <c r="R7" s="931"/>
      <c r="S7" s="932"/>
      <c r="T7" s="932"/>
      <c r="U7" s="933"/>
    </row>
    <row r="8" spans="1:21" ht="16.5" customHeight="1" x14ac:dyDescent="0.25">
      <c r="A8" s="938"/>
      <c r="B8" s="938"/>
      <c r="C8" s="938"/>
      <c r="D8" s="939"/>
      <c r="E8" s="939"/>
      <c r="F8" s="939"/>
      <c r="G8" s="939"/>
      <c r="H8" s="939"/>
      <c r="I8" s="939"/>
      <c r="J8" s="938"/>
      <c r="K8" s="939"/>
      <c r="L8" s="939"/>
      <c r="M8" s="939"/>
      <c r="N8" s="939"/>
      <c r="O8" s="939"/>
      <c r="P8" s="939"/>
      <c r="Q8" s="938"/>
      <c r="R8" s="939"/>
      <c r="S8" s="939"/>
      <c r="T8" s="939"/>
      <c r="U8" s="939"/>
    </row>
    <row r="9" spans="1:21" ht="32.25" customHeight="1" x14ac:dyDescent="0.25">
      <c r="A9" s="940" t="s">
        <v>75</v>
      </c>
      <c r="B9" s="941" t="s">
        <v>459</v>
      </c>
      <c r="C9" s="941"/>
      <c r="D9" s="941" t="s">
        <v>533</v>
      </c>
      <c r="E9" s="941" t="s">
        <v>534</v>
      </c>
      <c r="F9" s="941"/>
      <c r="G9" s="941"/>
      <c r="H9" s="941" t="s">
        <v>535</v>
      </c>
      <c r="I9" s="941"/>
      <c r="J9" s="941" t="s">
        <v>536</v>
      </c>
      <c r="K9" s="941"/>
      <c r="L9" s="941" t="s">
        <v>537</v>
      </c>
      <c r="M9" s="941"/>
      <c r="N9" s="941"/>
      <c r="O9" s="941" t="s">
        <v>538</v>
      </c>
      <c r="P9" s="941"/>
      <c r="Q9" s="942" t="s">
        <v>465</v>
      </c>
      <c r="R9" s="942" t="s">
        <v>5</v>
      </c>
      <c r="S9" s="942" t="s">
        <v>467</v>
      </c>
      <c r="T9" s="942"/>
      <c r="U9" s="941" t="s">
        <v>539</v>
      </c>
    </row>
    <row r="10" spans="1:21" ht="30" customHeight="1" x14ac:dyDescent="0.25">
      <c r="A10" s="940"/>
      <c r="B10" s="941"/>
      <c r="C10" s="941"/>
      <c r="D10" s="941"/>
      <c r="E10" s="941"/>
      <c r="F10" s="941"/>
      <c r="G10" s="941"/>
      <c r="H10" s="941"/>
      <c r="I10" s="941"/>
      <c r="J10" s="941"/>
      <c r="K10" s="941"/>
      <c r="L10" s="941"/>
      <c r="M10" s="941"/>
      <c r="N10" s="941"/>
      <c r="O10" s="941"/>
      <c r="P10" s="941"/>
      <c r="Q10" s="942"/>
      <c r="R10" s="942"/>
      <c r="S10" s="943" t="s">
        <v>469</v>
      </c>
      <c r="T10" s="943" t="s">
        <v>470</v>
      </c>
      <c r="U10" s="941"/>
    </row>
    <row r="11" spans="1:21" ht="60" customHeight="1" x14ac:dyDescent="0.25">
      <c r="A11" s="944">
        <v>1</v>
      </c>
      <c r="B11" s="945"/>
      <c r="C11" s="945"/>
      <c r="D11" s="946"/>
      <c r="E11" s="947"/>
      <c r="F11" s="947"/>
      <c r="G11" s="947"/>
      <c r="H11" s="947" t="s">
        <v>540</v>
      </c>
      <c r="I11" s="947"/>
      <c r="J11" s="948"/>
      <c r="K11" s="948"/>
      <c r="L11" s="948"/>
      <c r="M11" s="948"/>
      <c r="N11" s="948"/>
      <c r="O11" s="947"/>
      <c r="P11" s="947"/>
      <c r="Q11" s="949"/>
      <c r="R11" s="949"/>
      <c r="S11" s="950"/>
      <c r="T11" s="950">
        <f>S11/8</f>
        <v>0</v>
      </c>
      <c r="U11" s="951"/>
    </row>
    <row r="12" spans="1:21" ht="60" customHeight="1" x14ac:dyDescent="0.25">
      <c r="A12" s="944">
        <v>2</v>
      </c>
      <c r="B12" s="945"/>
      <c r="C12" s="945"/>
      <c r="D12" s="946"/>
      <c r="E12" s="947"/>
      <c r="F12" s="947"/>
      <c r="G12" s="947"/>
      <c r="H12" s="947"/>
      <c r="I12" s="947"/>
      <c r="J12" s="948"/>
      <c r="K12" s="948"/>
      <c r="L12" s="948"/>
      <c r="M12" s="948"/>
      <c r="N12" s="948"/>
      <c r="O12" s="947"/>
      <c r="P12" s="947"/>
      <c r="Q12" s="949"/>
      <c r="R12" s="949"/>
      <c r="S12" s="950"/>
      <c r="T12" s="950"/>
      <c r="U12" s="951"/>
    </row>
    <row r="13" spans="1:21" ht="60" customHeight="1" x14ac:dyDescent="0.25">
      <c r="A13" s="944">
        <v>3</v>
      </c>
      <c r="B13" s="945"/>
      <c r="C13" s="945"/>
      <c r="D13" s="946"/>
      <c r="E13" s="947"/>
      <c r="F13" s="947"/>
      <c r="G13" s="947"/>
      <c r="H13" s="947"/>
      <c r="I13" s="947"/>
      <c r="J13" s="948"/>
      <c r="K13" s="948"/>
      <c r="L13" s="948"/>
      <c r="M13" s="948"/>
      <c r="N13" s="948"/>
      <c r="O13" s="947"/>
      <c r="P13" s="947"/>
      <c r="Q13" s="949"/>
      <c r="R13" s="949"/>
      <c r="S13" s="950"/>
      <c r="T13" s="950"/>
      <c r="U13" s="951"/>
    </row>
    <row r="14" spans="1:21" ht="60" customHeight="1" x14ac:dyDescent="0.25">
      <c r="A14" s="944">
        <v>4</v>
      </c>
      <c r="B14" s="945"/>
      <c r="C14" s="945"/>
      <c r="D14" s="946"/>
      <c r="E14" s="947"/>
      <c r="F14" s="947"/>
      <c r="G14" s="947"/>
      <c r="H14" s="947"/>
      <c r="I14" s="947"/>
      <c r="J14" s="948"/>
      <c r="K14" s="948"/>
      <c r="L14" s="948"/>
      <c r="M14" s="948"/>
      <c r="N14" s="948"/>
      <c r="O14" s="947"/>
      <c r="P14" s="947"/>
      <c r="Q14" s="949"/>
      <c r="R14" s="949"/>
      <c r="S14" s="950"/>
      <c r="T14" s="950"/>
      <c r="U14" s="951"/>
    </row>
    <row r="15" spans="1:21" ht="60" customHeight="1" x14ac:dyDescent="0.25">
      <c r="A15" s="944">
        <v>5</v>
      </c>
      <c r="B15" s="945"/>
      <c r="C15" s="945"/>
      <c r="D15" s="946"/>
      <c r="E15" s="947"/>
      <c r="F15" s="947"/>
      <c r="G15" s="947"/>
      <c r="H15" s="947"/>
      <c r="I15" s="947"/>
      <c r="J15" s="948"/>
      <c r="K15" s="948"/>
      <c r="L15" s="948"/>
      <c r="M15" s="948"/>
      <c r="N15" s="948"/>
      <c r="O15" s="947"/>
      <c r="P15" s="947"/>
      <c r="Q15" s="949"/>
      <c r="R15" s="949"/>
      <c r="S15" s="950"/>
      <c r="T15" s="950"/>
      <c r="U15" s="951"/>
    </row>
    <row r="16" spans="1:21" ht="60" customHeight="1" x14ac:dyDescent="0.25">
      <c r="A16" s="944">
        <v>6</v>
      </c>
      <c r="B16" s="945"/>
      <c r="C16" s="945"/>
      <c r="D16" s="946"/>
      <c r="E16" s="947"/>
      <c r="F16" s="947"/>
      <c r="G16" s="947"/>
      <c r="H16" s="947"/>
      <c r="I16" s="947"/>
      <c r="J16" s="948"/>
      <c r="K16" s="948"/>
      <c r="L16" s="948"/>
      <c r="M16" s="948"/>
      <c r="N16" s="948"/>
      <c r="O16" s="947"/>
      <c r="P16" s="947"/>
      <c r="Q16" s="949"/>
      <c r="R16" s="949"/>
      <c r="S16" s="950"/>
      <c r="T16" s="950"/>
      <c r="U16" s="951"/>
    </row>
    <row r="17" spans="1:21" ht="60" customHeight="1" x14ac:dyDescent="0.25">
      <c r="A17" s="944">
        <v>7</v>
      </c>
      <c r="B17" s="945"/>
      <c r="C17" s="945"/>
      <c r="D17" s="946"/>
      <c r="E17" s="947"/>
      <c r="F17" s="947"/>
      <c r="G17" s="947"/>
      <c r="H17" s="947"/>
      <c r="I17" s="947"/>
      <c r="J17" s="948"/>
      <c r="K17" s="948"/>
      <c r="L17" s="948"/>
      <c r="M17" s="948"/>
      <c r="N17" s="948"/>
      <c r="O17" s="947"/>
      <c r="P17" s="947"/>
      <c r="Q17" s="949"/>
      <c r="R17" s="949"/>
      <c r="S17" s="950"/>
      <c r="T17" s="950"/>
      <c r="U17" s="951"/>
    </row>
    <row r="18" spans="1:21" ht="60" customHeight="1" x14ac:dyDescent="0.25">
      <c r="A18" s="944">
        <v>8</v>
      </c>
      <c r="B18" s="945"/>
      <c r="C18" s="945"/>
      <c r="D18" s="946"/>
      <c r="E18" s="947"/>
      <c r="F18" s="947"/>
      <c r="G18" s="947"/>
      <c r="H18" s="947"/>
      <c r="I18" s="947"/>
      <c r="J18" s="948"/>
      <c r="K18" s="948"/>
      <c r="L18" s="948"/>
      <c r="M18" s="948"/>
      <c r="N18" s="948"/>
      <c r="O18" s="947"/>
      <c r="P18" s="947"/>
      <c r="Q18" s="949"/>
      <c r="R18" s="949"/>
      <c r="S18" s="950"/>
      <c r="T18" s="950"/>
      <c r="U18" s="951"/>
    </row>
    <row r="19" spans="1:21" ht="60" customHeight="1" x14ac:dyDescent="0.25">
      <c r="A19" s="944">
        <v>9</v>
      </c>
      <c r="B19" s="945"/>
      <c r="C19" s="945"/>
      <c r="D19" s="946"/>
      <c r="E19" s="947"/>
      <c r="F19" s="947"/>
      <c r="G19" s="947"/>
      <c r="H19" s="947"/>
      <c r="I19" s="947"/>
      <c r="J19" s="948"/>
      <c r="K19" s="948"/>
      <c r="L19" s="948"/>
      <c r="M19" s="948"/>
      <c r="N19" s="948"/>
      <c r="O19" s="947"/>
      <c r="P19" s="947"/>
      <c r="Q19" s="949"/>
      <c r="R19" s="949"/>
      <c r="S19" s="950"/>
      <c r="T19" s="950"/>
      <c r="U19" s="951"/>
    </row>
    <row r="20" spans="1:21" ht="60" customHeight="1" x14ac:dyDescent="0.25">
      <c r="A20" s="944">
        <v>10</v>
      </c>
      <c r="B20" s="945"/>
      <c r="C20" s="945"/>
      <c r="D20" s="946"/>
      <c r="E20" s="947"/>
      <c r="F20" s="947"/>
      <c r="G20" s="947"/>
      <c r="H20" s="947"/>
      <c r="I20" s="947"/>
      <c r="J20" s="948"/>
      <c r="K20" s="948"/>
      <c r="L20" s="948"/>
      <c r="M20" s="948"/>
      <c r="N20" s="948"/>
      <c r="O20" s="947"/>
      <c r="P20" s="947"/>
      <c r="Q20" s="949"/>
      <c r="R20" s="949"/>
      <c r="S20" s="950"/>
      <c r="T20" s="950"/>
      <c r="U20" s="951"/>
    </row>
    <row r="22" spans="1:21" x14ac:dyDescent="0.25">
      <c r="B22" s="861" t="s">
        <v>68</v>
      </c>
      <c r="C22" s="862"/>
      <c r="D22" s="862"/>
      <c r="E22" s="862"/>
      <c r="F22" s="862"/>
      <c r="G22" s="862"/>
      <c r="H22" s="862"/>
      <c r="I22" s="862"/>
      <c r="J22" s="862"/>
      <c r="K22" s="863"/>
    </row>
    <row r="23" spans="1:21" x14ac:dyDescent="0.25">
      <c r="B23" s="784" t="s">
        <v>472</v>
      </c>
      <c r="C23" s="785"/>
      <c r="D23" s="785"/>
      <c r="E23" s="785"/>
      <c r="F23" s="785"/>
      <c r="G23" s="785"/>
      <c r="H23" s="785"/>
      <c r="I23" s="785"/>
      <c r="J23" s="785"/>
      <c r="K23" s="786"/>
    </row>
    <row r="24" spans="1:21" x14ac:dyDescent="0.25">
      <c r="B24" s="784"/>
      <c r="C24" s="785"/>
      <c r="D24" s="785"/>
      <c r="E24" s="785"/>
      <c r="F24" s="785"/>
      <c r="G24" s="785"/>
      <c r="H24" s="785"/>
      <c r="I24" s="785"/>
      <c r="J24" s="785"/>
      <c r="K24" s="786"/>
    </row>
    <row r="25" spans="1:21" x14ac:dyDescent="0.25">
      <c r="B25" s="784"/>
      <c r="C25" s="785"/>
      <c r="D25" s="785"/>
      <c r="E25" s="785"/>
      <c r="F25" s="785"/>
      <c r="G25" s="785"/>
      <c r="H25" s="785"/>
      <c r="I25" s="785"/>
      <c r="J25" s="785"/>
      <c r="K25" s="786"/>
    </row>
    <row r="26" spans="1:21" x14ac:dyDescent="0.25">
      <c r="B26" s="784"/>
      <c r="C26" s="785"/>
      <c r="D26" s="785"/>
      <c r="E26" s="785"/>
      <c r="F26" s="785"/>
      <c r="G26" s="785"/>
      <c r="H26" s="785"/>
      <c r="I26" s="785"/>
      <c r="J26" s="785"/>
      <c r="K26" s="786"/>
    </row>
    <row r="27" spans="1:21" x14ac:dyDescent="0.25">
      <c r="B27" s="784"/>
      <c r="C27" s="785"/>
      <c r="D27" s="785"/>
      <c r="E27" s="785"/>
      <c r="F27" s="785"/>
      <c r="G27" s="785"/>
      <c r="H27" s="785"/>
      <c r="I27" s="785"/>
      <c r="J27" s="785"/>
      <c r="K27" s="786"/>
    </row>
    <row r="28" spans="1:21" x14ac:dyDescent="0.25">
      <c r="B28" s="784"/>
      <c r="C28" s="785"/>
      <c r="D28" s="785"/>
      <c r="E28" s="785"/>
      <c r="F28" s="785"/>
      <c r="G28" s="785"/>
      <c r="H28" s="785"/>
      <c r="I28" s="785"/>
      <c r="J28" s="785"/>
      <c r="K28" s="786"/>
    </row>
    <row r="29" spans="1:21" x14ac:dyDescent="0.25">
      <c r="B29" s="784"/>
      <c r="C29" s="785"/>
      <c r="D29" s="785"/>
      <c r="E29" s="785"/>
      <c r="F29" s="785"/>
      <c r="G29" s="785"/>
      <c r="H29" s="785"/>
      <c r="I29" s="785"/>
      <c r="J29" s="785"/>
      <c r="K29" s="786"/>
    </row>
    <row r="30" spans="1:21" x14ac:dyDescent="0.25">
      <c r="B30" s="784"/>
      <c r="C30" s="785"/>
      <c r="D30" s="785"/>
      <c r="E30" s="785"/>
      <c r="F30" s="785"/>
      <c r="G30" s="785"/>
      <c r="H30" s="785"/>
      <c r="I30" s="785"/>
      <c r="J30" s="785"/>
      <c r="K30" s="786"/>
    </row>
    <row r="31" spans="1:21" x14ac:dyDescent="0.25">
      <c r="B31" s="784"/>
      <c r="C31" s="785"/>
      <c r="D31" s="785"/>
      <c r="E31" s="785"/>
      <c r="F31" s="785"/>
      <c r="G31" s="785"/>
      <c r="H31" s="785"/>
      <c r="I31" s="785"/>
      <c r="J31" s="785"/>
      <c r="K31" s="786"/>
    </row>
    <row r="32" spans="1:21" x14ac:dyDescent="0.25">
      <c r="B32" s="784"/>
      <c r="C32" s="785"/>
      <c r="D32" s="785"/>
      <c r="E32" s="785"/>
      <c r="F32" s="785"/>
      <c r="G32" s="785"/>
      <c r="H32" s="785"/>
      <c r="I32" s="785"/>
      <c r="J32" s="785"/>
      <c r="K32" s="786"/>
    </row>
    <row r="33" spans="2:11" x14ac:dyDescent="0.25">
      <c r="B33" s="784"/>
      <c r="C33" s="785"/>
      <c r="D33" s="785"/>
      <c r="E33" s="785"/>
      <c r="F33" s="785"/>
      <c r="G33" s="785"/>
      <c r="H33" s="785"/>
      <c r="I33" s="785"/>
      <c r="J33" s="785"/>
      <c r="K33" s="786"/>
    </row>
    <row r="34" spans="2:11" x14ac:dyDescent="0.25">
      <c r="B34" s="784"/>
      <c r="C34" s="785"/>
      <c r="D34" s="785"/>
      <c r="E34" s="785"/>
      <c r="F34" s="785"/>
      <c r="G34" s="785"/>
      <c r="H34" s="785"/>
      <c r="I34" s="785"/>
      <c r="J34" s="785"/>
      <c r="K34" s="786"/>
    </row>
    <row r="35" spans="2:11" x14ac:dyDescent="0.25">
      <c r="B35" s="784"/>
      <c r="C35" s="785"/>
      <c r="D35" s="785"/>
      <c r="E35" s="785"/>
      <c r="F35" s="785"/>
      <c r="G35" s="785"/>
      <c r="H35" s="785"/>
      <c r="I35" s="785"/>
      <c r="J35" s="785"/>
      <c r="K35" s="786"/>
    </row>
    <row r="36" spans="2:11" x14ac:dyDescent="0.25">
      <c r="B36" s="784"/>
      <c r="C36" s="785"/>
      <c r="D36" s="785"/>
      <c r="E36" s="785"/>
      <c r="F36" s="785"/>
      <c r="G36" s="785"/>
      <c r="H36" s="785"/>
      <c r="I36" s="785"/>
      <c r="J36" s="785"/>
      <c r="K36" s="786"/>
    </row>
    <row r="37" spans="2:11" x14ac:dyDescent="0.25">
      <c r="B37" s="784"/>
      <c r="C37" s="785"/>
      <c r="D37" s="785"/>
      <c r="E37" s="785"/>
      <c r="F37" s="785"/>
      <c r="G37" s="785"/>
      <c r="H37" s="785"/>
      <c r="I37" s="785"/>
      <c r="J37" s="785"/>
      <c r="K37" s="786"/>
    </row>
    <row r="38" spans="2:11" x14ac:dyDescent="0.25">
      <c r="B38" s="784"/>
      <c r="C38" s="785"/>
      <c r="D38" s="785"/>
      <c r="E38" s="785"/>
      <c r="F38" s="785"/>
      <c r="G38" s="785"/>
      <c r="H38" s="785"/>
      <c r="I38" s="785"/>
      <c r="J38" s="785"/>
      <c r="K38" s="786"/>
    </row>
    <row r="39" spans="2:11" x14ac:dyDescent="0.25">
      <c r="B39" s="784"/>
      <c r="C39" s="785"/>
      <c r="D39" s="785"/>
      <c r="E39" s="785"/>
      <c r="F39" s="785"/>
      <c r="G39" s="785"/>
      <c r="H39" s="785"/>
      <c r="I39" s="785"/>
      <c r="J39" s="785"/>
      <c r="K39" s="786"/>
    </row>
    <row r="40" spans="2:11" x14ac:dyDescent="0.25">
      <c r="B40" s="784"/>
      <c r="C40" s="785"/>
      <c r="D40" s="785"/>
      <c r="E40" s="785"/>
      <c r="F40" s="785"/>
      <c r="G40" s="785"/>
      <c r="H40" s="785"/>
      <c r="I40" s="785"/>
      <c r="J40" s="785"/>
      <c r="K40" s="786"/>
    </row>
    <row r="41" spans="2:11" x14ac:dyDescent="0.25">
      <c r="B41" s="784"/>
      <c r="C41" s="785"/>
      <c r="D41" s="785"/>
      <c r="E41" s="785"/>
      <c r="F41" s="785"/>
      <c r="G41" s="785"/>
      <c r="H41" s="785"/>
      <c r="I41" s="785"/>
      <c r="J41" s="785"/>
      <c r="K41" s="786"/>
    </row>
    <row r="42" spans="2:11" x14ac:dyDescent="0.25">
      <c r="B42" s="784"/>
      <c r="C42" s="785"/>
      <c r="D42" s="785"/>
      <c r="E42" s="785"/>
      <c r="F42" s="785"/>
      <c r="G42" s="785"/>
      <c r="H42" s="785"/>
      <c r="I42" s="785"/>
      <c r="J42" s="785"/>
      <c r="K42" s="786"/>
    </row>
    <row r="43" spans="2:11" x14ac:dyDescent="0.25">
      <c r="B43" s="784"/>
      <c r="C43" s="785"/>
      <c r="D43" s="785"/>
      <c r="E43" s="785"/>
      <c r="F43" s="785"/>
      <c r="G43" s="785"/>
      <c r="H43" s="785"/>
      <c r="I43" s="785"/>
      <c r="J43" s="785"/>
      <c r="K43" s="786"/>
    </row>
    <row r="44" spans="2:11" x14ac:dyDescent="0.25">
      <c r="B44" s="791"/>
      <c r="C44" s="792"/>
      <c r="D44" s="792"/>
      <c r="E44" s="792"/>
      <c r="F44" s="792"/>
      <c r="G44" s="792"/>
      <c r="H44" s="792"/>
      <c r="I44" s="792"/>
      <c r="J44" s="792"/>
      <c r="K44" s="793"/>
    </row>
    <row r="45" spans="2:11" x14ac:dyDescent="0.25">
      <c r="B45" s="861" t="s">
        <v>446</v>
      </c>
      <c r="C45" s="862"/>
      <c r="D45" s="862"/>
      <c r="E45" s="862"/>
      <c r="F45" s="862"/>
      <c r="G45" s="862"/>
      <c r="H45" s="862"/>
      <c r="I45" s="862"/>
      <c r="J45" s="862"/>
      <c r="K45" s="863"/>
    </row>
    <row r="46" spans="2:11" x14ac:dyDescent="0.25">
      <c r="B46" s="784" t="s">
        <v>541</v>
      </c>
      <c r="C46" s="785"/>
      <c r="D46" s="785"/>
      <c r="E46" s="785"/>
      <c r="F46" s="785"/>
      <c r="G46" s="785"/>
      <c r="H46" s="785"/>
      <c r="I46" s="785"/>
      <c r="J46" s="785"/>
      <c r="K46" s="786"/>
    </row>
    <row r="47" spans="2:11" x14ac:dyDescent="0.25">
      <c r="B47" s="784"/>
      <c r="C47" s="785"/>
      <c r="D47" s="785"/>
      <c r="E47" s="785"/>
      <c r="F47" s="785"/>
      <c r="G47" s="785"/>
      <c r="H47" s="785"/>
      <c r="I47" s="785"/>
      <c r="J47" s="785"/>
      <c r="K47" s="786"/>
    </row>
    <row r="48" spans="2:11" x14ac:dyDescent="0.25">
      <c r="B48" s="784"/>
      <c r="C48" s="785"/>
      <c r="D48" s="785"/>
      <c r="E48" s="785"/>
      <c r="F48" s="785"/>
      <c r="G48" s="785"/>
      <c r="H48" s="785"/>
      <c r="I48" s="785"/>
      <c r="J48" s="785"/>
      <c r="K48" s="786"/>
    </row>
    <row r="49" spans="2:11" x14ac:dyDescent="0.25">
      <c r="B49" s="784"/>
      <c r="C49" s="785"/>
      <c r="D49" s="785"/>
      <c r="E49" s="785"/>
      <c r="F49" s="785"/>
      <c r="G49" s="785"/>
      <c r="H49" s="785"/>
      <c r="I49" s="785"/>
      <c r="J49" s="785"/>
      <c r="K49" s="786"/>
    </row>
    <row r="50" spans="2:11" x14ac:dyDescent="0.25">
      <c r="B50" s="784"/>
      <c r="C50" s="785"/>
      <c r="D50" s="785"/>
      <c r="E50" s="785"/>
      <c r="F50" s="785"/>
      <c r="G50" s="785"/>
      <c r="H50" s="785"/>
      <c r="I50" s="785"/>
      <c r="J50" s="785"/>
      <c r="K50" s="786"/>
    </row>
    <row r="51" spans="2:11" x14ac:dyDescent="0.25">
      <c r="B51" s="784"/>
      <c r="C51" s="785"/>
      <c r="D51" s="785"/>
      <c r="E51" s="785"/>
      <c r="F51" s="785"/>
      <c r="G51" s="785"/>
      <c r="H51" s="785"/>
      <c r="I51" s="785"/>
      <c r="J51" s="785"/>
      <c r="K51" s="786"/>
    </row>
    <row r="52" spans="2:11" x14ac:dyDescent="0.25">
      <c r="B52" s="784"/>
      <c r="C52" s="785"/>
      <c r="D52" s="785"/>
      <c r="E52" s="785"/>
      <c r="F52" s="785"/>
      <c r="G52" s="785"/>
      <c r="H52" s="785"/>
      <c r="I52" s="785"/>
      <c r="J52" s="785"/>
      <c r="K52" s="786"/>
    </row>
    <row r="53" spans="2:11" x14ac:dyDescent="0.25">
      <c r="B53" s="784"/>
      <c r="C53" s="785"/>
      <c r="D53" s="785"/>
      <c r="E53" s="785"/>
      <c r="F53" s="785"/>
      <c r="G53" s="785"/>
      <c r="H53" s="785"/>
      <c r="I53" s="785"/>
      <c r="J53" s="785"/>
      <c r="K53" s="786"/>
    </row>
    <row r="54" spans="2:11" x14ac:dyDescent="0.25">
      <c r="B54" s="784"/>
      <c r="C54" s="785"/>
      <c r="D54" s="785"/>
      <c r="E54" s="785"/>
      <c r="F54" s="785"/>
      <c r="G54" s="785"/>
      <c r="H54" s="785"/>
      <c r="I54" s="785"/>
      <c r="J54" s="785"/>
      <c r="K54" s="786"/>
    </row>
    <row r="55" spans="2:11" x14ac:dyDescent="0.25">
      <c r="B55" s="784"/>
      <c r="C55" s="785"/>
      <c r="D55" s="785"/>
      <c r="E55" s="785"/>
      <c r="F55" s="785"/>
      <c r="G55" s="785"/>
      <c r="H55" s="785"/>
      <c r="I55" s="785"/>
      <c r="J55" s="785"/>
      <c r="K55" s="786"/>
    </row>
    <row r="56" spans="2:11" x14ac:dyDescent="0.25">
      <c r="B56" s="784"/>
      <c r="C56" s="785"/>
      <c r="D56" s="785"/>
      <c r="E56" s="785"/>
      <c r="F56" s="785"/>
      <c r="G56" s="785"/>
      <c r="H56" s="785"/>
      <c r="I56" s="785"/>
      <c r="J56" s="785"/>
      <c r="K56" s="786"/>
    </row>
    <row r="57" spans="2:11" x14ac:dyDescent="0.25">
      <c r="B57" s="791"/>
      <c r="C57" s="792"/>
      <c r="D57" s="792"/>
      <c r="E57" s="792"/>
      <c r="F57" s="792"/>
      <c r="G57" s="792"/>
      <c r="H57" s="792"/>
      <c r="I57" s="792"/>
      <c r="J57" s="792"/>
      <c r="K57" s="793"/>
    </row>
  </sheetData>
  <mergeCells count="92">
    <mergeCell ref="B23:K44"/>
    <mergeCell ref="B46:K57"/>
    <mergeCell ref="B20:C20"/>
    <mergeCell ref="E20:G20"/>
    <mergeCell ref="H20:I20"/>
    <mergeCell ref="J20:K20"/>
    <mergeCell ref="L20:N20"/>
    <mergeCell ref="O20:P20"/>
    <mergeCell ref="B19:C19"/>
    <mergeCell ref="E19:G19"/>
    <mergeCell ref="H19:I19"/>
    <mergeCell ref="J19:K19"/>
    <mergeCell ref="L19:N19"/>
    <mergeCell ref="O19:P19"/>
    <mergeCell ref="B18:C18"/>
    <mergeCell ref="E18:G18"/>
    <mergeCell ref="H18:I18"/>
    <mergeCell ref="J18:K18"/>
    <mergeCell ref="L18:N18"/>
    <mergeCell ref="O18:P18"/>
    <mergeCell ref="B17:C17"/>
    <mergeCell ref="E17:G17"/>
    <mergeCell ref="H17:I17"/>
    <mergeCell ref="J17:K17"/>
    <mergeCell ref="L17:N17"/>
    <mergeCell ref="O17:P17"/>
    <mergeCell ref="B16:C16"/>
    <mergeCell ref="E16:G16"/>
    <mergeCell ref="H16:I16"/>
    <mergeCell ref="J16:K16"/>
    <mergeCell ref="L16:N16"/>
    <mergeCell ref="O16:P16"/>
    <mergeCell ref="B15:C15"/>
    <mergeCell ref="E15:G15"/>
    <mergeCell ref="H15:I15"/>
    <mergeCell ref="J15:K15"/>
    <mergeCell ref="L15:N15"/>
    <mergeCell ref="O15:P15"/>
    <mergeCell ref="B14:C14"/>
    <mergeCell ref="E14:G14"/>
    <mergeCell ref="H14:I14"/>
    <mergeCell ref="J14:K14"/>
    <mergeCell ref="L14:N14"/>
    <mergeCell ref="O14:P14"/>
    <mergeCell ref="B13:C13"/>
    <mergeCell ref="E13:G13"/>
    <mergeCell ref="H13:I13"/>
    <mergeCell ref="J13:K13"/>
    <mergeCell ref="L13:N13"/>
    <mergeCell ref="O13:P13"/>
    <mergeCell ref="B12:C12"/>
    <mergeCell ref="E12:G12"/>
    <mergeCell ref="H12:I12"/>
    <mergeCell ref="J12:K12"/>
    <mergeCell ref="L12:N12"/>
    <mergeCell ref="O12:P12"/>
    <mergeCell ref="Q9:Q10"/>
    <mergeCell ref="R9:R10"/>
    <mergeCell ref="S9:T9"/>
    <mergeCell ref="U9:U10"/>
    <mergeCell ref="B11:C11"/>
    <mergeCell ref="E11:G11"/>
    <mergeCell ref="H11:I11"/>
    <mergeCell ref="J11:K11"/>
    <mergeCell ref="L11:N11"/>
    <mergeCell ref="O11:P11"/>
    <mergeCell ref="A7:C7"/>
    <mergeCell ref="A8:U8"/>
    <mergeCell ref="A9:A10"/>
    <mergeCell ref="B9:C10"/>
    <mergeCell ref="D9:D10"/>
    <mergeCell ref="E9:G10"/>
    <mergeCell ref="H9:I10"/>
    <mergeCell ref="J9:K10"/>
    <mergeCell ref="L9:N10"/>
    <mergeCell ref="O9:P10"/>
    <mergeCell ref="A5:B5"/>
    <mergeCell ref="H5:I5"/>
    <mergeCell ref="K5:O5"/>
    <mergeCell ref="P5:Q5"/>
    <mergeCell ref="R5:U5"/>
    <mergeCell ref="A6:C6"/>
    <mergeCell ref="J6:L6"/>
    <mergeCell ref="M6:U6"/>
    <mergeCell ref="A1:B3"/>
    <mergeCell ref="C1:U2"/>
    <mergeCell ref="C3:O3"/>
    <mergeCell ref="Q3:S3"/>
    <mergeCell ref="T3:U3"/>
    <mergeCell ref="A4:C4"/>
    <mergeCell ref="J4:L4"/>
    <mergeCell ref="M4:U4"/>
  </mergeCells>
  <conditionalFormatting sqref="D11:D20">
    <cfRule type="cellIs" dxfId="1" priority="1" operator="equal">
      <formula>"Riesgo de Proceso"</formula>
    </cfRule>
    <cfRule type="cellIs" dxfId="0" priority="2" operator="equal">
      <formula>"Riesgo de Corrupción"</formula>
    </cfRule>
  </conditionalFormatting>
  <dataValidations count="2">
    <dataValidation type="list" allowBlank="1" showInputMessage="1" showErrorMessage="1" sqref="O11:P11" xr:uid="{38EC06B3-602A-4CD8-A25B-0432E89F6A5E}">
      <formula1>"Muestreo Estadístico,Muestreo No Estadístico, Muestreo Aleatorio,Muestreo por Unidades Monetarias,Muestreo Estratificado,Muestreo por Atributos,Muestreo Variable,Muestreo Juicioso,Muestreo por Descubrimiento"</formula1>
    </dataValidation>
    <dataValidation type="list" allowBlank="1" showInputMessage="1" showErrorMessage="1" sqref="D11" xr:uid="{AF248329-A41B-41AD-A8A8-DB2070BD481C}">
      <formula1>"Riesgo de Proceso,Riesgo de Corrupción"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
  <sheetViews>
    <sheetView workbookViewId="0">
      <selection activeCell="D23" sqref="D23"/>
    </sheetView>
  </sheetViews>
  <sheetFormatPr baseColWidth="10" defaultColWidth="11.5546875" defaultRowHeight="13.8" x14ac:dyDescent="0.25"/>
  <cols>
    <col min="1" max="1" width="3.88671875" style="1" customWidth="1"/>
    <col min="2" max="2" width="18.44140625" style="1" customWidth="1"/>
    <col min="3" max="3" width="8.88671875" style="1" customWidth="1"/>
    <col min="4" max="4" width="31" style="1" customWidth="1"/>
    <col min="5" max="5" width="17.44140625" style="1" customWidth="1"/>
    <col min="6" max="6" width="16.6640625" style="1" customWidth="1"/>
    <col min="7" max="8" width="11.6640625" style="1" customWidth="1"/>
    <col min="9" max="9" width="14.5546875" style="1" customWidth="1"/>
    <col min="10" max="10" width="21.109375" style="1" customWidth="1"/>
    <col min="11" max="11" width="16" style="1" customWidth="1"/>
    <col min="12" max="12" width="8.33203125" style="1" customWidth="1"/>
    <col min="13" max="13" width="14.33203125" style="1" customWidth="1"/>
    <col min="14" max="16384" width="11.5546875" style="1"/>
  </cols>
  <sheetData>
    <row r="1" spans="1:15" x14ac:dyDescent="0.25">
      <c r="A1" s="158"/>
      <c r="B1" s="158"/>
      <c r="C1" s="159" t="s">
        <v>72</v>
      </c>
      <c r="D1" s="160"/>
      <c r="E1" s="160"/>
      <c r="F1" s="160"/>
      <c r="G1" s="160"/>
      <c r="H1" s="160"/>
      <c r="I1" s="160"/>
      <c r="J1" s="160"/>
      <c r="K1" s="160"/>
      <c r="L1" s="160"/>
      <c r="M1" s="161"/>
    </row>
    <row r="2" spans="1:15" x14ac:dyDescent="0.25">
      <c r="A2" s="158"/>
      <c r="B2" s="158"/>
      <c r="C2" s="162"/>
      <c r="D2" s="163"/>
      <c r="E2" s="163"/>
      <c r="F2" s="163"/>
      <c r="G2" s="163"/>
      <c r="H2" s="163"/>
      <c r="I2" s="163"/>
      <c r="J2" s="163"/>
      <c r="K2" s="163"/>
      <c r="L2" s="163"/>
      <c r="M2" s="164"/>
    </row>
    <row r="3" spans="1:15" ht="26.4" x14ac:dyDescent="0.25">
      <c r="A3" s="158"/>
      <c r="B3" s="158"/>
      <c r="C3" s="165" t="s">
        <v>73</v>
      </c>
      <c r="D3" s="166"/>
      <c r="E3" s="166"/>
      <c r="F3" s="166"/>
      <c r="G3" s="166"/>
      <c r="H3" s="166"/>
      <c r="I3" s="166"/>
      <c r="J3" s="167"/>
      <c r="K3" s="37" t="s">
        <v>2</v>
      </c>
      <c r="L3" s="168"/>
      <c r="M3" s="169"/>
    </row>
    <row r="4" spans="1:15" ht="30" customHeight="1" x14ac:dyDescent="0.25">
      <c r="A4" s="170" t="s">
        <v>3</v>
      </c>
      <c r="B4" s="170"/>
      <c r="C4" s="171"/>
      <c r="D4" s="172"/>
      <c r="E4" s="172"/>
      <c r="F4" s="172"/>
      <c r="G4" s="172"/>
      <c r="H4" s="172"/>
      <c r="I4" s="172"/>
      <c r="J4" s="172"/>
      <c r="K4" s="172"/>
      <c r="L4" s="172"/>
      <c r="M4" s="173"/>
    </row>
    <row r="5" spans="1:15" s="9" customFormat="1" ht="30" customHeight="1" x14ac:dyDescent="0.25">
      <c r="A5" s="174" t="s">
        <v>4</v>
      </c>
      <c r="B5" s="174"/>
      <c r="C5" s="175"/>
      <c r="D5" s="176"/>
      <c r="E5" s="38" t="s">
        <v>5</v>
      </c>
      <c r="F5" s="39"/>
      <c r="G5" s="177" t="s">
        <v>6</v>
      </c>
      <c r="H5" s="178"/>
      <c r="I5" s="179"/>
      <c r="J5" s="180"/>
      <c r="K5" s="38" t="s">
        <v>5</v>
      </c>
      <c r="L5" s="181"/>
      <c r="M5" s="182"/>
      <c r="N5" s="1"/>
      <c r="O5" s="1"/>
    </row>
    <row r="6" spans="1:15" x14ac:dyDescent="0.25">
      <c r="A6" s="40"/>
      <c r="B6" s="40"/>
      <c r="C6" s="40"/>
      <c r="D6" s="40"/>
      <c r="E6" s="40"/>
      <c r="F6" s="40"/>
      <c r="G6" s="40"/>
      <c r="H6" s="40"/>
      <c r="I6" s="40"/>
      <c r="J6" s="40"/>
      <c r="K6" s="40"/>
      <c r="L6" s="40"/>
      <c r="M6" s="40"/>
      <c r="N6" s="41"/>
      <c r="O6" s="41"/>
    </row>
    <row r="7" spans="1:15" x14ac:dyDescent="0.25">
      <c r="A7" s="155" t="s">
        <v>74</v>
      </c>
      <c r="B7" s="156"/>
      <c r="C7" s="156"/>
      <c r="D7" s="156"/>
      <c r="E7" s="156"/>
      <c r="F7" s="156"/>
      <c r="G7" s="156"/>
      <c r="H7" s="156"/>
      <c r="I7" s="156"/>
      <c r="J7" s="156"/>
      <c r="K7" s="156"/>
      <c r="L7" s="156"/>
      <c r="M7" s="157"/>
    </row>
    <row r="8" spans="1:15" s="9" customFormat="1" ht="41.4" x14ac:dyDescent="0.3">
      <c r="A8" s="42" t="s">
        <v>75</v>
      </c>
      <c r="B8" s="183" t="s">
        <v>76</v>
      </c>
      <c r="C8" s="184"/>
      <c r="D8" s="43" t="s">
        <v>77</v>
      </c>
      <c r="E8" s="185" t="s">
        <v>78</v>
      </c>
      <c r="F8" s="186"/>
      <c r="G8" s="44" t="s">
        <v>79</v>
      </c>
      <c r="H8" s="45" t="s">
        <v>80</v>
      </c>
      <c r="I8" s="43" t="s">
        <v>81</v>
      </c>
      <c r="J8" s="183" t="s">
        <v>82</v>
      </c>
      <c r="K8" s="187"/>
      <c r="L8" s="184"/>
      <c r="M8" s="46" t="s">
        <v>83</v>
      </c>
    </row>
    <row r="9" spans="1:15" ht="15.6" x14ac:dyDescent="0.25">
      <c r="A9" s="47">
        <v>1</v>
      </c>
      <c r="B9" s="188"/>
      <c r="C9" s="189"/>
      <c r="D9" s="50"/>
      <c r="E9" s="188"/>
      <c r="F9" s="189"/>
      <c r="G9" s="51"/>
      <c r="H9" s="52"/>
      <c r="I9" s="53"/>
      <c r="J9" s="188"/>
      <c r="K9" s="190"/>
      <c r="L9" s="189"/>
      <c r="M9" s="55"/>
    </row>
    <row r="10" spans="1:15" ht="15.6" x14ac:dyDescent="0.25">
      <c r="A10" s="47">
        <v>2</v>
      </c>
      <c r="B10" s="188"/>
      <c r="C10" s="189"/>
      <c r="D10" s="50"/>
      <c r="E10" s="188"/>
      <c r="F10" s="189"/>
      <c r="G10" s="56"/>
      <c r="H10" s="57"/>
      <c r="I10" s="53"/>
      <c r="J10" s="188"/>
      <c r="K10" s="190"/>
      <c r="L10" s="189"/>
      <c r="M10" s="55"/>
    </row>
    <row r="11" spans="1:15" ht="15.6" x14ac:dyDescent="0.25">
      <c r="A11" s="47">
        <v>3</v>
      </c>
      <c r="B11" s="188"/>
      <c r="C11" s="189"/>
      <c r="D11" s="50"/>
      <c r="E11" s="188"/>
      <c r="F11" s="189"/>
      <c r="G11" s="56"/>
      <c r="H11" s="57"/>
      <c r="I11" s="53"/>
      <c r="J11" s="188"/>
      <c r="K11" s="190"/>
      <c r="L11" s="189"/>
      <c r="M11" s="55"/>
    </row>
    <row r="12" spans="1:15" s="58" customFormat="1" ht="15.6" x14ac:dyDescent="0.3">
      <c r="A12" s="47">
        <v>4</v>
      </c>
      <c r="B12" s="191"/>
      <c r="C12" s="192"/>
      <c r="D12" s="50"/>
      <c r="E12" s="191"/>
      <c r="F12" s="192"/>
      <c r="G12" s="56"/>
      <c r="H12" s="57"/>
      <c r="I12" s="53"/>
      <c r="J12" s="188"/>
      <c r="K12" s="190"/>
      <c r="L12" s="189"/>
      <c r="M12" s="55"/>
    </row>
    <row r="13" spans="1:15" ht="15.6" x14ac:dyDescent="0.25">
      <c r="A13" s="47">
        <v>5</v>
      </c>
      <c r="B13" s="188"/>
      <c r="C13" s="189"/>
      <c r="D13" s="50"/>
      <c r="E13" s="188"/>
      <c r="F13" s="189"/>
      <c r="G13" s="56"/>
      <c r="H13" s="57"/>
      <c r="I13" s="53"/>
      <c r="J13" s="188"/>
      <c r="K13" s="190"/>
      <c r="L13" s="189"/>
      <c r="M13" s="55"/>
    </row>
    <row r="14" spans="1:15" ht="15.6" x14ac:dyDescent="0.25">
      <c r="A14" s="47">
        <v>6</v>
      </c>
      <c r="B14" s="188"/>
      <c r="C14" s="189"/>
      <c r="D14" s="50"/>
      <c r="E14" s="188"/>
      <c r="F14" s="189"/>
      <c r="G14" s="56"/>
      <c r="H14" s="57"/>
      <c r="I14" s="53"/>
      <c r="J14" s="188"/>
      <c r="K14" s="190"/>
      <c r="L14" s="189"/>
      <c r="M14" s="55"/>
    </row>
    <row r="15" spans="1:15" ht="15.6" x14ac:dyDescent="0.25">
      <c r="A15" s="47">
        <v>7</v>
      </c>
      <c r="B15" s="188"/>
      <c r="C15" s="189"/>
      <c r="D15" s="50"/>
      <c r="E15" s="188"/>
      <c r="F15" s="189"/>
      <c r="G15" s="56"/>
      <c r="H15" s="57"/>
      <c r="I15" s="53"/>
      <c r="J15" s="188"/>
      <c r="K15" s="190"/>
      <c r="L15" s="189"/>
      <c r="M15" s="55"/>
    </row>
    <row r="16" spans="1:15" ht="15.6" x14ac:dyDescent="0.25">
      <c r="A16" s="47">
        <v>8</v>
      </c>
      <c r="B16" s="188"/>
      <c r="C16" s="189"/>
      <c r="D16" s="50"/>
      <c r="E16" s="188"/>
      <c r="F16" s="189"/>
      <c r="G16" s="56"/>
      <c r="H16" s="57"/>
      <c r="I16" s="53"/>
      <c r="J16" s="188"/>
      <c r="K16" s="190"/>
      <c r="L16" s="189"/>
      <c r="M16" s="55"/>
    </row>
    <row r="17" spans="1:13" ht="15.6" x14ac:dyDescent="0.25">
      <c r="A17" s="47">
        <v>9</v>
      </c>
      <c r="B17" s="48"/>
      <c r="C17" s="49"/>
      <c r="D17" s="50"/>
      <c r="E17" s="48"/>
      <c r="F17" s="49"/>
      <c r="G17" s="56"/>
      <c r="H17" s="57"/>
      <c r="I17" s="53"/>
      <c r="J17" s="48"/>
      <c r="K17" s="54"/>
      <c r="L17" s="49"/>
      <c r="M17" s="55"/>
    </row>
    <row r="18" spans="1:13" ht="15.6" x14ac:dyDescent="0.25">
      <c r="A18" s="47">
        <v>10</v>
      </c>
      <c r="B18" s="48"/>
      <c r="C18" s="49"/>
      <c r="D18" s="50"/>
      <c r="E18" s="48"/>
      <c r="F18" s="49"/>
      <c r="G18" s="56"/>
      <c r="H18" s="57"/>
      <c r="I18" s="53"/>
      <c r="J18" s="48"/>
      <c r="K18" s="54"/>
      <c r="L18" s="49"/>
      <c r="M18" s="55"/>
    </row>
  </sheetData>
  <mergeCells count="39">
    <mergeCell ref="B16:C16"/>
    <mergeCell ref="E16:F16"/>
    <mergeCell ref="J16:L16"/>
    <mergeCell ref="B14:C14"/>
    <mergeCell ref="E14:F14"/>
    <mergeCell ref="J14:L14"/>
    <mergeCell ref="B15:C15"/>
    <mergeCell ref="E15:F15"/>
    <mergeCell ref="J15:L15"/>
    <mergeCell ref="B12:C12"/>
    <mergeCell ref="E12:F12"/>
    <mergeCell ref="J12:L12"/>
    <mergeCell ref="B13:C13"/>
    <mergeCell ref="E13:F13"/>
    <mergeCell ref="J13:L13"/>
    <mergeCell ref="B10:C10"/>
    <mergeCell ref="E10:F10"/>
    <mergeCell ref="J10:L10"/>
    <mergeCell ref="B11:C11"/>
    <mergeCell ref="E11:F11"/>
    <mergeCell ref="J11:L11"/>
    <mergeCell ref="B8:C8"/>
    <mergeCell ref="E8:F8"/>
    <mergeCell ref="J8:L8"/>
    <mergeCell ref="B9:C9"/>
    <mergeCell ref="E9:F9"/>
    <mergeCell ref="J9:L9"/>
    <mergeCell ref="A7:M7"/>
    <mergeCell ref="A1:B3"/>
    <mergeCell ref="C1:M2"/>
    <mergeCell ref="C3:J3"/>
    <mergeCell ref="L3:M3"/>
    <mergeCell ref="A4:B4"/>
    <mergeCell ref="C4:M4"/>
    <mergeCell ref="A5:B5"/>
    <mergeCell ref="C5:D5"/>
    <mergeCell ref="G5:H5"/>
    <mergeCell ref="I5:J5"/>
    <mergeCell ref="L5:M5"/>
  </mergeCells>
  <conditionalFormatting sqref="I9:I18">
    <cfRule type="cellIs" dxfId="694" priority="4" operator="equal">
      <formula>"SOBRE EJECUCIÓN"</formula>
    </cfRule>
    <cfRule type="cellIs" dxfId="693" priority="5" operator="equal">
      <formula>"VULNERABLE"</formula>
    </cfRule>
    <cfRule type="cellIs" dxfId="692" priority="6" operator="equal">
      <formula>"BAJO"</formula>
    </cfRule>
    <cfRule type="cellIs" dxfId="691" priority="7" operator="equal">
      <formula>"BUENO"</formula>
    </cfRule>
  </conditionalFormatting>
  <conditionalFormatting sqref="M9:M18">
    <cfRule type="cellIs" dxfId="690" priority="1" operator="equal">
      <formula>"NO"</formula>
    </cfRule>
    <cfRule type="cellIs" dxfId="689" priority="2" operator="equal">
      <formula>"SI"</formula>
    </cfRule>
    <cfRule type="cellIs" dxfId="688" priority="3" operator="equal">
      <formula>"SI"</formula>
    </cfRule>
  </conditionalFormatting>
  <dataValidations count="2">
    <dataValidation type="list" allowBlank="1" showInputMessage="1" showErrorMessage="1" sqref="I9:I18" xr:uid="{00000000-0002-0000-0100-000000000000}">
      <formula1>"BUENO,BAJO,VULNERABLE,SOBRE EJECUCIÓN"</formula1>
    </dataValidation>
    <dataValidation type="list" allowBlank="1" showInputMessage="1" showErrorMessage="1" sqref="M9:M18" xr:uid="{00000000-0002-0000-0100-000001000000}">
      <formula1>"SI,NO"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workbookViewId="0">
      <selection activeCell="P9" sqref="P9"/>
    </sheetView>
  </sheetViews>
  <sheetFormatPr baseColWidth="10" defaultColWidth="11.5546875" defaultRowHeight="13.8" x14ac:dyDescent="0.25"/>
  <cols>
    <col min="1" max="1" width="6" style="41" customWidth="1"/>
    <col min="2" max="2" width="19" style="41" customWidth="1"/>
    <col min="3" max="3" width="10.6640625" style="41" customWidth="1"/>
    <col min="4" max="4" width="16.33203125" style="41" customWidth="1"/>
    <col min="5" max="5" width="14.88671875" style="41" customWidth="1"/>
    <col min="6" max="6" width="17.5546875" style="41" customWidth="1"/>
    <col min="7" max="7" width="17.109375" style="41" customWidth="1"/>
    <col min="8" max="8" width="17.33203125" style="41" customWidth="1"/>
    <col min="9" max="9" width="8.109375" style="41" customWidth="1"/>
    <col min="10" max="10" width="26.33203125" style="41" customWidth="1"/>
    <col min="11" max="11" width="15.88671875" style="41" customWidth="1"/>
    <col min="12" max="12" width="11" style="41" customWidth="1"/>
    <col min="13" max="13" width="12.109375" style="41" customWidth="1"/>
    <col min="14" max="16384" width="11.5546875" style="41"/>
  </cols>
  <sheetData>
    <row r="1" spans="1:16" x14ac:dyDescent="0.25">
      <c r="A1" s="158">
        <v>33</v>
      </c>
      <c r="B1" s="158"/>
      <c r="C1" s="159" t="s">
        <v>84</v>
      </c>
      <c r="D1" s="160"/>
      <c r="E1" s="160"/>
      <c r="F1" s="160"/>
      <c r="G1" s="160"/>
      <c r="H1" s="160"/>
      <c r="I1" s="160"/>
      <c r="J1" s="160"/>
      <c r="K1" s="160"/>
      <c r="L1" s="160"/>
      <c r="M1" s="161"/>
    </row>
    <row r="2" spans="1:16" x14ac:dyDescent="0.25">
      <c r="A2" s="158"/>
      <c r="B2" s="158"/>
      <c r="C2" s="193"/>
      <c r="D2" s="194"/>
      <c r="E2" s="194"/>
      <c r="F2" s="194"/>
      <c r="G2" s="194"/>
      <c r="H2" s="194"/>
      <c r="I2" s="194"/>
      <c r="J2" s="194"/>
      <c r="K2" s="194"/>
      <c r="L2" s="194"/>
      <c r="M2" s="195"/>
    </row>
    <row r="3" spans="1:16" ht="26.4" x14ac:dyDescent="0.25">
      <c r="A3" s="158"/>
      <c r="B3" s="158"/>
      <c r="C3" s="196" t="s">
        <v>85</v>
      </c>
      <c r="D3" s="197"/>
      <c r="E3" s="197"/>
      <c r="F3" s="197"/>
      <c r="G3" s="197"/>
      <c r="H3" s="197"/>
      <c r="I3" s="197"/>
      <c r="J3" s="198"/>
      <c r="K3" s="59" t="s">
        <v>2</v>
      </c>
      <c r="L3" s="199"/>
      <c r="M3" s="199"/>
    </row>
    <row r="4" spans="1:16" ht="30" customHeight="1" x14ac:dyDescent="0.25">
      <c r="A4" s="170" t="s">
        <v>3</v>
      </c>
      <c r="B4" s="170"/>
      <c r="C4" s="120"/>
      <c r="D4" s="121"/>
      <c r="E4" s="121"/>
      <c r="F4" s="121"/>
      <c r="G4" s="121"/>
      <c r="H4" s="121"/>
      <c r="I4" s="121"/>
      <c r="J4" s="121"/>
      <c r="K4" s="121"/>
      <c r="L4" s="121"/>
      <c r="M4" s="122"/>
    </row>
    <row r="5" spans="1:16" s="63" customFormat="1" ht="30" customHeight="1" x14ac:dyDescent="0.3">
      <c r="A5" s="174" t="s">
        <v>86</v>
      </c>
      <c r="B5" s="174"/>
      <c r="C5" s="200"/>
      <c r="D5" s="200"/>
      <c r="E5" s="200"/>
      <c r="F5" s="60" t="s">
        <v>87</v>
      </c>
      <c r="G5" s="61"/>
      <c r="H5" s="62" t="s">
        <v>88</v>
      </c>
      <c r="I5" s="201"/>
      <c r="J5" s="202"/>
      <c r="K5" s="203"/>
      <c r="L5" s="60" t="s">
        <v>87</v>
      </c>
      <c r="M5" s="61"/>
    </row>
    <row r="6" spans="1:16" x14ac:dyDescent="0.25">
      <c r="A6" s="40"/>
      <c r="B6" s="40"/>
      <c r="C6" s="40"/>
      <c r="D6" s="40"/>
      <c r="E6" s="40"/>
      <c r="F6" s="40"/>
      <c r="G6" s="40"/>
      <c r="H6" s="40"/>
      <c r="I6" s="40"/>
      <c r="J6" s="40"/>
      <c r="K6" s="40"/>
      <c r="L6" s="40"/>
      <c r="M6" s="40"/>
    </row>
    <row r="7" spans="1:16" x14ac:dyDescent="0.25">
      <c r="A7" s="204" t="s">
        <v>89</v>
      </c>
      <c r="B7" s="204"/>
      <c r="C7" s="204"/>
      <c r="D7" s="204"/>
      <c r="E7" s="204"/>
      <c r="F7" s="204"/>
      <c r="G7" s="204"/>
      <c r="H7" s="204"/>
      <c r="I7" s="204"/>
      <c r="J7" s="204"/>
      <c r="K7" s="204"/>
      <c r="L7" s="204"/>
      <c r="M7" s="204"/>
    </row>
    <row r="8" spans="1:16" ht="15" customHeight="1" x14ac:dyDescent="0.25">
      <c r="A8" s="205" t="s">
        <v>75</v>
      </c>
      <c r="B8" s="206" t="s">
        <v>90</v>
      </c>
      <c r="C8" s="206"/>
      <c r="D8" s="207" t="s">
        <v>91</v>
      </c>
      <c r="E8" s="207"/>
      <c r="F8" s="207" t="s">
        <v>92</v>
      </c>
      <c r="G8" s="206" t="s">
        <v>93</v>
      </c>
      <c r="H8" s="208" t="s">
        <v>94</v>
      </c>
      <c r="I8" s="208"/>
      <c r="J8" s="208"/>
      <c r="K8" s="208"/>
      <c r="L8" s="208"/>
      <c r="M8" s="206" t="s">
        <v>83</v>
      </c>
    </row>
    <row r="9" spans="1:16" ht="41.4" x14ac:dyDescent="0.25">
      <c r="A9" s="205"/>
      <c r="B9" s="206"/>
      <c r="C9" s="206"/>
      <c r="D9" s="207"/>
      <c r="E9" s="207"/>
      <c r="F9" s="207"/>
      <c r="G9" s="206"/>
      <c r="H9" s="206" t="s">
        <v>76</v>
      </c>
      <c r="I9" s="206"/>
      <c r="J9" s="64" t="s">
        <v>95</v>
      </c>
      <c r="K9" s="207" t="s">
        <v>48</v>
      </c>
      <c r="L9" s="207"/>
      <c r="M9" s="206"/>
      <c r="N9" s="63"/>
      <c r="O9" s="63"/>
      <c r="P9" s="63"/>
    </row>
    <row r="10" spans="1:16" ht="15.6" x14ac:dyDescent="0.25">
      <c r="A10" s="65">
        <v>1</v>
      </c>
      <c r="B10" s="209"/>
      <c r="C10" s="209"/>
      <c r="D10" s="210"/>
      <c r="E10" s="210"/>
      <c r="F10" s="68"/>
      <c r="G10" s="67"/>
      <c r="H10" s="211"/>
      <c r="I10" s="212"/>
      <c r="J10" s="66"/>
      <c r="K10" s="210"/>
      <c r="L10" s="210"/>
      <c r="M10" s="69"/>
    </row>
    <row r="11" spans="1:16" ht="15.6" x14ac:dyDescent="0.25">
      <c r="A11" s="65">
        <v>2</v>
      </c>
      <c r="B11" s="209"/>
      <c r="C11" s="209"/>
      <c r="D11" s="210"/>
      <c r="E11" s="210"/>
      <c r="F11" s="68"/>
      <c r="G11" s="67"/>
      <c r="H11" s="211"/>
      <c r="I11" s="212"/>
      <c r="J11" s="66"/>
      <c r="K11" s="210"/>
      <c r="L11" s="210"/>
      <c r="M11" s="69"/>
    </row>
    <row r="12" spans="1:16" ht="15.6" x14ac:dyDescent="0.25">
      <c r="A12" s="65">
        <v>3</v>
      </c>
      <c r="B12" s="209"/>
      <c r="C12" s="209"/>
      <c r="D12" s="210"/>
      <c r="E12" s="210"/>
      <c r="F12" s="68"/>
      <c r="G12" s="67"/>
      <c r="H12" s="211"/>
      <c r="I12" s="212"/>
      <c r="J12" s="66"/>
      <c r="K12" s="210"/>
      <c r="L12" s="210"/>
      <c r="M12" s="69"/>
    </row>
    <row r="13" spans="1:16" ht="15.6" x14ac:dyDescent="0.25">
      <c r="A13" s="65">
        <v>4</v>
      </c>
      <c r="B13" s="209"/>
      <c r="C13" s="209"/>
      <c r="D13" s="210"/>
      <c r="E13" s="210"/>
      <c r="F13" s="68"/>
      <c r="G13" s="67"/>
      <c r="H13" s="211"/>
      <c r="I13" s="212"/>
      <c r="J13" s="66"/>
      <c r="K13" s="210"/>
      <c r="L13" s="210"/>
      <c r="M13" s="69"/>
    </row>
    <row r="14" spans="1:16" ht="15.6" x14ac:dyDescent="0.25">
      <c r="A14" s="65">
        <v>5</v>
      </c>
      <c r="B14" s="209"/>
      <c r="C14" s="209"/>
      <c r="D14" s="210"/>
      <c r="E14" s="210"/>
      <c r="F14" s="68"/>
      <c r="G14" s="67"/>
      <c r="H14" s="211"/>
      <c r="I14" s="212"/>
      <c r="J14" s="66"/>
      <c r="K14" s="210"/>
      <c r="L14" s="210"/>
      <c r="M14" s="69"/>
    </row>
    <row r="15" spans="1:16" ht="15.6" x14ac:dyDescent="0.25">
      <c r="A15" s="65">
        <v>6</v>
      </c>
      <c r="B15" s="209"/>
      <c r="C15" s="209"/>
      <c r="D15" s="210"/>
      <c r="E15" s="210"/>
      <c r="F15" s="68"/>
      <c r="G15" s="67"/>
      <c r="H15" s="211"/>
      <c r="I15" s="212"/>
      <c r="J15" s="66"/>
      <c r="K15" s="210"/>
      <c r="L15" s="210"/>
      <c r="M15" s="69"/>
    </row>
    <row r="16" spans="1:16" ht="15.6" x14ac:dyDescent="0.25">
      <c r="A16" s="65">
        <v>7</v>
      </c>
      <c r="B16" s="209"/>
      <c r="C16" s="209"/>
      <c r="D16" s="210"/>
      <c r="E16" s="210"/>
      <c r="F16" s="68"/>
      <c r="G16" s="67"/>
      <c r="H16" s="211"/>
      <c r="I16" s="212"/>
      <c r="J16" s="66"/>
      <c r="K16" s="210"/>
      <c r="L16" s="210"/>
      <c r="M16" s="69"/>
    </row>
    <row r="17" spans="1:13" ht="15.6" x14ac:dyDescent="0.25">
      <c r="A17" s="65">
        <v>8</v>
      </c>
      <c r="B17" s="209"/>
      <c r="C17" s="209"/>
      <c r="D17" s="210"/>
      <c r="E17" s="210"/>
      <c r="F17" s="68"/>
      <c r="G17" s="67"/>
      <c r="H17" s="211"/>
      <c r="I17" s="212"/>
      <c r="J17" s="66"/>
      <c r="K17" s="210"/>
      <c r="L17" s="210"/>
      <c r="M17" s="69"/>
    </row>
    <row r="18" spans="1:13" ht="15.6" x14ac:dyDescent="0.25">
      <c r="A18" s="65">
        <v>9</v>
      </c>
      <c r="B18" s="209"/>
      <c r="C18" s="209"/>
      <c r="D18" s="210"/>
      <c r="E18" s="210"/>
      <c r="F18" s="68"/>
      <c r="G18" s="67"/>
      <c r="H18" s="211"/>
      <c r="I18" s="212"/>
      <c r="J18" s="66"/>
      <c r="K18" s="210"/>
      <c r="L18" s="210"/>
      <c r="M18" s="69"/>
    </row>
    <row r="19" spans="1:13" ht="15.6" x14ac:dyDescent="0.25">
      <c r="A19" s="65">
        <v>10</v>
      </c>
      <c r="B19" s="209"/>
      <c r="C19" s="209"/>
      <c r="D19" s="210"/>
      <c r="E19" s="210"/>
      <c r="F19" s="68"/>
      <c r="G19" s="67"/>
      <c r="H19" s="211"/>
      <c r="I19" s="212"/>
      <c r="J19" s="66"/>
      <c r="K19" s="210"/>
      <c r="L19" s="210"/>
      <c r="M19" s="69"/>
    </row>
    <row r="20" spans="1:13" ht="15.6" x14ac:dyDescent="0.25">
      <c r="A20" s="65">
        <v>11</v>
      </c>
      <c r="B20" s="209"/>
      <c r="C20" s="209"/>
      <c r="D20" s="210"/>
      <c r="E20" s="210"/>
      <c r="F20" s="68"/>
      <c r="G20" s="67"/>
      <c r="H20" s="211"/>
      <c r="I20" s="212"/>
      <c r="J20" s="66"/>
      <c r="K20" s="210"/>
      <c r="L20" s="210"/>
      <c r="M20" s="69"/>
    </row>
    <row r="21" spans="1:13" ht="15.6" x14ac:dyDescent="0.25">
      <c r="A21" s="65">
        <v>12</v>
      </c>
      <c r="B21" s="209"/>
      <c r="C21" s="209"/>
      <c r="D21" s="210"/>
      <c r="E21" s="210"/>
      <c r="F21" s="68"/>
      <c r="G21" s="67"/>
      <c r="H21" s="211"/>
      <c r="I21" s="212"/>
      <c r="J21" s="66"/>
      <c r="K21" s="210"/>
      <c r="L21" s="210"/>
      <c r="M21" s="69"/>
    </row>
  </sheetData>
  <mergeCells count="67">
    <mergeCell ref="B18:C18"/>
    <mergeCell ref="D18:E18"/>
    <mergeCell ref="H18:I18"/>
    <mergeCell ref="K18:L18"/>
    <mergeCell ref="B21:C21"/>
    <mergeCell ref="D21:E21"/>
    <mergeCell ref="H21:I21"/>
    <mergeCell ref="K21:L21"/>
    <mergeCell ref="B19:C19"/>
    <mergeCell ref="D19:E19"/>
    <mergeCell ref="H19:I19"/>
    <mergeCell ref="K19:L19"/>
    <mergeCell ref="B20:C20"/>
    <mergeCell ref="D20:E20"/>
    <mergeCell ref="H20:I20"/>
    <mergeCell ref="K20:L20"/>
    <mergeCell ref="B16:C16"/>
    <mergeCell ref="D16:E16"/>
    <mergeCell ref="H16:I16"/>
    <mergeCell ref="K16:L16"/>
    <mergeCell ref="B17:C17"/>
    <mergeCell ref="D17:E17"/>
    <mergeCell ref="H17:I17"/>
    <mergeCell ref="K17:L17"/>
    <mergeCell ref="B14:C14"/>
    <mergeCell ref="D14:E14"/>
    <mergeCell ref="H14:I14"/>
    <mergeCell ref="K14:L14"/>
    <mergeCell ref="B15:C15"/>
    <mergeCell ref="D15:E15"/>
    <mergeCell ref="H15:I15"/>
    <mergeCell ref="K15:L15"/>
    <mergeCell ref="B12:C12"/>
    <mergeCell ref="D12:E12"/>
    <mergeCell ref="H12:I12"/>
    <mergeCell ref="K12:L12"/>
    <mergeCell ref="B13:C13"/>
    <mergeCell ref="D13:E13"/>
    <mergeCell ref="H13:I13"/>
    <mergeCell ref="K13:L13"/>
    <mergeCell ref="B10:C10"/>
    <mergeCell ref="D10:E10"/>
    <mergeCell ref="H10:I10"/>
    <mergeCell ref="K10:L10"/>
    <mergeCell ref="B11:C11"/>
    <mergeCell ref="D11:E11"/>
    <mergeCell ref="H11:I11"/>
    <mergeCell ref="K11:L11"/>
    <mergeCell ref="A5:B5"/>
    <mergeCell ref="C5:E5"/>
    <mergeCell ref="I5:K5"/>
    <mergeCell ref="A7:M7"/>
    <mergeCell ref="A8:A9"/>
    <mergeCell ref="B8:C9"/>
    <mergeCell ref="D8:E9"/>
    <mergeCell ref="F8:F9"/>
    <mergeCell ref="G8:G9"/>
    <mergeCell ref="H8:L8"/>
    <mergeCell ref="M8:M9"/>
    <mergeCell ref="H9:I9"/>
    <mergeCell ref="K9:L9"/>
    <mergeCell ref="A1:B3"/>
    <mergeCell ref="C1:M2"/>
    <mergeCell ref="C3:J3"/>
    <mergeCell ref="L3:M3"/>
    <mergeCell ref="A4:B4"/>
    <mergeCell ref="C4:M4"/>
  </mergeCells>
  <conditionalFormatting sqref="M10:M21">
    <cfRule type="cellIs" dxfId="687" priority="1" operator="equal">
      <formula>"NO"</formula>
    </cfRule>
    <cfRule type="cellIs" dxfId="686" priority="2" operator="equal">
      <formula>"SI"</formula>
    </cfRule>
    <cfRule type="cellIs" dxfId="685" priority="3" operator="equal">
      <formula>"SI"</formula>
    </cfRule>
  </conditionalFormatting>
  <dataValidations count="1">
    <dataValidation type="list" allowBlank="1" showInputMessage="1" showErrorMessage="1" sqref="M10:M21" xr:uid="{00000000-0002-0000-0200-000000000000}">
      <formula1>"SI,NO"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8BBC-4B12-4FCB-BC00-A6BCFB3E8017}">
  <dimension ref="A1:O138"/>
  <sheetViews>
    <sheetView workbookViewId="0">
      <selection sqref="A1:XFD1048576"/>
    </sheetView>
  </sheetViews>
  <sheetFormatPr baseColWidth="10" defaultColWidth="2.6640625" defaultRowHeight="13.2" x14ac:dyDescent="0.25"/>
  <cols>
    <col min="1" max="1" width="4" style="245" customWidth="1"/>
    <col min="2" max="2" width="23.33203125" style="245" customWidth="1"/>
    <col min="3" max="3" width="13.44140625" style="245" customWidth="1"/>
    <col min="4" max="4" width="22.5546875" style="245" customWidth="1"/>
    <col min="5" max="5" width="7.5546875" style="245" customWidth="1"/>
    <col min="6" max="6" width="7.109375" style="245" customWidth="1"/>
    <col min="7" max="7" width="10.33203125" style="245" customWidth="1"/>
    <col min="8" max="8" width="11" style="245" customWidth="1"/>
    <col min="9" max="9" width="16.44140625" style="245" customWidth="1"/>
    <col min="10" max="10" width="9.88671875" style="245" customWidth="1"/>
    <col min="11" max="11" width="14" style="245" customWidth="1"/>
    <col min="12" max="12" width="16.33203125" style="245" customWidth="1"/>
    <col min="13" max="13" width="21.33203125" style="245" customWidth="1"/>
    <col min="14" max="14" width="14.88671875" style="245" customWidth="1"/>
    <col min="15" max="15" width="19.6640625" style="245" customWidth="1"/>
    <col min="16" max="16384" width="2.6640625" style="245"/>
  </cols>
  <sheetData>
    <row r="1" spans="1:15" s="217" customFormat="1" ht="40.200000000000003" customHeight="1" x14ac:dyDescent="0.25">
      <c r="A1" s="213"/>
      <c r="B1" s="213"/>
      <c r="C1" s="214" t="s">
        <v>96</v>
      </c>
      <c r="D1" s="215"/>
      <c r="E1" s="215"/>
      <c r="F1" s="215"/>
      <c r="G1" s="215"/>
      <c r="H1" s="215"/>
      <c r="I1" s="215"/>
      <c r="J1" s="215"/>
      <c r="K1" s="215"/>
      <c r="L1" s="215"/>
      <c r="M1" s="215"/>
      <c r="N1" s="215"/>
      <c r="O1" s="216"/>
    </row>
    <row r="2" spans="1:15" s="217" customFormat="1" ht="40.200000000000003" customHeight="1" x14ac:dyDescent="0.25">
      <c r="A2" s="213"/>
      <c r="B2" s="213"/>
      <c r="C2" s="218"/>
      <c r="D2" s="219"/>
      <c r="E2" s="219"/>
      <c r="F2" s="219"/>
      <c r="G2" s="219"/>
      <c r="H2" s="219"/>
      <c r="I2" s="219"/>
      <c r="J2" s="219"/>
      <c r="K2" s="219"/>
      <c r="L2" s="219"/>
      <c r="M2" s="219"/>
      <c r="N2" s="219"/>
      <c r="O2" s="220"/>
    </row>
    <row r="3" spans="1:15" s="217" customFormat="1" ht="40.200000000000003" customHeight="1" x14ac:dyDescent="0.25">
      <c r="A3" s="213"/>
      <c r="B3" s="213"/>
      <c r="C3" s="221" t="s">
        <v>97</v>
      </c>
      <c r="D3" s="222"/>
      <c r="E3" s="222"/>
      <c r="F3" s="222"/>
      <c r="G3" s="222"/>
      <c r="H3" s="222"/>
      <c r="I3" s="222"/>
      <c r="J3" s="222"/>
      <c r="K3" s="222"/>
      <c r="L3" s="223"/>
      <c r="M3" s="224" t="s">
        <v>2</v>
      </c>
      <c r="N3" s="225"/>
      <c r="O3" s="225"/>
    </row>
    <row r="4" spans="1:15" s="217" customFormat="1" ht="40.200000000000003" customHeight="1" x14ac:dyDescent="0.25">
      <c r="A4" s="226" t="s">
        <v>98</v>
      </c>
      <c r="B4" s="227"/>
      <c r="C4" s="228"/>
      <c r="D4" s="228"/>
      <c r="E4" s="228"/>
      <c r="F4" s="228"/>
      <c r="G4" s="228"/>
      <c r="H4" s="228"/>
      <c r="I4" s="228"/>
      <c r="J4" s="228"/>
      <c r="K4" s="228"/>
      <c r="L4" s="228"/>
      <c r="M4" s="228"/>
      <c r="N4" s="228"/>
      <c r="O4" s="228"/>
    </row>
    <row r="5" spans="1:15" s="217" customFormat="1" ht="57.6" customHeight="1" x14ac:dyDescent="0.25">
      <c r="A5" s="229" t="s">
        <v>99</v>
      </c>
      <c r="B5" s="229"/>
      <c r="C5" s="228"/>
      <c r="D5" s="228"/>
      <c r="E5" s="228"/>
      <c r="F5" s="229" t="s">
        <v>100</v>
      </c>
      <c r="G5" s="229"/>
      <c r="H5" s="229"/>
      <c r="I5" s="230"/>
      <c r="J5" s="230"/>
      <c r="K5" s="231" t="s">
        <v>101</v>
      </c>
      <c r="L5" s="231"/>
      <c r="M5" s="230"/>
      <c r="N5" s="230"/>
      <c r="O5" s="230"/>
    </row>
    <row r="6" spans="1:15" s="217" customFormat="1" ht="40.200000000000003" customHeight="1" x14ac:dyDescent="0.25">
      <c r="A6" s="226" t="s">
        <v>102</v>
      </c>
      <c r="B6" s="227"/>
      <c r="C6" s="228"/>
      <c r="D6" s="228"/>
      <c r="E6" s="232" t="s">
        <v>5</v>
      </c>
      <c r="F6" s="232"/>
      <c r="G6" s="233"/>
      <c r="H6" s="234"/>
      <c r="I6" s="235" t="s">
        <v>6</v>
      </c>
      <c r="J6" s="235"/>
      <c r="K6" s="236"/>
      <c r="L6" s="236"/>
      <c r="M6" s="236"/>
      <c r="N6" s="237" t="s">
        <v>5</v>
      </c>
      <c r="O6" s="238"/>
    </row>
    <row r="7" spans="1:15" s="217" customFormat="1" ht="12" customHeight="1" x14ac:dyDescent="0.25">
      <c r="A7" s="239"/>
      <c r="B7" s="239"/>
      <c r="C7" s="239"/>
      <c r="D7" s="239"/>
      <c r="E7" s="239"/>
      <c r="F7" s="239"/>
      <c r="G7" s="239"/>
      <c r="H7" s="239"/>
      <c r="I7" s="239"/>
      <c r="J7" s="239"/>
      <c r="K7" s="239"/>
      <c r="L7" s="239"/>
      <c r="M7" s="239"/>
      <c r="N7" s="239"/>
      <c r="O7" s="239"/>
    </row>
    <row r="8" spans="1:15" ht="18" customHeight="1" x14ac:dyDescent="0.25">
      <c r="A8" s="240" t="s">
        <v>103</v>
      </c>
      <c r="B8" s="241" t="s">
        <v>104</v>
      </c>
      <c r="C8" s="242"/>
      <c r="D8" s="242"/>
      <c r="E8" s="243"/>
      <c r="F8" s="242" t="s">
        <v>105</v>
      </c>
      <c r="G8" s="242"/>
      <c r="H8" s="242"/>
      <c r="I8" s="242"/>
      <c r="J8" s="242"/>
      <c r="K8" s="242"/>
      <c r="L8" s="242"/>
      <c r="M8" s="242"/>
      <c r="N8" s="243"/>
      <c r="O8" s="244" t="s">
        <v>106</v>
      </c>
    </row>
    <row r="9" spans="1:15" ht="18" customHeight="1" x14ac:dyDescent="0.25">
      <c r="A9" s="246"/>
      <c r="B9" s="247"/>
      <c r="C9" s="248"/>
      <c r="D9" s="248"/>
      <c r="E9" s="249"/>
      <c r="F9" s="248"/>
      <c r="G9" s="248"/>
      <c r="H9" s="248"/>
      <c r="I9" s="248"/>
      <c r="J9" s="248"/>
      <c r="K9" s="248"/>
      <c r="L9" s="248"/>
      <c r="M9" s="248"/>
      <c r="N9" s="249"/>
      <c r="O9" s="244"/>
    </row>
    <row r="10" spans="1:15" s="254" customFormat="1" ht="13.5" customHeight="1" x14ac:dyDescent="0.3">
      <c r="A10" s="250" t="s">
        <v>107</v>
      </c>
      <c r="B10" s="251"/>
      <c r="C10" s="251"/>
      <c r="D10" s="251"/>
      <c r="E10" s="251"/>
      <c r="F10" s="251"/>
      <c r="G10" s="251"/>
      <c r="H10" s="251"/>
      <c r="I10" s="251"/>
      <c r="J10" s="251"/>
      <c r="K10" s="252"/>
      <c r="L10" s="252"/>
      <c r="M10" s="252"/>
      <c r="N10" s="252"/>
      <c r="O10" s="253"/>
    </row>
    <row r="11" spans="1:15" ht="21" customHeight="1" x14ac:dyDescent="0.25">
      <c r="A11" s="255" t="s">
        <v>108</v>
      </c>
      <c r="B11" s="256"/>
      <c r="C11" s="256"/>
      <c r="D11" s="256"/>
      <c r="E11" s="256"/>
      <c r="F11" s="256"/>
      <c r="G11" s="256"/>
      <c r="H11" s="256"/>
      <c r="I11" s="256"/>
      <c r="J11" s="256"/>
      <c r="K11" s="256"/>
      <c r="L11" s="256"/>
      <c r="M11" s="256"/>
      <c r="N11" s="256"/>
      <c r="O11" s="257"/>
    </row>
    <row r="12" spans="1:15" ht="21" customHeight="1" x14ac:dyDescent="0.25">
      <c r="A12" s="258" t="s">
        <v>109</v>
      </c>
      <c r="B12" s="259"/>
      <c r="C12" s="260"/>
      <c r="D12" s="258"/>
      <c r="E12" s="259"/>
      <c r="F12" s="259"/>
      <c r="G12" s="259"/>
      <c r="H12" s="259"/>
      <c r="I12" s="259"/>
      <c r="J12" s="259"/>
      <c r="K12" s="259"/>
      <c r="L12" s="259"/>
      <c r="M12" s="259"/>
      <c r="N12" s="259"/>
      <c r="O12" s="260"/>
    </row>
    <row r="13" spans="1:15" s="254" customFormat="1" ht="27.75" customHeight="1" x14ac:dyDescent="0.3">
      <c r="A13" s="261" t="s">
        <v>9</v>
      </c>
      <c r="B13" s="262" t="s">
        <v>110</v>
      </c>
      <c r="C13" s="263"/>
      <c r="D13" s="263"/>
      <c r="E13" s="264"/>
      <c r="F13" s="265"/>
      <c r="G13" s="266"/>
      <c r="H13" s="266"/>
      <c r="I13" s="266"/>
      <c r="J13" s="266"/>
      <c r="K13" s="266"/>
      <c r="L13" s="266"/>
      <c r="M13" s="266"/>
      <c r="N13" s="267"/>
      <c r="O13" s="268" t="s">
        <v>111</v>
      </c>
    </row>
    <row r="14" spans="1:15" s="254" customFormat="1" ht="27.9" customHeight="1" x14ac:dyDescent="0.3">
      <c r="A14" s="261" t="s">
        <v>16</v>
      </c>
      <c r="B14" s="262" t="s">
        <v>112</v>
      </c>
      <c r="C14" s="263"/>
      <c r="D14" s="263"/>
      <c r="E14" s="264"/>
      <c r="F14" s="265"/>
      <c r="G14" s="266"/>
      <c r="H14" s="266"/>
      <c r="I14" s="266"/>
      <c r="J14" s="266"/>
      <c r="K14" s="266"/>
      <c r="L14" s="266"/>
      <c r="M14" s="266"/>
      <c r="N14" s="267"/>
      <c r="O14" s="268" t="s">
        <v>111</v>
      </c>
    </row>
    <row r="15" spans="1:15" s="254" customFormat="1" ht="27.9" customHeight="1" x14ac:dyDescent="0.3">
      <c r="A15" s="261" t="s">
        <v>19</v>
      </c>
      <c r="B15" s="262" t="s">
        <v>113</v>
      </c>
      <c r="C15" s="263"/>
      <c r="D15" s="263"/>
      <c r="E15" s="264"/>
      <c r="F15" s="265"/>
      <c r="G15" s="266"/>
      <c r="H15" s="266"/>
      <c r="I15" s="266"/>
      <c r="J15" s="266"/>
      <c r="K15" s="266"/>
      <c r="L15" s="266"/>
      <c r="M15" s="266"/>
      <c r="N15" s="267"/>
      <c r="O15" s="268" t="s">
        <v>111</v>
      </c>
    </row>
    <row r="16" spans="1:15" s="254" customFormat="1" ht="32.25" customHeight="1" x14ac:dyDescent="0.3">
      <c r="A16" s="261" t="s">
        <v>114</v>
      </c>
      <c r="B16" s="262" t="s">
        <v>115</v>
      </c>
      <c r="C16" s="263"/>
      <c r="D16" s="263"/>
      <c r="E16" s="264"/>
      <c r="F16" s="269" t="s">
        <v>116</v>
      </c>
      <c r="G16" s="270"/>
      <c r="H16" s="270"/>
      <c r="I16" s="270"/>
      <c r="J16" s="270"/>
      <c r="K16" s="270"/>
      <c r="L16" s="270"/>
      <c r="M16" s="270"/>
      <c r="N16" s="271"/>
      <c r="O16" s="268" t="s">
        <v>111</v>
      </c>
    </row>
    <row r="17" spans="1:15" ht="32.25" customHeight="1" x14ac:dyDescent="0.25">
      <c r="A17" s="261" t="s">
        <v>117</v>
      </c>
      <c r="B17" s="262" t="s">
        <v>118</v>
      </c>
      <c r="C17" s="263"/>
      <c r="D17" s="263"/>
      <c r="E17" s="264"/>
      <c r="F17" s="265"/>
      <c r="G17" s="266"/>
      <c r="H17" s="266"/>
      <c r="I17" s="266"/>
      <c r="J17" s="266"/>
      <c r="K17" s="266"/>
      <c r="L17" s="266"/>
      <c r="M17" s="266"/>
      <c r="N17" s="267"/>
      <c r="O17" s="268" t="s">
        <v>111</v>
      </c>
    </row>
    <row r="18" spans="1:15" ht="32.25" customHeight="1" x14ac:dyDescent="0.25">
      <c r="A18" s="261" t="s">
        <v>119</v>
      </c>
      <c r="B18" s="262" t="s">
        <v>120</v>
      </c>
      <c r="C18" s="263"/>
      <c r="D18" s="263"/>
      <c r="E18" s="264"/>
      <c r="F18" s="265"/>
      <c r="G18" s="266"/>
      <c r="H18" s="266"/>
      <c r="I18" s="266"/>
      <c r="J18" s="266"/>
      <c r="K18" s="266"/>
      <c r="L18" s="266"/>
      <c r="M18" s="266"/>
      <c r="N18" s="267"/>
      <c r="O18" s="268" t="s">
        <v>111</v>
      </c>
    </row>
    <row r="19" spans="1:15" ht="21" customHeight="1" x14ac:dyDescent="0.25">
      <c r="A19" s="255" t="s">
        <v>121</v>
      </c>
      <c r="B19" s="256"/>
      <c r="C19" s="256"/>
      <c r="D19" s="256"/>
      <c r="E19" s="256"/>
      <c r="F19" s="256"/>
      <c r="G19" s="256"/>
      <c r="H19" s="256"/>
      <c r="I19" s="256"/>
      <c r="J19" s="256"/>
      <c r="K19" s="256"/>
      <c r="L19" s="256"/>
      <c r="M19" s="256"/>
      <c r="N19" s="256"/>
      <c r="O19" s="257"/>
    </row>
    <row r="20" spans="1:15" ht="27.9" customHeight="1" x14ac:dyDescent="0.25">
      <c r="A20" s="261" t="s">
        <v>9</v>
      </c>
      <c r="B20" s="262" t="s">
        <v>122</v>
      </c>
      <c r="C20" s="263"/>
      <c r="D20" s="263"/>
      <c r="E20" s="264"/>
      <c r="F20" s="265"/>
      <c r="G20" s="266"/>
      <c r="H20" s="266"/>
      <c r="I20" s="266"/>
      <c r="J20" s="266"/>
      <c r="K20" s="266"/>
      <c r="L20" s="266"/>
      <c r="M20" s="266"/>
      <c r="N20" s="267"/>
      <c r="O20" s="268" t="s">
        <v>111</v>
      </c>
    </row>
    <row r="21" spans="1:15" ht="31.5" customHeight="1" x14ac:dyDescent="0.25">
      <c r="A21" s="261" t="s">
        <v>16</v>
      </c>
      <c r="B21" s="262" t="s">
        <v>123</v>
      </c>
      <c r="C21" s="263"/>
      <c r="D21" s="263"/>
      <c r="E21" s="264"/>
      <c r="F21" s="265"/>
      <c r="G21" s="266"/>
      <c r="H21" s="266"/>
      <c r="I21" s="266"/>
      <c r="J21" s="266"/>
      <c r="K21" s="266"/>
      <c r="L21" s="266"/>
      <c r="M21" s="266"/>
      <c r="N21" s="267"/>
      <c r="O21" s="268" t="s">
        <v>111</v>
      </c>
    </row>
    <row r="22" spans="1:15" ht="30" customHeight="1" x14ac:dyDescent="0.25">
      <c r="A22" s="261" t="s">
        <v>19</v>
      </c>
      <c r="B22" s="262" t="s">
        <v>124</v>
      </c>
      <c r="C22" s="263"/>
      <c r="D22" s="263"/>
      <c r="E22" s="264"/>
      <c r="F22" s="265"/>
      <c r="G22" s="266"/>
      <c r="H22" s="266"/>
      <c r="I22" s="266"/>
      <c r="J22" s="266"/>
      <c r="K22" s="266"/>
      <c r="L22" s="266"/>
      <c r="M22" s="266"/>
      <c r="N22" s="267"/>
      <c r="O22" s="268" t="s">
        <v>111</v>
      </c>
    </row>
    <row r="23" spans="1:15" ht="30" customHeight="1" x14ac:dyDescent="0.25">
      <c r="A23" s="261" t="s">
        <v>117</v>
      </c>
      <c r="B23" s="262" t="s">
        <v>125</v>
      </c>
      <c r="C23" s="263"/>
      <c r="D23" s="263"/>
      <c r="E23" s="264"/>
      <c r="F23" s="265"/>
      <c r="G23" s="266"/>
      <c r="H23" s="266"/>
      <c r="I23" s="266"/>
      <c r="J23" s="266"/>
      <c r="K23" s="266"/>
      <c r="L23" s="266"/>
      <c r="M23" s="266"/>
      <c r="N23" s="267"/>
      <c r="O23" s="268" t="s">
        <v>111</v>
      </c>
    </row>
    <row r="24" spans="1:15" ht="30" customHeight="1" x14ac:dyDescent="0.25">
      <c r="A24" s="261" t="s">
        <v>114</v>
      </c>
      <c r="B24" s="262" t="s">
        <v>126</v>
      </c>
      <c r="C24" s="263"/>
      <c r="D24" s="263"/>
      <c r="E24" s="264"/>
      <c r="F24" s="265"/>
      <c r="G24" s="266"/>
      <c r="H24" s="266"/>
      <c r="I24" s="266"/>
      <c r="J24" s="266"/>
      <c r="K24" s="266"/>
      <c r="L24" s="266"/>
      <c r="M24" s="266"/>
      <c r="N24" s="267"/>
      <c r="O24" s="268" t="s">
        <v>111</v>
      </c>
    </row>
    <row r="25" spans="1:15" ht="21" customHeight="1" x14ac:dyDescent="0.25">
      <c r="A25" s="255" t="s">
        <v>127</v>
      </c>
      <c r="B25" s="256"/>
      <c r="C25" s="256"/>
      <c r="D25" s="256"/>
      <c r="E25" s="256"/>
      <c r="F25" s="256"/>
      <c r="G25" s="256"/>
      <c r="H25" s="256"/>
      <c r="I25" s="256"/>
      <c r="J25" s="256"/>
      <c r="K25" s="256"/>
      <c r="L25" s="256"/>
      <c r="M25" s="256"/>
      <c r="N25" s="256"/>
      <c r="O25" s="257"/>
    </row>
    <row r="26" spans="1:15" ht="21" customHeight="1" x14ac:dyDescent="0.25">
      <c r="A26" s="255" t="s">
        <v>128</v>
      </c>
      <c r="B26" s="272"/>
      <c r="C26" s="259"/>
      <c r="D26" s="273"/>
      <c r="E26" s="273"/>
      <c r="F26" s="273"/>
      <c r="G26" s="273"/>
      <c r="H26" s="273"/>
      <c r="I26" s="273"/>
      <c r="J26" s="273"/>
      <c r="K26" s="273"/>
      <c r="L26" s="273"/>
      <c r="M26" s="273"/>
      <c r="N26" s="273"/>
      <c r="O26" s="274"/>
    </row>
    <row r="27" spans="1:15" ht="27.9" customHeight="1" x14ac:dyDescent="0.25">
      <c r="A27" s="261" t="s">
        <v>9</v>
      </c>
      <c r="B27" s="262" t="s">
        <v>122</v>
      </c>
      <c r="C27" s="263"/>
      <c r="D27" s="263"/>
      <c r="E27" s="264"/>
      <c r="F27" s="265"/>
      <c r="G27" s="266"/>
      <c r="H27" s="266"/>
      <c r="I27" s="266"/>
      <c r="J27" s="266"/>
      <c r="K27" s="266"/>
      <c r="L27" s="266"/>
      <c r="M27" s="266"/>
      <c r="N27" s="267"/>
      <c r="O27" s="268" t="s">
        <v>111</v>
      </c>
    </row>
    <row r="28" spans="1:15" ht="27.9" customHeight="1" x14ac:dyDescent="0.25">
      <c r="A28" s="261" t="s">
        <v>16</v>
      </c>
      <c r="B28" s="262" t="s">
        <v>129</v>
      </c>
      <c r="C28" s="263"/>
      <c r="D28" s="263"/>
      <c r="E28" s="264"/>
      <c r="F28" s="265"/>
      <c r="G28" s="266"/>
      <c r="H28" s="266"/>
      <c r="I28" s="266"/>
      <c r="J28" s="266"/>
      <c r="K28" s="266"/>
      <c r="L28" s="266"/>
      <c r="M28" s="266"/>
      <c r="N28" s="267"/>
      <c r="O28" s="268" t="s">
        <v>111</v>
      </c>
    </row>
    <row r="29" spans="1:15" ht="45.75" customHeight="1" x14ac:dyDescent="0.25">
      <c r="A29" s="261" t="s">
        <v>19</v>
      </c>
      <c r="B29" s="262" t="s">
        <v>130</v>
      </c>
      <c r="C29" s="263"/>
      <c r="D29" s="263"/>
      <c r="E29" s="264"/>
      <c r="F29" s="265"/>
      <c r="G29" s="266"/>
      <c r="H29" s="266"/>
      <c r="I29" s="266"/>
      <c r="J29" s="266"/>
      <c r="K29" s="266"/>
      <c r="L29" s="266"/>
      <c r="M29" s="266"/>
      <c r="N29" s="267"/>
      <c r="O29" s="268" t="s">
        <v>111</v>
      </c>
    </row>
    <row r="30" spans="1:15" ht="27.9" customHeight="1" x14ac:dyDescent="0.25">
      <c r="A30" s="261" t="s">
        <v>114</v>
      </c>
      <c r="B30" s="262" t="s">
        <v>131</v>
      </c>
      <c r="C30" s="263"/>
      <c r="D30" s="263"/>
      <c r="E30" s="264"/>
      <c r="F30" s="265"/>
      <c r="G30" s="266"/>
      <c r="H30" s="266"/>
      <c r="I30" s="266"/>
      <c r="J30" s="266"/>
      <c r="K30" s="266"/>
      <c r="L30" s="266"/>
      <c r="M30" s="266"/>
      <c r="N30" s="267"/>
      <c r="O30" s="268" t="s">
        <v>111</v>
      </c>
    </row>
    <row r="31" spans="1:15" ht="27.9" customHeight="1" x14ac:dyDescent="0.25">
      <c r="A31" s="261" t="s">
        <v>117</v>
      </c>
      <c r="B31" s="262" t="s">
        <v>132</v>
      </c>
      <c r="C31" s="263"/>
      <c r="D31" s="263"/>
      <c r="E31" s="264"/>
      <c r="F31" s="265"/>
      <c r="G31" s="266"/>
      <c r="H31" s="266"/>
      <c r="I31" s="266"/>
      <c r="J31" s="266"/>
      <c r="K31" s="266"/>
      <c r="L31" s="266"/>
      <c r="M31" s="266"/>
      <c r="N31" s="267"/>
      <c r="O31" s="268" t="s">
        <v>111</v>
      </c>
    </row>
    <row r="32" spans="1:15" s="254" customFormat="1" ht="37.5" customHeight="1" x14ac:dyDescent="0.3">
      <c r="A32" s="261" t="s">
        <v>119</v>
      </c>
      <c r="B32" s="262" t="s">
        <v>133</v>
      </c>
      <c r="C32" s="263"/>
      <c r="D32" s="263"/>
      <c r="E32" s="264"/>
      <c r="F32" s="269" t="s">
        <v>116</v>
      </c>
      <c r="G32" s="270"/>
      <c r="H32" s="270"/>
      <c r="I32" s="270"/>
      <c r="J32" s="270"/>
      <c r="K32" s="270"/>
      <c r="L32" s="270"/>
      <c r="M32" s="270"/>
      <c r="N32" s="271"/>
      <c r="O32" s="268" t="s">
        <v>111</v>
      </c>
    </row>
    <row r="33" spans="1:15" ht="47.25" customHeight="1" x14ac:dyDescent="0.25">
      <c r="A33" s="275" t="s">
        <v>134</v>
      </c>
      <c r="B33" s="276" t="s">
        <v>135</v>
      </c>
      <c r="C33" s="277"/>
      <c r="D33" s="277"/>
      <c r="E33" s="278"/>
      <c r="F33" s="265"/>
      <c r="G33" s="266"/>
      <c r="H33" s="266"/>
      <c r="I33" s="266"/>
      <c r="J33" s="266"/>
      <c r="K33" s="266"/>
      <c r="L33" s="266"/>
      <c r="M33" s="266"/>
      <c r="N33" s="267"/>
      <c r="O33" s="268" t="s">
        <v>111</v>
      </c>
    </row>
    <row r="34" spans="1:15" ht="18" customHeight="1" x14ac:dyDescent="0.25">
      <c r="O34" s="279"/>
    </row>
    <row r="35" spans="1:15" ht="15.75" customHeight="1" x14ac:dyDescent="0.25">
      <c r="A35" s="280" t="s">
        <v>136</v>
      </c>
      <c r="B35" s="281"/>
      <c r="C35" s="281"/>
      <c r="D35" s="281"/>
      <c r="E35" s="281"/>
      <c r="F35" s="281"/>
      <c r="G35" s="281"/>
      <c r="H35" s="281"/>
      <c r="I35" s="281"/>
      <c r="J35" s="281"/>
      <c r="K35" s="281"/>
      <c r="L35" s="281"/>
      <c r="M35" s="281"/>
      <c r="N35" s="281"/>
      <c r="O35" s="281"/>
    </row>
    <row r="36" spans="1:15" ht="15.75" customHeight="1" x14ac:dyDescent="0.25">
      <c r="A36" s="281"/>
      <c r="B36" s="281"/>
      <c r="C36" s="281"/>
      <c r="D36" s="281"/>
      <c r="E36" s="281"/>
      <c r="F36" s="281"/>
      <c r="G36" s="281"/>
      <c r="H36" s="281"/>
      <c r="I36" s="281"/>
      <c r="J36" s="281"/>
      <c r="K36" s="281"/>
      <c r="L36" s="281"/>
      <c r="M36" s="281"/>
      <c r="N36" s="281"/>
      <c r="O36" s="281"/>
    </row>
    <row r="37" spans="1:15" ht="15.75" customHeight="1" x14ac:dyDescent="0.25">
      <c r="A37" s="281"/>
      <c r="B37" s="281"/>
      <c r="C37" s="281"/>
      <c r="D37" s="281"/>
      <c r="E37" s="281"/>
      <c r="F37" s="281"/>
      <c r="G37" s="281"/>
      <c r="H37" s="281"/>
      <c r="I37" s="281"/>
      <c r="J37" s="281"/>
      <c r="K37" s="281"/>
      <c r="L37" s="281"/>
      <c r="M37" s="281"/>
      <c r="N37" s="281"/>
      <c r="O37" s="281"/>
    </row>
    <row r="38" spans="1:15" ht="15.75" customHeight="1" x14ac:dyDescent="0.25">
      <c r="A38" s="281"/>
      <c r="B38" s="281"/>
      <c r="C38" s="281"/>
      <c r="D38" s="281"/>
      <c r="E38" s="281"/>
      <c r="F38" s="281"/>
      <c r="G38" s="281"/>
      <c r="H38" s="281"/>
      <c r="I38" s="281"/>
      <c r="J38" s="281"/>
      <c r="K38" s="281"/>
      <c r="L38" s="281"/>
      <c r="M38" s="281"/>
      <c r="N38" s="281"/>
      <c r="O38" s="281"/>
    </row>
    <row r="39" spans="1:15" ht="15.75" customHeight="1" x14ac:dyDescent="0.25">
      <c r="A39" s="281"/>
      <c r="B39" s="281"/>
      <c r="C39" s="281"/>
      <c r="D39" s="281"/>
      <c r="E39" s="281"/>
      <c r="F39" s="281"/>
      <c r="G39" s="281"/>
      <c r="H39" s="281"/>
      <c r="I39" s="281"/>
      <c r="J39" s="281"/>
      <c r="K39" s="281"/>
      <c r="L39" s="281"/>
      <c r="M39" s="281"/>
      <c r="N39" s="281"/>
      <c r="O39" s="281"/>
    </row>
    <row r="40" spans="1:15" ht="15.75" customHeight="1" x14ac:dyDescent="0.25">
      <c r="A40" s="281"/>
      <c r="B40" s="281"/>
      <c r="C40" s="281"/>
      <c r="D40" s="281"/>
      <c r="E40" s="281"/>
      <c r="F40" s="281"/>
      <c r="G40" s="281"/>
      <c r="H40" s="281"/>
      <c r="I40" s="281"/>
      <c r="J40" s="281"/>
      <c r="K40" s="281"/>
      <c r="L40" s="281"/>
      <c r="M40" s="281"/>
      <c r="N40" s="281"/>
      <c r="O40" s="281"/>
    </row>
    <row r="41" spans="1:15" ht="15.75" customHeight="1" x14ac:dyDescent="0.25">
      <c r="A41" s="281"/>
      <c r="B41" s="281"/>
      <c r="C41" s="281"/>
      <c r="D41" s="281"/>
      <c r="E41" s="281"/>
      <c r="F41" s="281"/>
      <c r="G41" s="281"/>
      <c r="H41" s="281"/>
      <c r="I41" s="281"/>
      <c r="J41" s="281"/>
      <c r="K41" s="281"/>
      <c r="L41" s="281"/>
      <c r="M41" s="281"/>
      <c r="N41" s="281"/>
      <c r="O41" s="281"/>
    </row>
    <row r="42" spans="1:15" ht="15.75" customHeight="1" x14ac:dyDescent="0.25">
      <c r="A42" s="281"/>
      <c r="B42" s="281"/>
      <c r="C42" s="281"/>
      <c r="D42" s="281"/>
      <c r="E42" s="281"/>
      <c r="F42" s="281"/>
      <c r="G42" s="281"/>
      <c r="H42" s="281"/>
      <c r="I42" s="281"/>
      <c r="J42" s="281"/>
      <c r="K42" s="281"/>
      <c r="L42" s="281"/>
      <c r="M42" s="281"/>
      <c r="N42" s="281"/>
      <c r="O42" s="281"/>
    </row>
    <row r="43" spans="1:15" ht="15.75" customHeight="1" x14ac:dyDescent="0.25">
      <c r="A43" s="281"/>
      <c r="B43" s="281"/>
      <c r="C43" s="281"/>
      <c r="D43" s="281"/>
      <c r="E43" s="281"/>
      <c r="F43" s="281"/>
      <c r="G43" s="281"/>
      <c r="H43" s="281"/>
      <c r="I43" s="281"/>
      <c r="J43" s="281"/>
      <c r="K43" s="281"/>
      <c r="L43" s="281"/>
      <c r="M43" s="281"/>
      <c r="N43" s="281"/>
      <c r="O43" s="281"/>
    </row>
    <row r="44" spans="1:15" ht="21.9" customHeight="1" x14ac:dyDescent="0.25">
      <c r="A44" s="282" t="s">
        <v>137</v>
      </c>
      <c r="B44" s="283"/>
      <c r="C44" s="284"/>
      <c r="D44" s="285"/>
      <c r="E44" s="286"/>
      <c r="F44" s="287"/>
      <c r="G44" s="288" t="s">
        <v>87</v>
      </c>
      <c r="H44" s="289"/>
      <c r="I44" s="290"/>
      <c r="J44" s="291"/>
      <c r="K44" s="292"/>
      <c r="L44" s="293"/>
      <c r="M44" s="294"/>
      <c r="N44" s="295"/>
      <c r="O44" s="295"/>
    </row>
    <row r="45" spans="1:15" ht="15.75" customHeight="1" x14ac:dyDescent="0.25">
      <c r="A45" s="296"/>
      <c r="B45" s="254"/>
      <c r="C45" s="254"/>
      <c r="D45" s="254"/>
      <c r="E45" s="254"/>
      <c r="F45" s="254"/>
      <c r="G45" s="254"/>
      <c r="H45" s="254"/>
      <c r="I45" s="254"/>
      <c r="J45" s="254"/>
      <c r="K45" s="254"/>
      <c r="L45" s="254"/>
      <c r="M45" s="254"/>
      <c r="N45" s="254"/>
      <c r="O45" s="254"/>
    </row>
    <row r="46" spans="1:15" ht="15.75" customHeight="1" x14ac:dyDescent="0.25">
      <c r="A46" s="297" t="s">
        <v>138</v>
      </c>
      <c r="B46" s="298"/>
      <c r="C46" s="217"/>
      <c r="D46" s="217"/>
      <c r="E46" s="217"/>
      <c r="F46" s="217"/>
      <c r="G46" s="217"/>
      <c r="H46" s="299"/>
      <c r="I46" s="299"/>
      <c r="J46" s="299"/>
      <c r="K46" s="217"/>
      <c r="L46" s="217"/>
      <c r="M46" s="217"/>
      <c r="N46" s="217"/>
      <c r="O46" s="299"/>
    </row>
    <row r="47" spans="1:15" ht="15.75" customHeight="1" x14ac:dyDescent="0.25">
      <c r="A47" s="300"/>
      <c r="B47" s="301"/>
      <c r="C47" s="301"/>
      <c r="D47" s="301"/>
      <c r="E47" s="301"/>
      <c r="F47" s="301"/>
      <c r="G47" s="301"/>
      <c r="H47" s="301"/>
      <c r="I47" s="301"/>
      <c r="J47" s="301"/>
      <c r="K47" s="301"/>
      <c r="L47" s="301"/>
      <c r="M47" s="301"/>
      <c r="N47" s="301"/>
      <c r="O47" s="302"/>
    </row>
    <row r="48" spans="1:15" ht="15.75" customHeight="1" x14ac:dyDescent="0.25">
      <c r="A48" s="303"/>
      <c r="B48" s="304"/>
      <c r="C48" s="304"/>
      <c r="D48" s="304"/>
      <c r="E48" s="304"/>
      <c r="F48" s="304"/>
      <c r="G48" s="304"/>
      <c r="H48" s="304"/>
      <c r="I48" s="304"/>
      <c r="J48" s="304"/>
      <c r="K48" s="304"/>
      <c r="L48" s="304"/>
      <c r="M48" s="304"/>
      <c r="N48" s="304"/>
      <c r="O48" s="305"/>
    </row>
    <row r="49" spans="1:15" ht="15.75" customHeight="1" x14ac:dyDescent="0.25">
      <c r="A49" s="306"/>
      <c r="B49" s="307"/>
      <c r="C49" s="307"/>
      <c r="D49" s="307"/>
      <c r="E49" s="307"/>
      <c r="F49" s="307"/>
      <c r="G49" s="307"/>
      <c r="H49" s="307"/>
      <c r="I49" s="307"/>
      <c r="J49" s="307"/>
      <c r="K49" s="307"/>
      <c r="L49" s="307"/>
      <c r="M49" s="307"/>
      <c r="N49" s="307"/>
      <c r="O49" s="308"/>
    </row>
    <row r="50" spans="1:15" ht="15.75" customHeight="1" x14ac:dyDescent="0.25">
      <c r="A50" s="309"/>
      <c r="B50" s="309"/>
      <c r="C50" s="309"/>
      <c r="D50" s="309"/>
      <c r="E50" s="309"/>
      <c r="F50" s="309"/>
      <c r="G50" s="309"/>
      <c r="H50" s="309"/>
      <c r="I50" s="309"/>
      <c r="J50" s="309"/>
      <c r="K50" s="309"/>
      <c r="L50" s="309"/>
      <c r="M50" s="309"/>
      <c r="N50" s="309"/>
      <c r="O50" s="309"/>
    </row>
    <row r="51" spans="1:15" ht="15.75" customHeight="1" x14ac:dyDescent="0.25">
      <c r="A51" s="310" t="s">
        <v>139</v>
      </c>
      <c r="B51" s="298"/>
      <c r="C51" s="217"/>
      <c r="D51" s="217"/>
      <c r="E51" s="217"/>
      <c r="F51" s="217"/>
      <c r="G51" s="217"/>
      <c r="H51" s="299"/>
      <c r="I51" s="299"/>
      <c r="J51" s="299"/>
      <c r="K51" s="217"/>
      <c r="L51" s="217"/>
      <c r="M51" s="217"/>
      <c r="N51" s="217"/>
      <c r="O51" s="299"/>
    </row>
    <row r="52" spans="1:15" ht="15.75" customHeight="1" x14ac:dyDescent="0.25">
      <c r="A52" s="311"/>
      <c r="B52" s="312"/>
      <c r="C52" s="312"/>
      <c r="D52" s="312"/>
      <c r="E52" s="312"/>
      <c r="F52" s="312"/>
      <c r="G52" s="312"/>
      <c r="H52" s="312"/>
      <c r="I52" s="312"/>
      <c r="J52" s="312"/>
      <c r="K52" s="312"/>
      <c r="L52" s="312"/>
      <c r="M52" s="312"/>
      <c r="N52" s="312"/>
      <c r="O52" s="313"/>
    </row>
    <row r="53" spans="1:15" ht="15.75" customHeight="1" x14ac:dyDescent="0.25">
      <c r="A53" s="314"/>
      <c r="B53" s="315"/>
      <c r="C53" s="315"/>
      <c r="D53" s="315"/>
      <c r="E53" s="315"/>
      <c r="F53" s="315"/>
      <c r="G53" s="315"/>
      <c r="H53" s="315"/>
      <c r="I53" s="315"/>
      <c r="J53" s="315"/>
      <c r="K53" s="315"/>
      <c r="L53" s="315"/>
      <c r="M53" s="315"/>
      <c r="N53" s="315"/>
      <c r="O53" s="316"/>
    </row>
    <row r="54" spans="1:15" ht="15.75" customHeight="1" x14ac:dyDescent="0.25">
      <c r="A54" s="317"/>
      <c r="B54" s="318"/>
      <c r="C54" s="318"/>
      <c r="D54" s="318"/>
      <c r="E54" s="318"/>
      <c r="F54" s="318"/>
      <c r="G54" s="318"/>
      <c r="H54" s="318"/>
      <c r="I54" s="318"/>
      <c r="J54" s="318"/>
      <c r="K54" s="318"/>
      <c r="L54" s="318"/>
      <c r="M54" s="318"/>
      <c r="N54" s="318"/>
      <c r="O54" s="319"/>
    </row>
    <row r="55" spans="1:15" ht="15.75" customHeight="1" x14ac:dyDescent="0.25"/>
    <row r="56" spans="1:15" ht="15.75" customHeight="1" x14ac:dyDescent="0.25">
      <c r="B56" s="26" t="s">
        <v>68</v>
      </c>
      <c r="C56" s="27"/>
      <c r="D56" s="27"/>
      <c r="E56" s="27"/>
      <c r="F56" s="27"/>
      <c r="G56" s="27"/>
      <c r="H56" s="27"/>
      <c r="I56" s="27"/>
      <c r="J56" s="27"/>
      <c r="K56" s="27"/>
      <c r="L56" s="28"/>
      <c r="M56" s="28"/>
      <c r="N56" s="28"/>
      <c r="O56" s="320"/>
    </row>
    <row r="57" spans="1:15" x14ac:dyDescent="0.25">
      <c r="B57" s="75" t="s">
        <v>69</v>
      </c>
      <c r="C57" s="76"/>
      <c r="D57" s="76"/>
      <c r="E57" s="76"/>
      <c r="F57" s="76"/>
      <c r="G57" s="76"/>
      <c r="H57" s="76"/>
      <c r="I57" s="76"/>
      <c r="J57" s="76"/>
      <c r="K57" s="76"/>
      <c r="L57" s="76"/>
      <c r="M57" s="76"/>
      <c r="N57" s="76"/>
      <c r="O57" s="77"/>
    </row>
    <row r="58" spans="1:15" ht="13.95" customHeight="1" x14ac:dyDescent="0.25">
      <c r="B58" s="75"/>
      <c r="C58" s="76"/>
      <c r="D58" s="76"/>
      <c r="E58" s="76"/>
      <c r="F58" s="76"/>
      <c r="G58" s="76"/>
      <c r="H58" s="76"/>
      <c r="I58" s="76"/>
      <c r="J58" s="76"/>
      <c r="K58" s="76"/>
      <c r="L58" s="76"/>
      <c r="M58" s="76"/>
      <c r="N58" s="76"/>
      <c r="O58" s="77"/>
    </row>
    <row r="59" spans="1:15" ht="13.95" customHeight="1" x14ac:dyDescent="0.25">
      <c r="B59" s="75"/>
      <c r="C59" s="76"/>
      <c r="D59" s="76"/>
      <c r="E59" s="76"/>
      <c r="F59" s="76"/>
      <c r="G59" s="76"/>
      <c r="H59" s="76"/>
      <c r="I59" s="76"/>
      <c r="J59" s="76"/>
      <c r="K59" s="76"/>
      <c r="L59" s="76"/>
      <c r="M59" s="76"/>
      <c r="N59" s="76"/>
      <c r="O59" s="77"/>
    </row>
    <row r="60" spans="1:15" ht="13.95" customHeight="1" x14ac:dyDescent="0.25">
      <c r="B60" s="75"/>
      <c r="C60" s="76"/>
      <c r="D60" s="76"/>
      <c r="E60" s="76"/>
      <c r="F60" s="76"/>
      <c r="G60" s="76"/>
      <c r="H60" s="76"/>
      <c r="I60" s="76"/>
      <c r="J60" s="76"/>
      <c r="K60" s="76"/>
      <c r="L60" s="76"/>
      <c r="M60" s="76"/>
      <c r="N60" s="76"/>
      <c r="O60" s="77"/>
    </row>
    <row r="61" spans="1:15" ht="13.95" customHeight="1" x14ac:dyDescent="0.25">
      <c r="B61" s="75"/>
      <c r="C61" s="76"/>
      <c r="D61" s="76"/>
      <c r="E61" s="76"/>
      <c r="F61" s="76"/>
      <c r="G61" s="76"/>
      <c r="H61" s="76"/>
      <c r="I61" s="76"/>
      <c r="J61" s="76"/>
      <c r="K61" s="76"/>
      <c r="L61" s="76"/>
      <c r="M61" s="76"/>
      <c r="N61" s="76"/>
      <c r="O61" s="77"/>
    </row>
    <row r="62" spans="1:15" ht="13.95" customHeight="1" x14ac:dyDescent="0.25">
      <c r="B62" s="75"/>
      <c r="C62" s="76"/>
      <c r="D62" s="76"/>
      <c r="E62" s="76"/>
      <c r="F62" s="76"/>
      <c r="G62" s="76"/>
      <c r="H62" s="76"/>
      <c r="I62" s="76"/>
      <c r="J62" s="76"/>
      <c r="K62" s="76"/>
      <c r="L62" s="76"/>
      <c r="M62" s="76"/>
      <c r="N62" s="76"/>
      <c r="O62" s="77"/>
    </row>
    <row r="63" spans="1:15" ht="13.95" customHeight="1" x14ac:dyDescent="0.25">
      <c r="B63" s="75"/>
      <c r="C63" s="76"/>
      <c r="D63" s="76"/>
      <c r="E63" s="76"/>
      <c r="F63" s="76"/>
      <c r="G63" s="76"/>
      <c r="H63" s="76"/>
      <c r="I63" s="76"/>
      <c r="J63" s="76"/>
      <c r="K63" s="76"/>
      <c r="L63" s="76"/>
      <c r="M63" s="76"/>
      <c r="N63" s="76"/>
      <c r="O63" s="77"/>
    </row>
    <row r="64" spans="1:15" ht="13.95" customHeight="1" x14ac:dyDescent="0.25">
      <c r="B64" s="75"/>
      <c r="C64" s="76"/>
      <c r="D64" s="76"/>
      <c r="E64" s="76"/>
      <c r="F64" s="76"/>
      <c r="G64" s="76"/>
      <c r="H64" s="76"/>
      <c r="I64" s="76"/>
      <c r="J64" s="76"/>
      <c r="K64" s="76"/>
      <c r="L64" s="76"/>
      <c r="M64" s="76"/>
      <c r="N64" s="76"/>
      <c r="O64" s="77"/>
    </row>
    <row r="65" spans="2:15" ht="13.95" customHeight="1" x14ac:dyDescent="0.25">
      <c r="B65" s="75"/>
      <c r="C65" s="76"/>
      <c r="D65" s="76"/>
      <c r="E65" s="76"/>
      <c r="F65" s="76"/>
      <c r="G65" s="76"/>
      <c r="H65" s="76"/>
      <c r="I65" s="76"/>
      <c r="J65" s="76"/>
      <c r="K65" s="76"/>
      <c r="L65" s="76"/>
      <c r="M65" s="76"/>
      <c r="N65" s="76"/>
      <c r="O65" s="77"/>
    </row>
    <row r="66" spans="2:15" ht="13.95" customHeight="1" x14ac:dyDescent="0.25">
      <c r="B66" s="75"/>
      <c r="C66" s="76"/>
      <c r="D66" s="76"/>
      <c r="E66" s="76"/>
      <c r="F66" s="76"/>
      <c r="G66" s="76"/>
      <c r="H66" s="76"/>
      <c r="I66" s="76"/>
      <c r="J66" s="76"/>
      <c r="K66" s="76"/>
      <c r="L66" s="76"/>
      <c r="M66" s="76"/>
      <c r="N66" s="76"/>
      <c r="O66" s="77"/>
    </row>
    <row r="67" spans="2:15" ht="13.95" customHeight="1" x14ac:dyDescent="0.25">
      <c r="B67" s="75"/>
      <c r="C67" s="76"/>
      <c r="D67" s="76"/>
      <c r="E67" s="76"/>
      <c r="F67" s="76"/>
      <c r="G67" s="76"/>
      <c r="H67" s="76"/>
      <c r="I67" s="76"/>
      <c r="J67" s="76"/>
      <c r="K67" s="76"/>
      <c r="L67" s="76"/>
      <c r="M67" s="76"/>
      <c r="N67" s="76"/>
      <c r="O67" s="77"/>
    </row>
    <row r="68" spans="2:15" ht="13.95" customHeight="1" x14ac:dyDescent="0.25">
      <c r="B68" s="75"/>
      <c r="C68" s="76"/>
      <c r="D68" s="76"/>
      <c r="E68" s="76"/>
      <c r="F68" s="76"/>
      <c r="G68" s="76"/>
      <c r="H68" s="76"/>
      <c r="I68" s="76"/>
      <c r="J68" s="76"/>
      <c r="K68" s="76"/>
      <c r="L68" s="76"/>
      <c r="M68" s="76"/>
      <c r="N68" s="76"/>
      <c r="O68" s="77"/>
    </row>
    <row r="69" spans="2:15" ht="13.95" customHeight="1" x14ac:dyDescent="0.25">
      <c r="B69" s="75"/>
      <c r="C69" s="76"/>
      <c r="D69" s="76"/>
      <c r="E69" s="76"/>
      <c r="F69" s="76"/>
      <c r="G69" s="76"/>
      <c r="H69" s="76"/>
      <c r="I69" s="76"/>
      <c r="J69" s="76"/>
      <c r="K69" s="76"/>
      <c r="L69" s="76"/>
      <c r="M69" s="76"/>
      <c r="N69" s="76"/>
      <c r="O69" s="77"/>
    </row>
    <row r="70" spans="2:15" ht="13.95" customHeight="1" x14ac:dyDescent="0.25">
      <c r="B70" s="75"/>
      <c r="C70" s="76"/>
      <c r="D70" s="76"/>
      <c r="E70" s="76"/>
      <c r="F70" s="76"/>
      <c r="G70" s="76"/>
      <c r="H70" s="76"/>
      <c r="I70" s="76"/>
      <c r="J70" s="76"/>
      <c r="K70" s="76"/>
      <c r="L70" s="76"/>
      <c r="M70" s="76"/>
      <c r="N70" s="76"/>
      <c r="O70" s="77"/>
    </row>
    <row r="71" spans="2:15" ht="13.95" customHeight="1" x14ac:dyDescent="0.25">
      <c r="B71" s="75"/>
      <c r="C71" s="76"/>
      <c r="D71" s="76"/>
      <c r="E71" s="76"/>
      <c r="F71" s="76"/>
      <c r="G71" s="76"/>
      <c r="H71" s="76"/>
      <c r="I71" s="76"/>
      <c r="J71" s="76"/>
      <c r="K71" s="76"/>
      <c r="L71" s="76"/>
      <c r="M71" s="76"/>
      <c r="N71" s="76"/>
      <c r="O71" s="77"/>
    </row>
    <row r="72" spans="2:15" ht="13.95" customHeight="1" x14ac:dyDescent="0.25">
      <c r="B72" s="75"/>
      <c r="C72" s="76"/>
      <c r="D72" s="76"/>
      <c r="E72" s="76"/>
      <c r="F72" s="76"/>
      <c r="G72" s="76"/>
      <c r="H72" s="76"/>
      <c r="I72" s="76"/>
      <c r="J72" s="76"/>
      <c r="K72" s="76"/>
      <c r="L72" s="76"/>
      <c r="M72" s="76"/>
      <c r="N72" s="76"/>
      <c r="O72" s="77"/>
    </row>
    <row r="73" spans="2:15" ht="13.95" customHeight="1" x14ac:dyDescent="0.25">
      <c r="B73" s="75"/>
      <c r="C73" s="76"/>
      <c r="D73" s="76"/>
      <c r="E73" s="76"/>
      <c r="F73" s="76"/>
      <c r="G73" s="76"/>
      <c r="H73" s="76"/>
      <c r="I73" s="76"/>
      <c r="J73" s="76"/>
      <c r="K73" s="76"/>
      <c r="L73" s="76"/>
      <c r="M73" s="76"/>
      <c r="N73" s="76"/>
      <c r="O73" s="77"/>
    </row>
    <row r="74" spans="2:15" ht="13.95" customHeight="1" x14ac:dyDescent="0.25">
      <c r="B74" s="75"/>
      <c r="C74" s="76"/>
      <c r="D74" s="76"/>
      <c r="E74" s="76"/>
      <c r="F74" s="76"/>
      <c r="G74" s="76"/>
      <c r="H74" s="76"/>
      <c r="I74" s="76"/>
      <c r="J74" s="76"/>
      <c r="K74" s="76"/>
      <c r="L74" s="76"/>
      <c r="M74" s="76"/>
      <c r="N74" s="76"/>
      <c r="O74" s="77"/>
    </row>
    <row r="75" spans="2:15" ht="13.95" customHeight="1" x14ac:dyDescent="0.25">
      <c r="B75" s="75"/>
      <c r="C75" s="76"/>
      <c r="D75" s="76"/>
      <c r="E75" s="76"/>
      <c r="F75" s="76"/>
      <c r="G75" s="76"/>
      <c r="H75" s="76"/>
      <c r="I75" s="76"/>
      <c r="J75" s="76"/>
      <c r="K75" s="76"/>
      <c r="L75" s="76"/>
      <c r="M75" s="76"/>
      <c r="N75" s="76"/>
      <c r="O75" s="77"/>
    </row>
    <row r="76" spans="2:15" ht="13.95" customHeight="1" x14ac:dyDescent="0.25">
      <c r="B76" s="75"/>
      <c r="C76" s="76"/>
      <c r="D76" s="76"/>
      <c r="E76" s="76"/>
      <c r="F76" s="76"/>
      <c r="G76" s="76"/>
      <c r="H76" s="76"/>
      <c r="I76" s="76"/>
      <c r="J76" s="76"/>
      <c r="K76" s="76"/>
      <c r="L76" s="76"/>
      <c r="M76" s="76"/>
      <c r="N76" s="76"/>
      <c r="O76" s="77"/>
    </row>
    <row r="77" spans="2:15" ht="13.95" customHeight="1" x14ac:dyDescent="0.25">
      <c r="B77" s="75"/>
      <c r="C77" s="76"/>
      <c r="D77" s="76"/>
      <c r="E77" s="76"/>
      <c r="F77" s="76"/>
      <c r="G77" s="76"/>
      <c r="H77" s="76"/>
      <c r="I77" s="76"/>
      <c r="J77" s="76"/>
      <c r="K77" s="76"/>
      <c r="L77" s="76"/>
      <c r="M77" s="76"/>
      <c r="N77" s="76"/>
      <c r="O77" s="77"/>
    </row>
    <row r="78" spans="2:15" ht="13.95" customHeight="1" x14ac:dyDescent="0.25">
      <c r="B78" s="75"/>
      <c r="C78" s="76"/>
      <c r="D78" s="76"/>
      <c r="E78" s="76"/>
      <c r="F78" s="76"/>
      <c r="G78" s="76"/>
      <c r="H78" s="76"/>
      <c r="I78" s="76"/>
      <c r="J78" s="76"/>
      <c r="K78" s="76"/>
      <c r="L78" s="76"/>
      <c r="M78" s="76"/>
      <c r="N78" s="76"/>
      <c r="O78" s="77"/>
    </row>
    <row r="79" spans="2:15" ht="13.95" customHeight="1" x14ac:dyDescent="0.25">
      <c r="B79" s="75"/>
      <c r="C79" s="76"/>
      <c r="D79" s="76"/>
      <c r="E79" s="76"/>
      <c r="F79" s="76"/>
      <c r="G79" s="76"/>
      <c r="H79" s="76"/>
      <c r="I79" s="76"/>
      <c r="J79" s="76"/>
      <c r="K79" s="76"/>
      <c r="L79" s="76"/>
      <c r="M79" s="76"/>
      <c r="N79" s="76"/>
      <c r="O79" s="77"/>
    </row>
    <row r="80" spans="2:15" ht="13.95" customHeight="1" x14ac:dyDescent="0.25">
      <c r="B80" s="75"/>
      <c r="C80" s="76"/>
      <c r="D80" s="76"/>
      <c r="E80" s="76"/>
      <c r="F80" s="76"/>
      <c r="G80" s="76"/>
      <c r="H80" s="76"/>
      <c r="I80" s="76"/>
      <c r="J80" s="76"/>
      <c r="K80" s="76"/>
      <c r="L80" s="76"/>
      <c r="M80" s="76"/>
      <c r="N80" s="76"/>
      <c r="O80" s="77"/>
    </row>
    <row r="81" spans="2:15" ht="13.8" x14ac:dyDescent="0.25">
      <c r="B81" s="31" t="s">
        <v>70</v>
      </c>
      <c r="C81" s="32"/>
      <c r="D81" s="32"/>
      <c r="E81" s="32"/>
      <c r="F81" s="32"/>
      <c r="G81" s="32"/>
      <c r="H81" s="32"/>
      <c r="I81" s="32"/>
      <c r="J81" s="32"/>
      <c r="K81" s="32"/>
      <c r="L81" s="33"/>
      <c r="M81" s="33"/>
      <c r="N81" s="33"/>
      <c r="O81" s="34"/>
    </row>
    <row r="82" spans="2:15" x14ac:dyDescent="0.25">
      <c r="B82" s="75" t="s">
        <v>71</v>
      </c>
      <c r="C82" s="76"/>
      <c r="D82" s="76"/>
      <c r="E82" s="76"/>
      <c r="F82" s="76"/>
      <c r="G82" s="76"/>
      <c r="H82" s="76"/>
      <c r="I82" s="76"/>
      <c r="J82" s="76"/>
      <c r="K82" s="76"/>
      <c r="L82" s="76"/>
      <c r="M82" s="76"/>
      <c r="N82" s="76"/>
      <c r="O82" s="77"/>
    </row>
    <row r="83" spans="2:15" ht="13.95" customHeight="1" x14ac:dyDescent="0.25">
      <c r="B83" s="75"/>
      <c r="C83" s="76"/>
      <c r="D83" s="76"/>
      <c r="E83" s="76"/>
      <c r="F83" s="76"/>
      <c r="G83" s="76"/>
      <c r="H83" s="76"/>
      <c r="I83" s="76"/>
      <c r="J83" s="76"/>
      <c r="K83" s="76"/>
      <c r="L83" s="76"/>
      <c r="M83" s="76"/>
      <c r="N83" s="76"/>
      <c r="O83" s="77"/>
    </row>
    <row r="84" spans="2:15" ht="13.95" customHeight="1" x14ac:dyDescent="0.25">
      <c r="B84" s="75"/>
      <c r="C84" s="76"/>
      <c r="D84" s="76"/>
      <c r="E84" s="76"/>
      <c r="F84" s="76"/>
      <c r="G84" s="76"/>
      <c r="H84" s="76"/>
      <c r="I84" s="76"/>
      <c r="J84" s="76"/>
      <c r="K84" s="76"/>
      <c r="L84" s="76"/>
      <c r="M84" s="76"/>
      <c r="N84" s="76"/>
      <c r="O84" s="77"/>
    </row>
    <row r="85" spans="2:15" ht="13.95" customHeight="1" x14ac:dyDescent="0.25">
      <c r="B85" s="75"/>
      <c r="C85" s="76"/>
      <c r="D85" s="76"/>
      <c r="E85" s="76"/>
      <c r="F85" s="76"/>
      <c r="G85" s="76"/>
      <c r="H85" s="76"/>
      <c r="I85" s="76"/>
      <c r="J85" s="76"/>
      <c r="K85" s="76"/>
      <c r="L85" s="76"/>
      <c r="M85" s="76"/>
      <c r="N85" s="76"/>
      <c r="O85" s="77"/>
    </row>
    <row r="86" spans="2:15" ht="13.95" customHeight="1" x14ac:dyDescent="0.25">
      <c r="B86" s="75"/>
      <c r="C86" s="76"/>
      <c r="D86" s="76"/>
      <c r="E86" s="76"/>
      <c r="F86" s="76"/>
      <c r="G86" s="76"/>
      <c r="H86" s="76"/>
      <c r="I86" s="76"/>
      <c r="J86" s="76"/>
      <c r="K86" s="76"/>
      <c r="L86" s="76"/>
      <c r="M86" s="76"/>
      <c r="N86" s="76"/>
      <c r="O86" s="77"/>
    </row>
    <row r="87" spans="2:15" ht="13.95" customHeight="1" x14ac:dyDescent="0.25">
      <c r="B87" s="75"/>
      <c r="C87" s="76"/>
      <c r="D87" s="76"/>
      <c r="E87" s="76"/>
      <c r="F87" s="76"/>
      <c r="G87" s="76"/>
      <c r="H87" s="76"/>
      <c r="I87" s="76"/>
      <c r="J87" s="76"/>
      <c r="K87" s="76"/>
      <c r="L87" s="76"/>
      <c r="M87" s="76"/>
      <c r="N87" s="76"/>
      <c r="O87" s="77"/>
    </row>
    <row r="88" spans="2:15" ht="13.95" customHeight="1" x14ac:dyDescent="0.25">
      <c r="B88" s="75"/>
      <c r="C88" s="76"/>
      <c r="D88" s="76"/>
      <c r="E88" s="76"/>
      <c r="F88" s="76"/>
      <c r="G88" s="76"/>
      <c r="H88" s="76"/>
      <c r="I88" s="76"/>
      <c r="J88" s="76"/>
      <c r="K88" s="76"/>
      <c r="L88" s="76"/>
      <c r="M88" s="76"/>
      <c r="N88" s="76"/>
      <c r="O88" s="77"/>
    </row>
    <row r="89" spans="2:15" ht="13.95" customHeight="1" x14ac:dyDescent="0.25">
      <c r="B89" s="75"/>
      <c r="C89" s="76"/>
      <c r="D89" s="76"/>
      <c r="E89" s="76"/>
      <c r="F89" s="76"/>
      <c r="G89" s="76"/>
      <c r="H89" s="76"/>
      <c r="I89" s="76"/>
      <c r="J89" s="76"/>
      <c r="K89" s="76"/>
      <c r="L89" s="76"/>
      <c r="M89" s="76"/>
      <c r="N89" s="76"/>
      <c r="O89" s="77"/>
    </row>
    <row r="90" spans="2:15" ht="13.95" customHeight="1" x14ac:dyDescent="0.25">
      <c r="B90" s="75"/>
      <c r="C90" s="76"/>
      <c r="D90" s="76"/>
      <c r="E90" s="76"/>
      <c r="F90" s="76"/>
      <c r="G90" s="76"/>
      <c r="H90" s="76"/>
      <c r="I90" s="76"/>
      <c r="J90" s="76"/>
      <c r="K90" s="76"/>
      <c r="L90" s="76"/>
      <c r="M90" s="76"/>
      <c r="N90" s="76"/>
      <c r="O90" s="77"/>
    </row>
    <row r="91" spans="2:15" ht="13.95" customHeight="1" x14ac:dyDescent="0.25">
      <c r="B91" s="75"/>
      <c r="C91" s="76"/>
      <c r="D91" s="76"/>
      <c r="E91" s="76"/>
      <c r="F91" s="76"/>
      <c r="G91" s="76"/>
      <c r="H91" s="76"/>
      <c r="I91" s="76"/>
      <c r="J91" s="76"/>
      <c r="K91" s="76"/>
      <c r="L91" s="76"/>
      <c r="M91" s="76"/>
      <c r="N91" s="76"/>
      <c r="O91" s="77"/>
    </row>
    <row r="92" spans="2:15" ht="13.95" customHeight="1" x14ac:dyDescent="0.25">
      <c r="B92" s="75"/>
      <c r="C92" s="76"/>
      <c r="D92" s="76"/>
      <c r="E92" s="76"/>
      <c r="F92" s="76"/>
      <c r="G92" s="76"/>
      <c r="H92" s="76"/>
      <c r="I92" s="76"/>
      <c r="J92" s="76"/>
      <c r="K92" s="76"/>
      <c r="L92" s="76"/>
      <c r="M92" s="76"/>
      <c r="N92" s="76"/>
      <c r="O92" s="77"/>
    </row>
    <row r="93" spans="2:15" ht="13.95" customHeight="1" x14ac:dyDescent="0.25">
      <c r="B93" s="75"/>
      <c r="C93" s="76"/>
      <c r="D93" s="76"/>
      <c r="E93" s="76"/>
      <c r="F93" s="76"/>
      <c r="G93" s="76"/>
      <c r="H93" s="76"/>
      <c r="I93" s="76"/>
      <c r="J93" s="76"/>
      <c r="K93" s="76"/>
      <c r="L93" s="76"/>
      <c r="M93" s="76"/>
      <c r="N93" s="76"/>
      <c r="O93" s="77"/>
    </row>
    <row r="94" spans="2:15" ht="13.95" customHeight="1" x14ac:dyDescent="0.25">
      <c r="B94" s="75"/>
      <c r="C94" s="76"/>
      <c r="D94" s="76"/>
      <c r="E94" s="76"/>
      <c r="F94" s="76"/>
      <c r="G94" s="76"/>
      <c r="H94" s="76"/>
      <c r="I94" s="76"/>
      <c r="J94" s="76"/>
      <c r="K94" s="76"/>
      <c r="L94" s="76"/>
      <c r="M94" s="76"/>
      <c r="N94" s="76"/>
      <c r="O94" s="77"/>
    </row>
    <row r="95" spans="2:15" ht="13.95" customHeight="1" x14ac:dyDescent="0.25">
      <c r="B95" s="75"/>
      <c r="C95" s="76"/>
      <c r="D95" s="76"/>
      <c r="E95" s="76"/>
      <c r="F95" s="76"/>
      <c r="G95" s="76"/>
      <c r="H95" s="76"/>
      <c r="I95" s="76"/>
      <c r="J95" s="76"/>
      <c r="K95" s="76"/>
      <c r="L95" s="76"/>
      <c r="M95" s="76"/>
      <c r="N95" s="76"/>
      <c r="O95" s="77"/>
    </row>
    <row r="96" spans="2:15" ht="13.95" customHeight="1" x14ac:dyDescent="0.25">
      <c r="B96" s="75"/>
      <c r="C96" s="76"/>
      <c r="D96" s="76"/>
      <c r="E96" s="76"/>
      <c r="F96" s="76"/>
      <c r="G96" s="76"/>
      <c r="H96" s="76"/>
      <c r="I96" s="76"/>
      <c r="J96" s="76"/>
      <c r="K96" s="76"/>
      <c r="L96" s="76"/>
      <c r="M96" s="76"/>
      <c r="N96" s="76"/>
      <c r="O96" s="77"/>
    </row>
    <row r="97" spans="2:15" ht="13.95" customHeight="1" x14ac:dyDescent="0.25">
      <c r="B97" s="75"/>
      <c r="C97" s="76"/>
      <c r="D97" s="76"/>
      <c r="E97" s="76"/>
      <c r="F97" s="76"/>
      <c r="G97" s="76"/>
      <c r="H97" s="76"/>
      <c r="I97" s="76"/>
      <c r="J97" s="76"/>
      <c r="K97" s="76"/>
      <c r="L97" s="76"/>
      <c r="M97" s="76"/>
      <c r="N97" s="76"/>
      <c r="O97" s="77"/>
    </row>
    <row r="98" spans="2:15" ht="13.95" customHeight="1" x14ac:dyDescent="0.25">
      <c r="B98" s="75"/>
      <c r="C98" s="76"/>
      <c r="D98" s="76"/>
      <c r="E98" s="76"/>
      <c r="F98" s="76"/>
      <c r="G98" s="76"/>
      <c r="H98" s="76"/>
      <c r="I98" s="76"/>
      <c r="J98" s="76"/>
      <c r="K98" s="76"/>
      <c r="L98" s="76"/>
      <c r="M98" s="76"/>
      <c r="N98" s="76"/>
      <c r="O98" s="77"/>
    </row>
    <row r="99" spans="2:15" ht="13.95" customHeight="1" x14ac:dyDescent="0.25">
      <c r="B99" s="75"/>
      <c r="C99" s="76"/>
      <c r="D99" s="76"/>
      <c r="E99" s="76"/>
      <c r="F99" s="76"/>
      <c r="G99" s="76"/>
      <c r="H99" s="76"/>
      <c r="I99" s="76"/>
      <c r="J99" s="76"/>
      <c r="K99" s="76"/>
      <c r="L99" s="76"/>
      <c r="M99" s="76"/>
      <c r="N99" s="76"/>
      <c r="O99" s="77"/>
    </row>
    <row r="100" spans="2:15" ht="13.95" customHeight="1" x14ac:dyDescent="0.25">
      <c r="B100" s="75"/>
      <c r="C100" s="76"/>
      <c r="D100" s="76"/>
      <c r="E100" s="76"/>
      <c r="F100" s="76"/>
      <c r="G100" s="76"/>
      <c r="H100" s="76"/>
      <c r="I100" s="76"/>
      <c r="J100" s="76"/>
      <c r="K100" s="76"/>
      <c r="L100" s="76"/>
      <c r="M100" s="76"/>
      <c r="N100" s="76"/>
      <c r="O100" s="77"/>
    </row>
    <row r="101" spans="2:15" ht="13.95" customHeight="1" x14ac:dyDescent="0.25">
      <c r="B101" s="75"/>
      <c r="C101" s="76"/>
      <c r="D101" s="76"/>
      <c r="E101" s="76"/>
      <c r="F101" s="76"/>
      <c r="G101" s="76"/>
      <c r="H101" s="76"/>
      <c r="I101" s="76"/>
      <c r="J101" s="76"/>
      <c r="K101" s="76"/>
      <c r="L101" s="76"/>
      <c r="M101" s="76"/>
      <c r="N101" s="76"/>
      <c r="O101" s="77"/>
    </row>
    <row r="102" spans="2:15" ht="13.95" customHeight="1" x14ac:dyDescent="0.25">
      <c r="B102" s="75"/>
      <c r="C102" s="76"/>
      <c r="D102" s="76"/>
      <c r="E102" s="76"/>
      <c r="F102" s="76"/>
      <c r="G102" s="76"/>
      <c r="H102" s="76"/>
      <c r="I102" s="76"/>
      <c r="J102" s="76"/>
      <c r="K102" s="76"/>
      <c r="L102" s="76"/>
      <c r="M102" s="76"/>
      <c r="N102" s="76"/>
      <c r="O102" s="77"/>
    </row>
    <row r="103" spans="2:15" ht="13.95" customHeight="1" x14ac:dyDescent="0.25">
      <c r="B103" s="75"/>
      <c r="C103" s="76"/>
      <c r="D103" s="76"/>
      <c r="E103" s="76"/>
      <c r="F103" s="76"/>
      <c r="G103" s="76"/>
      <c r="H103" s="76"/>
      <c r="I103" s="76"/>
      <c r="J103" s="76"/>
      <c r="K103" s="76"/>
      <c r="L103" s="76"/>
      <c r="M103" s="76"/>
      <c r="N103" s="76"/>
      <c r="O103" s="77"/>
    </row>
    <row r="104" spans="2:15" ht="13.95" customHeight="1" x14ac:dyDescent="0.25">
      <c r="B104" s="75"/>
      <c r="C104" s="76"/>
      <c r="D104" s="76"/>
      <c r="E104" s="76"/>
      <c r="F104" s="76"/>
      <c r="G104" s="76"/>
      <c r="H104" s="76"/>
      <c r="I104" s="76"/>
      <c r="J104" s="76"/>
      <c r="K104" s="76"/>
      <c r="L104" s="76"/>
      <c r="M104" s="76"/>
      <c r="N104" s="76"/>
      <c r="O104" s="77"/>
    </row>
    <row r="105" spans="2:15" ht="13.95" customHeight="1" x14ac:dyDescent="0.25">
      <c r="B105" s="75"/>
      <c r="C105" s="76"/>
      <c r="D105" s="76"/>
      <c r="E105" s="76"/>
      <c r="F105" s="76"/>
      <c r="G105" s="76"/>
      <c r="H105" s="76"/>
      <c r="I105" s="76"/>
      <c r="J105" s="76"/>
      <c r="K105" s="76"/>
      <c r="L105" s="76"/>
      <c r="M105" s="76"/>
      <c r="N105" s="76"/>
      <c r="O105" s="77"/>
    </row>
    <row r="106" spans="2:15" ht="13.95" customHeight="1" x14ac:dyDescent="0.25">
      <c r="B106" s="75"/>
      <c r="C106" s="76"/>
      <c r="D106" s="76"/>
      <c r="E106" s="76"/>
      <c r="F106" s="76"/>
      <c r="G106" s="76"/>
      <c r="H106" s="76"/>
      <c r="I106" s="76"/>
      <c r="J106" s="76"/>
      <c r="K106" s="76"/>
      <c r="L106" s="76"/>
      <c r="M106" s="76"/>
      <c r="N106" s="76"/>
      <c r="O106" s="77"/>
    </row>
    <row r="107" spans="2:15" ht="13.95" customHeight="1" x14ac:dyDescent="0.25">
      <c r="B107" s="75"/>
      <c r="C107" s="76"/>
      <c r="D107" s="76"/>
      <c r="E107" s="76"/>
      <c r="F107" s="76"/>
      <c r="G107" s="76"/>
      <c r="H107" s="76"/>
      <c r="I107" s="76"/>
      <c r="J107" s="76"/>
      <c r="K107" s="76"/>
      <c r="L107" s="76"/>
      <c r="M107" s="76"/>
      <c r="N107" s="76"/>
      <c r="O107" s="77"/>
    </row>
    <row r="108" spans="2:15" ht="13.95" customHeight="1" x14ac:dyDescent="0.25">
      <c r="B108" s="75"/>
      <c r="C108" s="76"/>
      <c r="D108" s="76"/>
      <c r="E108" s="76"/>
      <c r="F108" s="76"/>
      <c r="G108" s="76"/>
      <c r="H108" s="76"/>
      <c r="I108" s="76"/>
      <c r="J108" s="76"/>
      <c r="K108" s="76"/>
      <c r="L108" s="76"/>
      <c r="M108" s="76"/>
      <c r="N108" s="76"/>
      <c r="O108" s="77"/>
    </row>
    <row r="109" spans="2:15" ht="13.95" customHeight="1" x14ac:dyDescent="0.25">
      <c r="B109" s="75"/>
      <c r="C109" s="76"/>
      <c r="D109" s="76"/>
      <c r="E109" s="76"/>
      <c r="F109" s="76"/>
      <c r="G109" s="76"/>
      <c r="H109" s="76"/>
      <c r="I109" s="76"/>
      <c r="J109" s="76"/>
      <c r="K109" s="76"/>
      <c r="L109" s="76"/>
      <c r="M109" s="76"/>
      <c r="N109" s="76"/>
      <c r="O109" s="77"/>
    </row>
    <row r="110" spans="2:15" ht="13.95" customHeight="1" x14ac:dyDescent="0.25">
      <c r="B110" s="75"/>
      <c r="C110" s="76"/>
      <c r="D110" s="76"/>
      <c r="E110" s="76"/>
      <c r="F110" s="76"/>
      <c r="G110" s="76"/>
      <c r="H110" s="76"/>
      <c r="I110" s="76"/>
      <c r="J110" s="76"/>
      <c r="K110" s="76"/>
      <c r="L110" s="76"/>
      <c r="M110" s="76"/>
      <c r="N110" s="76"/>
      <c r="O110" s="77"/>
    </row>
    <row r="111" spans="2:15" ht="13.95" customHeight="1" x14ac:dyDescent="0.25">
      <c r="B111" s="75"/>
      <c r="C111" s="76"/>
      <c r="D111" s="76"/>
      <c r="E111" s="76"/>
      <c r="F111" s="76"/>
      <c r="G111" s="76"/>
      <c r="H111" s="76"/>
      <c r="I111" s="76"/>
      <c r="J111" s="76"/>
      <c r="K111" s="76"/>
      <c r="L111" s="76"/>
      <c r="M111" s="76"/>
      <c r="N111" s="76"/>
      <c r="O111" s="77"/>
    </row>
    <row r="112" spans="2:15" ht="13.95" customHeight="1" x14ac:dyDescent="0.25">
      <c r="B112" s="75"/>
      <c r="C112" s="76"/>
      <c r="D112" s="76"/>
      <c r="E112" s="76"/>
      <c r="F112" s="76"/>
      <c r="G112" s="76"/>
      <c r="H112" s="76"/>
      <c r="I112" s="76"/>
      <c r="J112" s="76"/>
      <c r="K112" s="76"/>
      <c r="L112" s="76"/>
      <c r="M112" s="76"/>
      <c r="N112" s="76"/>
      <c r="O112" s="77"/>
    </row>
    <row r="113" spans="2:15" ht="13.95" customHeight="1" x14ac:dyDescent="0.25">
      <c r="B113" s="75"/>
      <c r="C113" s="76"/>
      <c r="D113" s="76"/>
      <c r="E113" s="76"/>
      <c r="F113" s="76"/>
      <c r="G113" s="76"/>
      <c r="H113" s="76"/>
      <c r="I113" s="76"/>
      <c r="J113" s="76"/>
      <c r="K113" s="76"/>
      <c r="L113" s="76"/>
      <c r="M113" s="76"/>
      <c r="N113" s="76"/>
      <c r="O113" s="77"/>
    </row>
    <row r="114" spans="2:15" ht="13.95" customHeight="1" x14ac:dyDescent="0.25">
      <c r="B114" s="75"/>
      <c r="C114" s="76"/>
      <c r="D114" s="76"/>
      <c r="E114" s="76"/>
      <c r="F114" s="76"/>
      <c r="G114" s="76"/>
      <c r="H114" s="76"/>
      <c r="I114" s="76"/>
      <c r="J114" s="76"/>
      <c r="K114" s="76"/>
      <c r="L114" s="76"/>
      <c r="M114" s="76"/>
      <c r="N114" s="76"/>
      <c r="O114" s="77"/>
    </row>
    <row r="115" spans="2:15" ht="13.95" customHeight="1" x14ac:dyDescent="0.25">
      <c r="B115" s="75"/>
      <c r="C115" s="76"/>
      <c r="D115" s="76"/>
      <c r="E115" s="76"/>
      <c r="F115" s="76"/>
      <c r="G115" s="76"/>
      <c r="H115" s="76"/>
      <c r="I115" s="76"/>
      <c r="J115" s="76"/>
      <c r="K115" s="76"/>
      <c r="L115" s="76"/>
      <c r="M115" s="76"/>
      <c r="N115" s="76"/>
      <c r="O115" s="77"/>
    </row>
    <row r="116" spans="2:15" ht="13.95" customHeight="1" x14ac:dyDescent="0.25">
      <c r="B116" s="75"/>
      <c r="C116" s="76"/>
      <c r="D116" s="76"/>
      <c r="E116" s="76"/>
      <c r="F116" s="76"/>
      <c r="G116" s="76"/>
      <c r="H116" s="76"/>
      <c r="I116" s="76"/>
      <c r="J116" s="76"/>
      <c r="K116" s="76"/>
      <c r="L116" s="76"/>
      <c r="M116" s="76"/>
      <c r="N116" s="76"/>
      <c r="O116" s="77"/>
    </row>
    <row r="117" spans="2:15" ht="13.95" customHeight="1" x14ac:dyDescent="0.25">
      <c r="B117" s="75"/>
      <c r="C117" s="76"/>
      <c r="D117" s="76"/>
      <c r="E117" s="76"/>
      <c r="F117" s="76"/>
      <c r="G117" s="76"/>
      <c r="H117" s="76"/>
      <c r="I117" s="76"/>
      <c r="J117" s="76"/>
      <c r="K117" s="76"/>
      <c r="L117" s="76"/>
      <c r="M117" s="76"/>
      <c r="N117" s="76"/>
      <c r="O117" s="77"/>
    </row>
    <row r="118" spans="2:15" ht="13.95" customHeight="1" x14ac:dyDescent="0.25">
      <c r="B118" s="75"/>
      <c r="C118" s="76"/>
      <c r="D118" s="76"/>
      <c r="E118" s="76"/>
      <c r="F118" s="76"/>
      <c r="G118" s="76"/>
      <c r="H118" s="76"/>
      <c r="I118" s="76"/>
      <c r="J118" s="76"/>
      <c r="K118" s="76"/>
      <c r="L118" s="76"/>
      <c r="M118" s="76"/>
      <c r="N118" s="76"/>
      <c r="O118" s="77"/>
    </row>
    <row r="119" spans="2:15" ht="13.95" customHeight="1" x14ac:dyDescent="0.25">
      <c r="B119" s="75"/>
      <c r="C119" s="76"/>
      <c r="D119" s="76"/>
      <c r="E119" s="76"/>
      <c r="F119" s="76"/>
      <c r="G119" s="76"/>
      <c r="H119" s="76"/>
      <c r="I119" s="76"/>
      <c r="J119" s="76"/>
      <c r="K119" s="76"/>
      <c r="L119" s="76"/>
      <c r="M119" s="76"/>
      <c r="N119" s="76"/>
      <c r="O119" s="77"/>
    </row>
    <row r="120" spans="2:15" ht="13.95" customHeight="1" x14ac:dyDescent="0.25">
      <c r="B120" s="75"/>
      <c r="C120" s="76"/>
      <c r="D120" s="76"/>
      <c r="E120" s="76"/>
      <c r="F120" s="76"/>
      <c r="G120" s="76"/>
      <c r="H120" s="76"/>
      <c r="I120" s="76"/>
      <c r="J120" s="76"/>
      <c r="K120" s="76"/>
      <c r="L120" s="76"/>
      <c r="M120" s="76"/>
      <c r="N120" s="76"/>
      <c r="O120" s="77"/>
    </row>
    <row r="121" spans="2:15" ht="13.95" customHeight="1" x14ac:dyDescent="0.25">
      <c r="B121" s="75"/>
      <c r="C121" s="76"/>
      <c r="D121" s="76"/>
      <c r="E121" s="76"/>
      <c r="F121" s="76"/>
      <c r="G121" s="76"/>
      <c r="H121" s="76"/>
      <c r="I121" s="76"/>
      <c r="J121" s="76"/>
      <c r="K121" s="76"/>
      <c r="L121" s="76"/>
      <c r="M121" s="76"/>
      <c r="N121" s="76"/>
      <c r="O121" s="77"/>
    </row>
    <row r="122" spans="2:15" ht="13.95" customHeight="1" x14ac:dyDescent="0.25">
      <c r="B122" s="75"/>
      <c r="C122" s="76"/>
      <c r="D122" s="76"/>
      <c r="E122" s="76"/>
      <c r="F122" s="76"/>
      <c r="G122" s="76"/>
      <c r="H122" s="76"/>
      <c r="I122" s="76"/>
      <c r="J122" s="76"/>
      <c r="K122" s="76"/>
      <c r="L122" s="76"/>
      <c r="M122" s="76"/>
      <c r="N122" s="76"/>
      <c r="O122" s="77"/>
    </row>
    <row r="123" spans="2:15" ht="13.95" customHeight="1" x14ac:dyDescent="0.25">
      <c r="B123" s="75"/>
      <c r="C123" s="76"/>
      <c r="D123" s="76"/>
      <c r="E123" s="76"/>
      <c r="F123" s="76"/>
      <c r="G123" s="76"/>
      <c r="H123" s="76"/>
      <c r="I123" s="76"/>
      <c r="J123" s="76"/>
      <c r="K123" s="76"/>
      <c r="L123" s="76"/>
      <c r="M123" s="76"/>
      <c r="N123" s="76"/>
      <c r="O123" s="77"/>
    </row>
    <row r="124" spans="2:15" ht="13.95" customHeight="1" x14ac:dyDescent="0.25">
      <c r="B124" s="75"/>
      <c r="C124" s="76"/>
      <c r="D124" s="76"/>
      <c r="E124" s="76"/>
      <c r="F124" s="76"/>
      <c r="G124" s="76"/>
      <c r="H124" s="76"/>
      <c r="I124" s="76"/>
      <c r="J124" s="76"/>
      <c r="K124" s="76"/>
      <c r="L124" s="76"/>
      <c r="M124" s="76"/>
      <c r="N124" s="76"/>
      <c r="O124" s="77"/>
    </row>
    <row r="125" spans="2:15" ht="13.95" customHeight="1" x14ac:dyDescent="0.25">
      <c r="B125" s="75"/>
      <c r="C125" s="76"/>
      <c r="D125" s="76"/>
      <c r="E125" s="76"/>
      <c r="F125" s="76"/>
      <c r="G125" s="76"/>
      <c r="H125" s="76"/>
      <c r="I125" s="76"/>
      <c r="J125" s="76"/>
      <c r="K125" s="76"/>
      <c r="L125" s="76"/>
      <c r="M125" s="76"/>
      <c r="N125" s="76"/>
      <c r="O125" s="77"/>
    </row>
    <row r="126" spans="2:15" ht="13.95" customHeight="1" x14ac:dyDescent="0.25">
      <c r="B126" s="75"/>
      <c r="C126" s="76"/>
      <c r="D126" s="76"/>
      <c r="E126" s="76"/>
      <c r="F126" s="76"/>
      <c r="G126" s="76"/>
      <c r="H126" s="76"/>
      <c r="I126" s="76"/>
      <c r="J126" s="76"/>
      <c r="K126" s="76"/>
      <c r="L126" s="76"/>
      <c r="M126" s="76"/>
      <c r="N126" s="76"/>
      <c r="O126" s="77"/>
    </row>
    <row r="127" spans="2:15" ht="13.95" customHeight="1" x14ac:dyDescent="0.25">
      <c r="B127" s="75"/>
      <c r="C127" s="76"/>
      <c r="D127" s="76"/>
      <c r="E127" s="76"/>
      <c r="F127" s="76"/>
      <c r="G127" s="76"/>
      <c r="H127" s="76"/>
      <c r="I127" s="76"/>
      <c r="J127" s="76"/>
      <c r="K127" s="76"/>
      <c r="L127" s="76"/>
      <c r="M127" s="76"/>
      <c r="N127" s="76"/>
      <c r="O127" s="77"/>
    </row>
    <row r="128" spans="2:15" ht="13.95" customHeight="1" x14ac:dyDescent="0.25">
      <c r="B128" s="75"/>
      <c r="C128" s="76"/>
      <c r="D128" s="76"/>
      <c r="E128" s="76"/>
      <c r="F128" s="76"/>
      <c r="G128" s="76"/>
      <c r="H128" s="76"/>
      <c r="I128" s="76"/>
      <c r="J128" s="76"/>
      <c r="K128" s="76"/>
      <c r="L128" s="76"/>
      <c r="M128" s="76"/>
      <c r="N128" s="76"/>
      <c r="O128" s="77"/>
    </row>
    <row r="129" spans="2:15" ht="13.95" customHeight="1" x14ac:dyDescent="0.25">
      <c r="B129" s="75"/>
      <c r="C129" s="76"/>
      <c r="D129" s="76"/>
      <c r="E129" s="76"/>
      <c r="F129" s="76"/>
      <c r="G129" s="76"/>
      <c r="H129" s="76"/>
      <c r="I129" s="76"/>
      <c r="J129" s="76"/>
      <c r="K129" s="76"/>
      <c r="L129" s="76"/>
      <c r="M129" s="76"/>
      <c r="N129" s="76"/>
      <c r="O129" s="77"/>
    </row>
    <row r="130" spans="2:15" ht="13.95" customHeight="1" x14ac:dyDescent="0.25">
      <c r="B130" s="75"/>
      <c r="C130" s="76"/>
      <c r="D130" s="76"/>
      <c r="E130" s="76"/>
      <c r="F130" s="76"/>
      <c r="G130" s="76"/>
      <c r="H130" s="76"/>
      <c r="I130" s="76"/>
      <c r="J130" s="76"/>
      <c r="K130" s="76"/>
      <c r="L130" s="76"/>
      <c r="M130" s="76"/>
      <c r="N130" s="76"/>
      <c r="O130" s="77"/>
    </row>
    <row r="131" spans="2:15" ht="13.95" customHeight="1" x14ac:dyDescent="0.25">
      <c r="B131" s="75"/>
      <c r="C131" s="76"/>
      <c r="D131" s="76"/>
      <c r="E131" s="76"/>
      <c r="F131" s="76"/>
      <c r="G131" s="76"/>
      <c r="H131" s="76"/>
      <c r="I131" s="76"/>
      <c r="J131" s="76"/>
      <c r="K131" s="76"/>
      <c r="L131" s="76"/>
      <c r="M131" s="76"/>
      <c r="N131" s="76"/>
      <c r="O131" s="77"/>
    </row>
    <row r="132" spans="2:15" ht="13.95" customHeight="1" x14ac:dyDescent="0.25">
      <c r="B132" s="75"/>
      <c r="C132" s="76"/>
      <c r="D132" s="76"/>
      <c r="E132" s="76"/>
      <c r="F132" s="76"/>
      <c r="G132" s="76"/>
      <c r="H132" s="76"/>
      <c r="I132" s="76"/>
      <c r="J132" s="76"/>
      <c r="K132" s="76"/>
      <c r="L132" s="76"/>
      <c r="M132" s="76"/>
      <c r="N132" s="76"/>
      <c r="O132" s="77"/>
    </row>
    <row r="133" spans="2:15" ht="13.95" customHeight="1" x14ac:dyDescent="0.25">
      <c r="B133" s="75"/>
      <c r="C133" s="76"/>
      <c r="D133" s="76"/>
      <c r="E133" s="76"/>
      <c r="F133" s="76"/>
      <c r="G133" s="76"/>
      <c r="H133" s="76"/>
      <c r="I133" s="76"/>
      <c r="J133" s="76"/>
      <c r="K133" s="76"/>
      <c r="L133" s="76"/>
      <c r="M133" s="76"/>
      <c r="N133" s="76"/>
      <c r="O133" s="77"/>
    </row>
    <row r="134" spans="2:15" ht="13.95" customHeight="1" x14ac:dyDescent="0.25">
      <c r="B134" s="75"/>
      <c r="C134" s="76"/>
      <c r="D134" s="76"/>
      <c r="E134" s="76"/>
      <c r="F134" s="76"/>
      <c r="G134" s="76"/>
      <c r="H134" s="76"/>
      <c r="I134" s="76"/>
      <c r="J134" s="76"/>
      <c r="K134" s="76"/>
      <c r="L134" s="76"/>
      <c r="M134" s="76"/>
      <c r="N134" s="76"/>
      <c r="O134" s="77"/>
    </row>
    <row r="135" spans="2:15" ht="13.95" customHeight="1" x14ac:dyDescent="0.25">
      <c r="B135" s="75"/>
      <c r="C135" s="76"/>
      <c r="D135" s="76"/>
      <c r="E135" s="76"/>
      <c r="F135" s="76"/>
      <c r="G135" s="76"/>
      <c r="H135" s="76"/>
      <c r="I135" s="76"/>
      <c r="J135" s="76"/>
      <c r="K135" s="76"/>
      <c r="L135" s="76"/>
      <c r="M135" s="76"/>
      <c r="N135" s="76"/>
      <c r="O135" s="77"/>
    </row>
    <row r="136" spans="2:15" ht="13.95" customHeight="1" x14ac:dyDescent="0.25">
      <c r="B136" s="75"/>
      <c r="C136" s="76"/>
      <c r="D136" s="76"/>
      <c r="E136" s="76"/>
      <c r="F136" s="76"/>
      <c r="G136" s="76"/>
      <c r="H136" s="76"/>
      <c r="I136" s="76"/>
      <c r="J136" s="76"/>
      <c r="K136" s="76"/>
      <c r="L136" s="76"/>
      <c r="M136" s="76"/>
      <c r="N136" s="76"/>
      <c r="O136" s="77"/>
    </row>
    <row r="137" spans="2:15" ht="13.95" customHeight="1" x14ac:dyDescent="0.25">
      <c r="B137" s="75"/>
      <c r="C137" s="76"/>
      <c r="D137" s="76"/>
      <c r="E137" s="76"/>
      <c r="F137" s="76"/>
      <c r="G137" s="76"/>
      <c r="H137" s="76"/>
      <c r="I137" s="76"/>
      <c r="J137" s="76"/>
      <c r="K137" s="76"/>
      <c r="L137" s="76"/>
      <c r="M137" s="76"/>
      <c r="N137" s="76"/>
      <c r="O137" s="77"/>
    </row>
    <row r="138" spans="2:15" ht="13.95" customHeight="1" x14ac:dyDescent="0.25">
      <c r="B138" s="78"/>
      <c r="C138" s="79"/>
      <c r="D138" s="79"/>
      <c r="E138" s="79"/>
      <c r="F138" s="79"/>
      <c r="G138" s="79"/>
      <c r="H138" s="79"/>
      <c r="I138" s="79"/>
      <c r="J138" s="79"/>
      <c r="K138" s="79"/>
      <c r="L138" s="79"/>
      <c r="M138" s="79"/>
      <c r="N138" s="79"/>
      <c r="O138" s="80"/>
    </row>
  </sheetData>
  <mergeCells count="71">
    <mergeCell ref="A47:O49"/>
    <mergeCell ref="A52:O54"/>
    <mergeCell ref="B57:O80"/>
    <mergeCell ref="B82:O138"/>
    <mergeCell ref="A35:O43"/>
    <mergeCell ref="A44:C44"/>
    <mergeCell ref="D44:F44"/>
    <mergeCell ref="G44:H44"/>
    <mergeCell ref="J44:K44"/>
    <mergeCell ref="N44:O44"/>
    <mergeCell ref="B31:E31"/>
    <mergeCell ref="F31:N31"/>
    <mergeCell ref="B32:E32"/>
    <mergeCell ref="F32:N32"/>
    <mergeCell ref="B33:E33"/>
    <mergeCell ref="F33:N33"/>
    <mergeCell ref="B28:E28"/>
    <mergeCell ref="F28:N28"/>
    <mergeCell ref="B29:E29"/>
    <mergeCell ref="F29:N29"/>
    <mergeCell ref="B30:E30"/>
    <mergeCell ref="F30:N30"/>
    <mergeCell ref="B23:E23"/>
    <mergeCell ref="F23:N23"/>
    <mergeCell ref="B24:E24"/>
    <mergeCell ref="F24:N24"/>
    <mergeCell ref="D26:O26"/>
    <mergeCell ref="B27:E27"/>
    <mergeCell ref="F27:N27"/>
    <mergeCell ref="B20:E20"/>
    <mergeCell ref="F20:N20"/>
    <mergeCell ref="B21:E21"/>
    <mergeCell ref="F21:N21"/>
    <mergeCell ref="B22:E22"/>
    <mergeCell ref="F22:N22"/>
    <mergeCell ref="B16:E16"/>
    <mergeCell ref="F16:N16"/>
    <mergeCell ref="B17:E17"/>
    <mergeCell ref="F17:N17"/>
    <mergeCell ref="B18:E18"/>
    <mergeCell ref="F18:N18"/>
    <mergeCell ref="B13:E13"/>
    <mergeCell ref="F13:N13"/>
    <mergeCell ref="B14:E14"/>
    <mergeCell ref="F14:N14"/>
    <mergeCell ref="B15:E15"/>
    <mergeCell ref="F15:N15"/>
    <mergeCell ref="A7:O7"/>
    <mergeCell ref="A8:A9"/>
    <mergeCell ref="B8:E9"/>
    <mergeCell ref="F8:N9"/>
    <mergeCell ref="O8:O9"/>
    <mergeCell ref="K10:N10"/>
    <mergeCell ref="A6:B6"/>
    <mergeCell ref="C6:D6"/>
    <mergeCell ref="E6:F6"/>
    <mergeCell ref="G6:H6"/>
    <mergeCell ref="I6:J6"/>
    <mergeCell ref="K6:M6"/>
    <mergeCell ref="A5:B5"/>
    <mergeCell ref="C5:E5"/>
    <mergeCell ref="F5:H5"/>
    <mergeCell ref="I5:J5"/>
    <mergeCell ref="K5:L5"/>
    <mergeCell ref="M5:O5"/>
    <mergeCell ref="A1:B3"/>
    <mergeCell ref="C1:O2"/>
    <mergeCell ref="C3:L3"/>
    <mergeCell ref="N3:O3"/>
    <mergeCell ref="A4:B4"/>
    <mergeCell ref="C4:O4"/>
  </mergeCells>
  <dataValidations count="1">
    <dataValidation type="list" allowBlank="1" showInputMessage="1" showErrorMessage="1" sqref="I5:J5" xr:uid="{E8CCD164-3670-4092-A924-D42836550A53}">
      <formula1>"Proceso Estratégico,Proceso Misional, Proceso de Soporte"</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BFFE-EAE2-4469-BECD-EBA32D179D6E}">
  <dimension ref="A1:R11"/>
  <sheetViews>
    <sheetView workbookViewId="0">
      <selection activeCell="A7" sqref="A7:M7"/>
    </sheetView>
  </sheetViews>
  <sheetFormatPr baseColWidth="10" defaultColWidth="11.44140625" defaultRowHeight="13.8" x14ac:dyDescent="0.25"/>
  <cols>
    <col min="1" max="1" width="3.88671875" style="322" customWidth="1"/>
    <col min="2" max="2" width="17.44140625" style="322" customWidth="1"/>
    <col min="3" max="3" width="12.6640625" style="322" customWidth="1"/>
    <col min="4" max="4" width="22" style="353" customWidth="1"/>
    <col min="5" max="5" width="19.5546875" style="322" customWidth="1"/>
    <col min="6" max="6" width="16.33203125" style="322" customWidth="1"/>
    <col min="7" max="7" width="18.5546875" style="322" customWidth="1"/>
    <col min="8" max="8" width="8.5546875" style="322" customWidth="1"/>
    <col min="9" max="9" width="20.6640625" style="322" customWidth="1"/>
    <col min="10" max="10" width="18.88671875" style="322" customWidth="1"/>
    <col min="11" max="11" width="16.88671875" style="322" customWidth="1"/>
    <col min="12" max="12" width="15.33203125" style="322" customWidth="1"/>
    <col min="13" max="13" width="63.88671875" style="322" customWidth="1"/>
    <col min="14" max="16384" width="11.44140625" style="322"/>
  </cols>
  <sheetData>
    <row r="1" spans="1:18" ht="14.4" thickTop="1" x14ac:dyDescent="0.25">
      <c r="A1" s="158"/>
      <c r="B1" s="158"/>
      <c r="C1" s="159" t="s">
        <v>72</v>
      </c>
      <c r="D1" s="160"/>
      <c r="E1" s="160"/>
      <c r="F1" s="160"/>
      <c r="G1" s="160"/>
      <c r="H1" s="160"/>
      <c r="I1" s="160"/>
      <c r="J1" s="160"/>
      <c r="K1" s="160"/>
      <c r="L1" s="161"/>
      <c r="M1" s="321"/>
      <c r="N1" s="321"/>
      <c r="O1" s="321"/>
      <c r="P1" s="321"/>
      <c r="Q1" s="321"/>
      <c r="R1" s="321"/>
    </row>
    <row r="2" spans="1:18" x14ac:dyDescent="0.25">
      <c r="A2" s="323"/>
      <c r="B2" s="323"/>
      <c r="C2" s="193"/>
      <c r="D2" s="194"/>
      <c r="E2" s="194"/>
      <c r="F2" s="194"/>
      <c r="G2" s="194"/>
      <c r="H2" s="194"/>
      <c r="I2" s="194"/>
      <c r="J2" s="194"/>
      <c r="K2" s="194"/>
      <c r="L2" s="195"/>
      <c r="M2" s="324"/>
      <c r="N2" s="324"/>
      <c r="O2" s="324"/>
      <c r="P2" s="324"/>
      <c r="Q2" s="324"/>
    </row>
    <row r="3" spans="1:18" ht="26.4" x14ac:dyDescent="0.25">
      <c r="A3" s="158"/>
      <c r="B3" s="158"/>
      <c r="C3" s="196" t="s">
        <v>140</v>
      </c>
      <c r="D3" s="197"/>
      <c r="E3" s="197"/>
      <c r="F3" s="197"/>
      <c r="G3" s="197"/>
      <c r="H3" s="197"/>
      <c r="I3" s="198"/>
      <c r="J3" s="59" t="s">
        <v>2</v>
      </c>
      <c r="K3" s="325"/>
      <c r="L3" s="326"/>
      <c r="M3" s="324"/>
      <c r="N3" s="324"/>
      <c r="O3" s="324"/>
      <c r="P3" s="324"/>
      <c r="Q3" s="324"/>
    </row>
    <row r="4" spans="1:18" x14ac:dyDescent="0.25">
      <c r="A4" s="170" t="s">
        <v>141</v>
      </c>
      <c r="B4" s="170"/>
      <c r="C4" s="120"/>
      <c r="D4" s="121"/>
      <c r="E4" s="121"/>
      <c r="F4" s="121"/>
      <c r="G4" s="121"/>
      <c r="H4" s="121"/>
      <c r="I4" s="121"/>
      <c r="J4" s="121"/>
      <c r="K4" s="121"/>
      <c r="L4" s="122"/>
      <c r="M4" s="324"/>
      <c r="N4" s="324"/>
      <c r="O4" s="327"/>
      <c r="P4" s="328"/>
      <c r="Q4" s="328"/>
    </row>
    <row r="5" spans="1:18" x14ac:dyDescent="0.25">
      <c r="A5" s="174" t="s">
        <v>4</v>
      </c>
      <c r="B5" s="174"/>
      <c r="C5" s="152"/>
      <c r="D5" s="154"/>
      <c r="E5" s="60" t="s">
        <v>5</v>
      </c>
      <c r="F5" s="329"/>
      <c r="G5" s="60" t="s">
        <v>6</v>
      </c>
      <c r="H5" s="152"/>
      <c r="I5" s="153"/>
      <c r="J5" s="154"/>
      <c r="K5" s="330" t="s">
        <v>5</v>
      </c>
      <c r="L5" s="329"/>
      <c r="M5" s="331"/>
      <c r="N5" s="331"/>
      <c r="O5" s="331"/>
      <c r="P5" s="72"/>
      <c r="Q5" s="332"/>
    </row>
    <row r="6" spans="1:18" x14ac:dyDescent="0.25">
      <c r="A6" s="40"/>
      <c r="B6" s="40"/>
      <c r="C6" s="40"/>
      <c r="D6" s="333"/>
      <c r="E6" s="40"/>
      <c r="F6" s="40"/>
      <c r="G6" s="40"/>
      <c r="H6" s="40"/>
      <c r="I6" s="40"/>
      <c r="J6" s="40"/>
      <c r="K6" s="40"/>
      <c r="L6" s="40"/>
    </row>
    <row r="7" spans="1:18" x14ac:dyDescent="0.25">
      <c r="A7" s="334" t="s">
        <v>142</v>
      </c>
      <c r="B7" s="334"/>
      <c r="C7" s="334"/>
      <c r="D7" s="334"/>
      <c r="E7" s="334"/>
      <c r="F7" s="334"/>
      <c r="G7" s="334"/>
      <c r="H7" s="334"/>
      <c r="I7" s="334"/>
      <c r="J7" s="334"/>
      <c r="K7" s="334"/>
      <c r="L7" s="334"/>
      <c r="M7" s="334"/>
    </row>
    <row r="8" spans="1:18" ht="41.4" x14ac:dyDescent="0.25">
      <c r="A8" s="335" t="s">
        <v>75</v>
      </c>
      <c r="B8" s="336" t="s">
        <v>143</v>
      </c>
      <c r="C8" s="336" t="s">
        <v>5</v>
      </c>
      <c r="D8" s="336" t="s">
        <v>144</v>
      </c>
      <c r="E8" s="337" t="s">
        <v>145</v>
      </c>
      <c r="F8" s="338"/>
      <c r="G8" s="338"/>
      <c r="H8" s="339"/>
      <c r="I8" s="336" t="s">
        <v>146</v>
      </c>
      <c r="J8" s="337" t="s">
        <v>147</v>
      </c>
      <c r="K8" s="338"/>
      <c r="L8" s="339"/>
      <c r="M8" s="336" t="s">
        <v>148</v>
      </c>
    </row>
    <row r="9" spans="1:18" ht="96.6" x14ac:dyDescent="0.25">
      <c r="A9" s="340">
        <v>1</v>
      </c>
      <c r="B9" s="341" t="s">
        <v>149</v>
      </c>
      <c r="C9" s="342"/>
      <c r="D9" s="343" t="s">
        <v>150</v>
      </c>
      <c r="E9" s="344"/>
      <c r="F9" s="344"/>
      <c r="G9" s="344"/>
      <c r="H9" s="344"/>
      <c r="I9" s="345"/>
      <c r="J9" s="346" t="s">
        <v>151</v>
      </c>
      <c r="K9" s="346"/>
      <c r="L9" s="346"/>
      <c r="M9" s="347" t="s">
        <v>152</v>
      </c>
    </row>
    <row r="10" spans="1:18" ht="96.6" x14ac:dyDescent="0.25">
      <c r="A10" s="348">
        <v>2</v>
      </c>
      <c r="B10" s="349" t="s">
        <v>149</v>
      </c>
      <c r="C10" s="350"/>
      <c r="D10" s="343" t="s">
        <v>150</v>
      </c>
      <c r="E10" s="351"/>
      <c r="F10" s="351"/>
      <c r="G10" s="351"/>
      <c r="H10" s="351"/>
      <c r="I10" s="352"/>
      <c r="J10" s="351" t="s">
        <v>151</v>
      </c>
      <c r="K10" s="351"/>
      <c r="L10" s="351"/>
      <c r="M10" s="347" t="s">
        <v>152</v>
      </c>
    </row>
    <row r="11" spans="1:18" ht="96.6" x14ac:dyDescent="0.25">
      <c r="A11" s="348">
        <v>3</v>
      </c>
      <c r="B11" s="349" t="s">
        <v>149</v>
      </c>
      <c r="C11" s="350"/>
      <c r="D11" s="343" t="s">
        <v>150</v>
      </c>
      <c r="E11" s="351"/>
      <c r="F11" s="351"/>
      <c r="G11" s="351"/>
      <c r="H11" s="351"/>
      <c r="I11" s="352"/>
      <c r="J11" s="351" t="s">
        <v>151</v>
      </c>
      <c r="K11" s="351"/>
      <c r="L11" s="351"/>
      <c r="M11" s="347" t="s">
        <v>152</v>
      </c>
    </row>
  </sheetData>
  <mergeCells count="18">
    <mergeCell ref="E9:H9"/>
    <mergeCell ref="J9:L9"/>
    <mergeCell ref="E10:H10"/>
    <mergeCell ref="J10:L10"/>
    <mergeCell ref="E11:H11"/>
    <mergeCell ref="J11:L11"/>
    <mergeCell ref="A5:B5"/>
    <mergeCell ref="C5:D5"/>
    <mergeCell ref="H5:J5"/>
    <mergeCell ref="A7:M7"/>
    <mergeCell ref="E8:H8"/>
    <mergeCell ref="J8:L8"/>
    <mergeCell ref="A1:B3"/>
    <mergeCell ref="C1:L2"/>
    <mergeCell ref="C3:I3"/>
    <mergeCell ref="K3:L3"/>
    <mergeCell ref="A4:B4"/>
    <mergeCell ref="C4:L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D5F6-0CC7-478B-ABEF-9DBCA3369D4C}">
  <dimension ref="A1:AN435"/>
  <sheetViews>
    <sheetView workbookViewId="0">
      <selection activeCell="C5" sqref="C5:I5"/>
    </sheetView>
  </sheetViews>
  <sheetFormatPr baseColWidth="10" defaultColWidth="11.44140625" defaultRowHeight="13.8" x14ac:dyDescent="0.25"/>
  <cols>
    <col min="1" max="1" width="4.6640625" style="434" customWidth="1"/>
    <col min="2" max="2" width="20.33203125" style="434" customWidth="1"/>
    <col min="3" max="3" width="15.5546875" style="434" customWidth="1"/>
    <col min="4" max="4" width="12.44140625" style="434" customWidth="1"/>
    <col min="5" max="5" width="14.6640625" style="434" customWidth="1"/>
    <col min="6" max="6" width="15.5546875" style="434" customWidth="1"/>
    <col min="7" max="7" width="18.109375" style="434" customWidth="1"/>
    <col min="8" max="8" width="15" style="434" customWidth="1"/>
    <col min="9" max="9" width="16.6640625" style="434" customWidth="1"/>
    <col min="10" max="10" width="12.5546875" style="434" customWidth="1"/>
    <col min="11" max="11" width="13.33203125" style="434" customWidth="1"/>
    <col min="12" max="12" width="12" style="434" customWidth="1"/>
    <col min="13" max="13" width="13" style="434" customWidth="1"/>
    <col min="14" max="15" width="12.33203125" style="434" customWidth="1"/>
    <col min="16" max="16" width="15" style="434" customWidth="1"/>
    <col min="17" max="17" width="19" style="434" customWidth="1"/>
    <col min="18" max="18" width="21.109375" style="458" customWidth="1"/>
    <col min="19" max="19" width="24.6640625" style="434" customWidth="1"/>
    <col min="20" max="20" width="38.88671875" style="434" customWidth="1"/>
    <col min="21" max="21" width="21.33203125" style="434" customWidth="1"/>
    <col min="22" max="22" width="33.5546875" style="459" customWidth="1"/>
    <col min="23" max="23" width="36.44140625" style="434" customWidth="1"/>
    <col min="24" max="24" width="21.5546875" style="434" customWidth="1"/>
    <col min="25" max="25" width="35" style="434" customWidth="1"/>
    <col min="26" max="26" width="27.33203125" style="460" customWidth="1"/>
    <col min="27" max="27" width="20.44140625" style="460" customWidth="1"/>
    <col min="28" max="28" width="20.33203125" style="434" customWidth="1"/>
    <col min="29" max="29" width="17.33203125" style="434" customWidth="1"/>
    <col min="30" max="30" width="18.88671875" style="434" hidden="1" customWidth="1"/>
    <col min="31" max="31" width="2.44140625" style="434" hidden="1" customWidth="1"/>
    <col min="32" max="32" width="16.6640625" style="434" customWidth="1"/>
    <col min="33" max="33" width="43.6640625" style="434" customWidth="1"/>
    <col min="34" max="34" width="19.5546875" style="434" customWidth="1"/>
    <col min="35" max="35" width="19.109375" style="434" customWidth="1"/>
    <col min="36" max="37" width="16.6640625" style="434" customWidth="1"/>
    <col min="38" max="38" width="14.5546875" style="434" customWidth="1"/>
    <col min="39" max="39" width="15.109375" style="434" customWidth="1"/>
    <col min="40" max="40" width="37.109375" style="434" customWidth="1"/>
    <col min="41" max="16384" width="11.44140625" style="434"/>
  </cols>
  <sheetData>
    <row r="1" spans="1:40" s="41" customFormat="1" ht="40.200000000000003" customHeight="1" x14ac:dyDescent="0.25">
      <c r="A1" s="158"/>
      <c r="B1" s="158"/>
      <c r="C1" s="354" t="s">
        <v>153</v>
      </c>
      <c r="D1" s="355"/>
      <c r="E1" s="355"/>
      <c r="F1" s="355"/>
      <c r="G1" s="355"/>
      <c r="H1" s="355"/>
      <c r="I1" s="355"/>
      <c r="J1" s="355"/>
      <c r="K1" s="355"/>
      <c r="L1" s="355"/>
      <c r="M1" s="355"/>
      <c r="N1" s="355"/>
      <c r="O1" s="355"/>
      <c r="P1" s="355"/>
      <c r="Q1" s="356"/>
      <c r="R1" s="324"/>
      <c r="S1" s="324"/>
      <c r="T1" s="324"/>
      <c r="U1" s="324"/>
      <c r="V1" s="357"/>
      <c r="W1" s="358"/>
      <c r="X1" s="358"/>
      <c r="Y1" s="358"/>
      <c r="Z1" s="358"/>
      <c r="AA1" s="358"/>
      <c r="AH1" s="358"/>
      <c r="AI1" s="358"/>
      <c r="AJ1" s="358"/>
      <c r="AK1" s="358"/>
    </row>
    <row r="2" spans="1:40" s="41" customFormat="1" ht="40.200000000000003" customHeight="1" x14ac:dyDescent="0.25">
      <c r="A2" s="158"/>
      <c r="B2" s="158"/>
      <c r="C2" s="359"/>
      <c r="D2" s="360"/>
      <c r="E2" s="360"/>
      <c r="F2" s="360"/>
      <c r="G2" s="360"/>
      <c r="H2" s="360"/>
      <c r="I2" s="360"/>
      <c r="J2" s="360"/>
      <c r="K2" s="360"/>
      <c r="L2" s="360"/>
      <c r="M2" s="360"/>
      <c r="N2" s="360"/>
      <c r="O2" s="360"/>
      <c r="P2" s="360"/>
      <c r="Q2" s="361"/>
      <c r="R2" s="324"/>
      <c r="S2" s="324"/>
      <c r="T2" s="324"/>
      <c r="U2" s="324"/>
      <c r="V2" s="357"/>
      <c r="W2" s="358"/>
      <c r="X2" s="358"/>
      <c r="Y2" s="358"/>
      <c r="Z2" s="358"/>
      <c r="AA2" s="358"/>
      <c r="AH2" s="358"/>
      <c r="AI2" s="358"/>
      <c r="AJ2" s="358"/>
      <c r="AK2" s="358"/>
    </row>
    <row r="3" spans="1:40" s="41" customFormat="1" ht="40.200000000000003" customHeight="1" x14ac:dyDescent="0.25">
      <c r="A3" s="158"/>
      <c r="B3" s="158"/>
      <c r="C3" s="196" t="s">
        <v>154</v>
      </c>
      <c r="D3" s="197"/>
      <c r="E3" s="197"/>
      <c r="F3" s="197"/>
      <c r="G3" s="197"/>
      <c r="H3" s="197"/>
      <c r="I3" s="197"/>
      <c r="J3" s="197"/>
      <c r="K3" s="197"/>
      <c r="L3" s="197"/>
      <c r="M3" s="198"/>
      <c r="N3" s="170" t="s">
        <v>2</v>
      </c>
      <c r="O3" s="170"/>
      <c r="P3" s="362"/>
      <c r="Q3" s="362"/>
      <c r="R3" s="324"/>
      <c r="S3" s="324"/>
      <c r="T3" s="324"/>
      <c r="U3" s="324"/>
      <c r="V3" s="357"/>
      <c r="W3" s="358"/>
      <c r="X3" s="358"/>
      <c r="Y3" s="358"/>
      <c r="Z3" s="358"/>
      <c r="AA3" s="358"/>
      <c r="AH3" s="358"/>
      <c r="AI3" s="358"/>
      <c r="AJ3" s="358"/>
      <c r="AK3" s="358"/>
    </row>
    <row r="4" spans="1:40" s="41" customFormat="1" ht="40.200000000000003" customHeight="1" x14ac:dyDescent="0.25">
      <c r="A4" s="170" t="s">
        <v>98</v>
      </c>
      <c r="B4" s="170"/>
      <c r="C4" s="363"/>
      <c r="D4" s="364"/>
      <c r="E4" s="364"/>
      <c r="F4" s="364"/>
      <c r="G4" s="364"/>
      <c r="H4" s="364"/>
      <c r="I4" s="364"/>
      <c r="J4" s="364"/>
      <c r="K4" s="364"/>
      <c r="L4" s="364"/>
      <c r="M4" s="364"/>
      <c r="N4" s="364"/>
      <c r="O4" s="364"/>
      <c r="P4" s="364"/>
      <c r="Q4" s="365"/>
      <c r="R4" s="366"/>
      <c r="S4" s="366"/>
      <c r="T4" s="366"/>
      <c r="U4" s="366"/>
      <c r="V4" s="357"/>
      <c r="W4" s="358"/>
      <c r="X4" s="358"/>
      <c r="Y4" s="358"/>
      <c r="Z4" s="358"/>
      <c r="AA4" s="358"/>
      <c r="AH4" s="358"/>
      <c r="AI4" s="358"/>
      <c r="AJ4" s="358"/>
      <c r="AK4" s="358"/>
    </row>
    <row r="5" spans="1:40" s="41" customFormat="1" ht="40.200000000000003" customHeight="1" x14ac:dyDescent="0.25">
      <c r="A5" s="174" t="s">
        <v>99</v>
      </c>
      <c r="B5" s="174"/>
      <c r="C5" s="367"/>
      <c r="D5" s="368"/>
      <c r="E5" s="368"/>
      <c r="F5" s="368"/>
      <c r="G5" s="368"/>
      <c r="H5" s="368"/>
      <c r="I5" s="369"/>
      <c r="J5" s="370" t="s">
        <v>155</v>
      </c>
      <c r="K5" s="371"/>
      <c r="L5" s="363"/>
      <c r="M5" s="364"/>
      <c r="N5" s="364"/>
      <c r="O5" s="364"/>
      <c r="P5" s="364"/>
      <c r="Q5" s="365"/>
      <c r="R5" s="366"/>
      <c r="S5" s="366"/>
      <c r="T5" s="366"/>
      <c r="U5" s="366"/>
      <c r="V5" s="357"/>
      <c r="W5" s="358"/>
      <c r="X5" s="358"/>
      <c r="Y5" s="358"/>
      <c r="Z5" s="358"/>
      <c r="AA5" s="358"/>
      <c r="AH5" s="358"/>
      <c r="AI5" s="358"/>
      <c r="AJ5" s="358"/>
      <c r="AK5" s="358"/>
    </row>
    <row r="6" spans="1:40" s="41" customFormat="1" ht="40.200000000000003" customHeight="1" x14ac:dyDescent="0.25">
      <c r="A6" s="170" t="s">
        <v>102</v>
      </c>
      <c r="B6" s="174"/>
      <c r="C6" s="363"/>
      <c r="D6" s="364"/>
      <c r="E6" s="364"/>
      <c r="F6" s="364"/>
      <c r="G6" s="365"/>
      <c r="H6" s="60" t="s">
        <v>5</v>
      </c>
      <c r="I6" s="372"/>
      <c r="J6" s="373" t="s">
        <v>6</v>
      </c>
      <c r="K6" s="373"/>
      <c r="L6" s="374"/>
      <c r="M6" s="374"/>
      <c r="N6" s="374"/>
      <c r="O6" s="374"/>
      <c r="P6" s="60" t="s">
        <v>5</v>
      </c>
      <c r="Q6" s="375"/>
      <c r="R6" s="331"/>
      <c r="S6" s="366"/>
      <c r="T6" s="366"/>
      <c r="U6" s="366"/>
      <c r="V6" s="357"/>
      <c r="W6" s="358"/>
      <c r="X6" s="358"/>
      <c r="Y6" s="358"/>
      <c r="Z6" s="358"/>
      <c r="AA6" s="358"/>
      <c r="AH6" s="358"/>
      <c r="AI6" s="358"/>
      <c r="AJ6" s="358"/>
      <c r="AK6" s="358"/>
    </row>
    <row r="7" spans="1:40" s="41" customFormat="1" ht="12" customHeight="1" x14ac:dyDescent="0.25">
      <c r="A7" s="376"/>
      <c r="B7" s="377"/>
      <c r="C7" s="377"/>
      <c r="D7" s="377"/>
      <c r="E7" s="377"/>
      <c r="F7" s="377"/>
      <c r="G7" s="377"/>
      <c r="H7" s="377"/>
      <c r="I7" s="377"/>
      <c r="J7" s="377"/>
      <c r="K7" s="377"/>
      <c r="L7" s="377"/>
      <c r="M7" s="377"/>
      <c r="N7" s="377"/>
      <c r="O7" s="377"/>
      <c r="P7" s="377"/>
      <c r="Q7" s="378"/>
      <c r="R7" s="379"/>
      <c r="S7" s="72"/>
      <c r="T7" s="72"/>
      <c r="U7" s="332"/>
      <c r="V7" s="357"/>
      <c r="W7" s="358"/>
      <c r="X7" s="358"/>
      <c r="Y7" s="358"/>
      <c r="Z7" s="358"/>
      <c r="AA7" s="358"/>
      <c r="AH7" s="358"/>
      <c r="AI7" s="358"/>
      <c r="AJ7" s="358"/>
      <c r="AK7" s="358"/>
    </row>
    <row r="8" spans="1:40" s="386" customFormat="1" ht="16.5" customHeight="1" x14ac:dyDescent="0.3">
      <c r="A8" s="380" t="s">
        <v>156</v>
      </c>
      <c r="B8" s="380"/>
      <c r="C8" s="380"/>
      <c r="D8" s="380"/>
      <c r="E8" s="380"/>
      <c r="F8" s="380"/>
      <c r="G8" s="380"/>
      <c r="H8" s="380"/>
      <c r="I8" s="380"/>
      <c r="J8" s="380"/>
      <c r="K8" s="380"/>
      <c r="L8" s="380"/>
      <c r="M8" s="380"/>
      <c r="N8" s="380"/>
      <c r="O8" s="380"/>
      <c r="P8" s="380"/>
      <c r="Q8" s="380"/>
      <c r="R8" s="380"/>
      <c r="S8" s="381" t="s">
        <v>157</v>
      </c>
      <c r="T8" s="382"/>
      <c r="U8" s="382"/>
      <c r="V8" s="382"/>
      <c r="W8" s="382"/>
      <c r="X8" s="382"/>
      <c r="Y8" s="382"/>
      <c r="Z8" s="383" t="s">
        <v>158</v>
      </c>
      <c r="AA8" s="384"/>
      <c r="AB8" s="384"/>
      <c r="AC8" s="384"/>
      <c r="AD8" s="384"/>
      <c r="AE8" s="384"/>
      <c r="AF8" s="384"/>
      <c r="AG8" s="384"/>
      <c r="AH8" s="384"/>
      <c r="AI8" s="384"/>
      <c r="AJ8" s="384"/>
      <c r="AK8" s="384"/>
      <c r="AL8" s="384"/>
      <c r="AM8" s="384"/>
      <c r="AN8" s="385"/>
    </row>
    <row r="9" spans="1:40" s="394" customFormat="1" ht="28.5" customHeight="1" x14ac:dyDescent="0.3">
      <c r="A9" s="387" t="s">
        <v>159</v>
      </c>
      <c r="B9" s="387" t="s">
        <v>160</v>
      </c>
      <c r="C9" s="387" t="s">
        <v>161</v>
      </c>
      <c r="D9" s="387"/>
      <c r="E9" s="388" t="s">
        <v>162</v>
      </c>
      <c r="F9" s="387" t="s">
        <v>163</v>
      </c>
      <c r="G9" s="387" t="s">
        <v>164</v>
      </c>
      <c r="H9" s="389" t="s">
        <v>165</v>
      </c>
      <c r="I9" s="389"/>
      <c r="J9" s="389" t="s">
        <v>166</v>
      </c>
      <c r="K9" s="389"/>
      <c r="L9" s="387" t="s">
        <v>167</v>
      </c>
      <c r="M9" s="387"/>
      <c r="N9" s="387"/>
      <c r="O9" s="387" t="s">
        <v>168</v>
      </c>
      <c r="P9" s="387"/>
      <c r="Q9" s="390" t="s">
        <v>169</v>
      </c>
      <c r="R9" s="390" t="s">
        <v>170</v>
      </c>
      <c r="S9" s="390" t="s">
        <v>171</v>
      </c>
      <c r="T9" s="387" t="s">
        <v>172</v>
      </c>
      <c r="U9" s="387" t="s">
        <v>173</v>
      </c>
      <c r="V9" s="387" t="s">
        <v>174</v>
      </c>
      <c r="W9" s="387" t="s">
        <v>175</v>
      </c>
      <c r="X9" s="387" t="s">
        <v>169</v>
      </c>
      <c r="Y9" s="387" t="s">
        <v>176</v>
      </c>
      <c r="Z9" s="391" t="s">
        <v>177</v>
      </c>
      <c r="AA9" s="392" t="s">
        <v>178</v>
      </c>
      <c r="AB9" s="387" t="s">
        <v>179</v>
      </c>
      <c r="AC9" s="393" t="s">
        <v>180</v>
      </c>
      <c r="AD9" s="393" t="s">
        <v>181</v>
      </c>
      <c r="AE9" s="393" t="s">
        <v>182</v>
      </c>
      <c r="AF9" s="391" t="s">
        <v>183</v>
      </c>
      <c r="AG9" s="390" t="s">
        <v>184</v>
      </c>
      <c r="AH9" s="391" t="s">
        <v>185</v>
      </c>
      <c r="AI9" s="391" t="s">
        <v>186</v>
      </c>
      <c r="AJ9" s="393" t="s">
        <v>187</v>
      </c>
      <c r="AK9" s="387" t="s">
        <v>188</v>
      </c>
      <c r="AL9" s="387"/>
      <c r="AM9" s="387"/>
      <c r="AN9" s="387" t="s">
        <v>189</v>
      </c>
    </row>
    <row r="10" spans="1:40" s="394" customFormat="1" ht="65.25" customHeight="1" x14ac:dyDescent="0.3">
      <c r="A10" s="393"/>
      <c r="B10" s="393"/>
      <c r="C10" s="393"/>
      <c r="D10" s="393"/>
      <c r="E10" s="395"/>
      <c r="F10" s="393"/>
      <c r="G10" s="393"/>
      <c r="H10" s="396"/>
      <c r="I10" s="396"/>
      <c r="J10" s="396"/>
      <c r="K10" s="396"/>
      <c r="L10" s="397" t="s">
        <v>190</v>
      </c>
      <c r="M10" s="397" t="s">
        <v>191</v>
      </c>
      <c r="N10" s="397" t="s">
        <v>192</v>
      </c>
      <c r="O10" s="393"/>
      <c r="P10" s="393"/>
      <c r="Q10" s="398"/>
      <c r="R10" s="398"/>
      <c r="S10" s="398"/>
      <c r="T10" s="393"/>
      <c r="U10" s="393"/>
      <c r="V10" s="393"/>
      <c r="W10" s="393"/>
      <c r="X10" s="393"/>
      <c r="Y10" s="393"/>
      <c r="Z10" s="399"/>
      <c r="AA10" s="400"/>
      <c r="AB10" s="393"/>
      <c r="AC10" s="401"/>
      <c r="AD10" s="401"/>
      <c r="AE10" s="401"/>
      <c r="AF10" s="399"/>
      <c r="AG10" s="398"/>
      <c r="AH10" s="399"/>
      <c r="AI10" s="399"/>
      <c r="AJ10" s="401"/>
      <c r="AK10" s="397" t="s">
        <v>190</v>
      </c>
      <c r="AL10" s="397" t="s">
        <v>191</v>
      </c>
      <c r="AM10" s="397" t="s">
        <v>192</v>
      </c>
      <c r="AN10" s="393"/>
    </row>
    <row r="11" spans="1:40" s="41" customFormat="1" x14ac:dyDescent="0.25">
      <c r="A11" s="402" t="s">
        <v>193</v>
      </c>
      <c r="B11" s="403"/>
      <c r="C11" s="403"/>
      <c r="D11" s="403"/>
      <c r="E11" s="403"/>
      <c r="F11" s="403"/>
      <c r="G11" s="403"/>
      <c r="H11" s="403"/>
      <c r="I11" s="403"/>
      <c r="J11" s="403"/>
      <c r="K11" s="403"/>
      <c r="L11" s="403"/>
      <c r="M11" s="403"/>
      <c r="N11" s="403"/>
      <c r="O11" s="403"/>
      <c r="P11" s="403"/>
      <c r="Q11" s="404"/>
      <c r="R11" s="403"/>
      <c r="S11" s="403"/>
      <c r="T11" s="403"/>
      <c r="U11" s="403"/>
      <c r="V11" s="403"/>
      <c r="W11" s="403"/>
      <c r="X11" s="403"/>
      <c r="Y11" s="403"/>
      <c r="Z11" s="403"/>
      <c r="AA11" s="403"/>
      <c r="AB11" s="402"/>
      <c r="AC11" s="403"/>
      <c r="AD11" s="403"/>
      <c r="AE11" s="403"/>
      <c r="AF11" s="403"/>
      <c r="AG11" s="403"/>
      <c r="AH11" s="403"/>
      <c r="AI11" s="403"/>
      <c r="AJ11" s="403"/>
      <c r="AK11" s="403"/>
      <c r="AL11" s="403"/>
      <c r="AM11" s="403"/>
      <c r="AN11" s="405"/>
    </row>
    <row r="12" spans="1:40" s="41" customFormat="1" x14ac:dyDescent="0.25">
      <c r="A12" s="406" t="s">
        <v>194</v>
      </c>
      <c r="B12" s="407"/>
      <c r="C12" s="407"/>
      <c r="D12" s="407"/>
      <c r="E12" s="407"/>
      <c r="F12" s="407"/>
      <c r="G12" s="407"/>
      <c r="H12" s="407"/>
      <c r="I12" s="407"/>
      <c r="J12" s="407"/>
      <c r="K12" s="407"/>
      <c r="L12" s="407"/>
      <c r="M12" s="407"/>
      <c r="N12" s="407"/>
      <c r="O12" s="407"/>
      <c r="P12" s="407"/>
      <c r="Q12" s="408"/>
      <c r="R12" s="407"/>
      <c r="S12" s="407"/>
      <c r="T12" s="407"/>
      <c r="U12" s="407"/>
      <c r="V12" s="407"/>
      <c r="W12" s="407"/>
      <c r="X12" s="407"/>
      <c r="Y12" s="407"/>
      <c r="Z12" s="407"/>
      <c r="AA12" s="407"/>
      <c r="AB12" s="406"/>
      <c r="AC12" s="407"/>
      <c r="AD12" s="407"/>
      <c r="AE12" s="407"/>
      <c r="AF12" s="407"/>
      <c r="AG12" s="407"/>
      <c r="AH12" s="407"/>
      <c r="AI12" s="407"/>
      <c r="AJ12" s="407"/>
      <c r="AK12" s="407"/>
      <c r="AL12" s="407"/>
      <c r="AM12" s="407"/>
      <c r="AN12" s="409"/>
    </row>
    <row r="13" spans="1:40" ht="99.9" customHeight="1" x14ac:dyDescent="0.25">
      <c r="A13" s="410" t="s">
        <v>195</v>
      </c>
      <c r="B13" s="411"/>
      <c r="C13" s="412"/>
      <c r="D13" s="413"/>
      <c r="E13" s="414" t="s">
        <v>196</v>
      </c>
      <c r="F13" s="415" t="s">
        <v>197</v>
      </c>
      <c r="G13" s="416"/>
      <c r="H13" s="417" t="s">
        <v>198</v>
      </c>
      <c r="I13" s="417"/>
      <c r="J13" s="417"/>
      <c r="K13" s="417"/>
      <c r="L13" s="418" t="s">
        <v>199</v>
      </c>
      <c r="M13" s="418" t="s">
        <v>200</v>
      </c>
      <c r="N13" s="419" t="str">
        <f>IF(AND(L13="RARA VEZ (1)",M13="INSIGNIFICANTE (1)"),"BAJO (1)",IF(AND(L13="RARA VEZ (1)",M13="MENOR (2)"),"BAJO (2)", IF(AND(L13="RARA VEZ (1)",M13="MODERADO (3)"),"MODERADO (3)", IF(AND(L13="RARA VEZ (1)",M13="MAYOR (4)"),"ALTO (4)", IF(AND(L13="RARA VEZ (1)",M13="CATASTRÓFICO (5)"),"ALTO (5)",IF(AND(L13="IMPROBABLE (2)",M13="INSIGNIFICANTE (1)"),"BAJO (2)",IF(AND(L13="IMPROBABLE (2)",M13="MENOR (2)"),"BAJO (4)", IF(AND(L13="IMPROBABLE (2)",M13="MODERADO (3)"),"MODERADO (6)", IF(AND(L13="IMPROBABLE (2)",M13="MAYOR (4)"),"ALTO (8)", IF(AND(L13="IMPROBABLE (2)",M13="CATASTRÓFICO (5)"),"EXTREMO (10)",IF(AND(L13="POSIBLE (3)",M13="INSIGNIFICANTE (1)"),"BAJO (3)",IF(AND(L13="POSIBLE (3)",M13="MENOR (2)"),"MODERADO (6)", IF(AND(L13="POSIBLE (3)",M13="MODERADO (3)"),"ALTO (9)", IF(AND(L13="POSIBLE (3)",M13="MAYOR (4)"),"EXTREMO (12)", IF(AND(L13="POSIBLE (3)",M13="CATASTRÓFICO (5)"),"EXTREMO (15)",IF(AND(L13="PROBABLE (4)",M13="INSIGNIFICANTE (1)"),"MODERADO (4)",IF(AND(L13="PROBABLE (4)",M13="MENOR (2)"),"ALTO (8)", IF(AND(L13="PROBABLE (4)",M13="MODERADO (3)"),"ALTO (12)", IF(AND(L13="PROBABLE (4)",M13="MAYOR (4)"),"EXTREMO (16)", IF(AND(L13="PROBABLE (4)",M13="CATASTRÓFICO (5)"),"EXTREMO (20)",IF(AND(L13="CASI SEGURO (5)",M13="INSIGNIFICANTE (1)"),"ALTO (5)",IF(AND(L13="CASI SEGURO (5)",M13="MENOR (2)"),"ALTO (10)", IF(AND(L13="CASI SEGURO (5)",M13="MODERADO (3)"),"EXTREMO (15)", IF(AND(L13="CASI SEGURO (5)",M13="MAYOR (4)"),"EXTREMO (20)", IF(AND(L13="CASI SEGURO (5)",M13="CATASTRÓFICO (5)"),"EXTREMO (25)", 0))))) ))))) ))))) ))))) )))))</f>
        <v>EXTREMO (20)</v>
      </c>
      <c r="O13" s="417" t="s">
        <v>201</v>
      </c>
      <c r="P13" s="417"/>
      <c r="Q13" s="420"/>
      <c r="R13" s="421"/>
      <c r="S13" s="422" t="s">
        <v>202</v>
      </c>
      <c r="T13" s="423" t="s">
        <v>203</v>
      </c>
      <c r="U13" s="424">
        <f>+'[4]3.1'!$Q$11</f>
        <v>100</v>
      </c>
      <c r="V13" s="425">
        <f>+'[4]3.1'!$R11</f>
        <v>0</v>
      </c>
      <c r="W13" s="426"/>
      <c r="X13" s="420"/>
      <c r="Y13" s="427"/>
      <c r="Z13" s="428" t="s">
        <v>204</v>
      </c>
      <c r="AA13" s="429" t="str">
        <f>IF(U13&gt;=96,"Fuerte",IF(AND(U13&gt;=86,U13&lt;96),"Moderado","Débil"))</f>
        <v>Fuerte</v>
      </c>
      <c r="AB13" s="429" t="str">
        <f>IFERROR(VLOOKUP(Z13,[5]Hoja1!$A$25:$B$27,2,FALSE),"Responda primero, ¿Cómo se ejecuta el control?")</f>
        <v>Fuerte</v>
      </c>
      <c r="AC13" s="429" t="str">
        <f>IF(AND(AA13="Fuerte",AB13="Fuerte"),"Fuerte",IF(OR(AA13="Moderado",AB13="Moderado"),"Moderado","Débil"))</f>
        <v>Fuerte</v>
      </c>
      <c r="AD13" s="429">
        <f>IF(AC13="Fuerte",100,IF(AC13="Moderado",50,0))</f>
        <v>100</v>
      </c>
      <c r="AE13" s="430" t="str">
        <f>IF(SUM(AD13:AD14)/COUNTA(AD13:AD14)=100,"Fuerte",IF(AND(SUM(AD13:AD14)/COUNTA(AD13:AD14)&gt;=51,SUM(AD13:AD14)/COUNTA(AD13:AD14)&lt;100),"Moderado","Débil"))</f>
        <v>Fuerte</v>
      </c>
      <c r="AF13" s="431" t="str">
        <f>IF(AE13="Fuerte","NO","SI")</f>
        <v>NO</v>
      </c>
      <c r="AG13" s="432"/>
      <c r="AH13" s="430" t="s">
        <v>205</v>
      </c>
      <c r="AI13" s="430" t="s">
        <v>205</v>
      </c>
      <c r="AJ13" s="430" t="str">
        <f>IF(OR(AH13=0,AI13=0),"Diligencie primero, si los controles ayudan a diminuir probabilidad o impacto",(IF(AND(AE13="Fuerte",AH13="Directamente",AI13="Directamente"),"Desplaza 2 filas PROBABILIDAD y 2 columnas IMPACTO",IF(AND(AE13="Fuerte",AH13="Directamente",AI13="Indirectamente"),"Desplaza 2 filas PROBABILIDAD y 1 columna IMPACTO",IF(AND(AE13="Fuerte",AH13="Directamente",AI13="No disminuye"),"Desplaza 2 filas PROBABILIDAD",IF(AND(AE13="Fuerte",AH13="No disminuye",AI13="Directamente"),"Desplaza 2 columnas IMPACTO",IF(AND(AE13="Moderado",AH13="Directamente",AI13="Directamente"),"Desplaza 1 fila PROBABILIDAD y 1 columna IMPACTO",IF(AND(AE13="Moderado",AH13="Directamente",AI13="Indirectamente"),"Desplaza 1 fila PROBABILIDAD ",IF(AND(AE13="Moderado",AH13="Directamente",AI13="No disminuye"),"Desplaza 1 fila PROBABILIDAD",IF(AND(AE13="Moderado",AH13="No disminuye",AI13="Directamente"),"Desplaza 1 columna IMPACTO",IF(OR(AE13="Débil",AND(AH13="No disminuye",AI13="No disminuye")),"Riesgo Inherente igual a Riesgo Residual",)))))))))))</f>
        <v>Desplaza 2 filas PROBABILIDAD y 2 columnas IMPACTO</v>
      </c>
      <c r="AK13" s="418" t="s">
        <v>206</v>
      </c>
      <c r="AL13" s="418" t="s">
        <v>207</v>
      </c>
      <c r="AM13" s="419" t="str">
        <f t="shared" ref="AM13" si="0">IF(AND(AK13="RARA VEZ (1)",AL13="INSIGNIFICANTE (1)"),"BAJO (1)",IF(AND(AK13="RARA VEZ (1)",AL13="MENOR (2)"),"BAJO (2)", IF(AND(AK13="RARA VEZ (1)",AL13="MODERADO (3)"),"MODERADO (3)", IF(AND(AK13="RARA VEZ (1)",AL13="MAYOR (4)"),"ALTO (4)", IF(AND(AK13="RARA VEZ (1)",AL13="CATASTRÓFICO (5)"),"ALTO (5)",IF(AND(AK13="IMPROBABLE (2)",AL13="INSIGNIFICANTE (1)"),"BAJO (2)",IF(AND(AK13="IMPROBABLE (2)",AL13="MENOR (2)"),"BAJO (4)", IF(AND(AK13="IMPROBABLE (2)",AL13="MODERADO (3)"),"MODERADO (6)", IF(AND(AK13="IMPROBABLE (2)",AL13="MAYOR (4)"),"ALTO (8)", IF(AND(AK13="IMPROBABLE (2)",AL13="CATASTRÓFICO (5)"),"EXTREMO (10)",IF(AND(AK13="POSIBLE (3)",AL13="INSIGNIFICANTE (1)"),"BAJO (3)",IF(AND(AK13="POSIBLE (3)",AL13="MENOR (2)"),"MODERADO (6)", IF(AND(AK13="POSIBLE (3)",AL13="MODERADO (3)"),"ALTO (9)", IF(AND(AK13="POSIBLE (3)",AL13="MAYOR (4)"),"EXTREMO (12)", IF(AND(AK13="POSIBLE (3)",AL13="CATASTRÓFICO (5)"),"EXTREMO (15)",IF(AND(AK13="PROBABLE (4)",AL13="INSIGNIFICANTE (1)"),"MODERADO (4)",IF(AND(AK13="PROBABLE (4)",AL13="MENOR (2)"),"ALTO (8)", IF(AND(AK13="PROBABLE (4)",AL13="MODERADO (3)"),"ALTO (12)", IF(AND(AK13="PROBABLE (4)",AL13="MAYOR (4)"),"EXTREMO (16)", IF(AND(AK13="PROBABLE (4)",AL13="CATASTRÓFICO (5)"),"EXTREMO (20)",IF(AND(AK13="CASI SEGURO (5)",AL13="INSIGNIFICANTE (1)"),"ALTO (5)",IF(AND(AK13="CASI SEGURO (5)",AL13="MENOR (2)"),"ALTO (10)", IF(AND(AK13="CASI SEGURO (5)",AL13="MODERADO (3)"),"EXTREMO (15)", IF(AND(AK13="CASI SEGURO (5)",AL13="MAYOR (4)"),"EXTREMO (20)", IF(AND(AK13="CASI SEGURO (5)",AL13="CATASTRÓFICO (5)"),"EXTREMO (25)", 0))))) ))))) ))))) ))))) )))))</f>
        <v>MODERADO (6)</v>
      </c>
      <c r="AN13" s="433"/>
    </row>
    <row r="14" spans="1:40" ht="99.9" customHeight="1" x14ac:dyDescent="0.25">
      <c r="A14" s="435"/>
      <c r="B14" s="436"/>
      <c r="C14" s="437"/>
      <c r="D14" s="438"/>
      <c r="E14" s="439"/>
      <c r="F14" s="440"/>
      <c r="G14" s="416"/>
      <c r="H14" s="417" t="s">
        <v>208</v>
      </c>
      <c r="I14" s="417"/>
      <c r="J14" s="417"/>
      <c r="K14" s="417"/>
      <c r="L14" s="441"/>
      <c r="M14" s="441"/>
      <c r="N14" s="442"/>
      <c r="O14" s="417" t="s">
        <v>209</v>
      </c>
      <c r="P14" s="417"/>
      <c r="Q14" s="420"/>
      <c r="R14" s="421"/>
      <c r="S14" s="422" t="s">
        <v>202</v>
      </c>
      <c r="T14" s="423" t="s">
        <v>203</v>
      </c>
      <c r="U14" s="424">
        <f>+'[4]3.1'!$Q$12</f>
        <v>100</v>
      </c>
      <c r="V14" s="425">
        <f>+'[4]3.1'!$R12</f>
        <v>0</v>
      </c>
      <c r="W14" s="426"/>
      <c r="X14" s="420"/>
      <c r="Y14" s="427"/>
      <c r="Z14" s="428" t="s">
        <v>204</v>
      </c>
      <c r="AA14" s="429" t="str">
        <f t="shared" ref="AA14" si="1">IF(U14&gt;=96,"Fuerte",IF(AND(U14&gt;=86,U14&lt;96),"Moderado","Débil"))</f>
        <v>Fuerte</v>
      </c>
      <c r="AB14" s="429" t="str">
        <f>IFERROR(VLOOKUP(Z14,[5]Hoja1!$A$25:$B$27,2,FALSE),"Responda primero, ¿Cómo se ejecuta el control?")</f>
        <v>Fuerte</v>
      </c>
      <c r="AC14" s="429" t="str">
        <f>IF(AND(AA14="Fuerte",AB14="Fuerte"),"Fuerte",IF(OR(AA14="Moderado",AB14="Moderado"),"Moderado","Débil"))</f>
        <v>Fuerte</v>
      </c>
      <c r="AD14" s="429">
        <f t="shared" ref="AD14:AD16" si="2">IF(AC14="Fuerte",100,IF(AC14="Moderado",50,0))</f>
        <v>100</v>
      </c>
      <c r="AE14" s="443"/>
      <c r="AF14" s="444"/>
      <c r="AG14" s="432"/>
      <c r="AH14" s="443"/>
      <c r="AI14" s="443"/>
      <c r="AJ14" s="443"/>
      <c r="AK14" s="441"/>
      <c r="AL14" s="441"/>
      <c r="AM14" s="442"/>
      <c r="AN14" s="445"/>
    </row>
    <row r="15" spans="1:40" ht="99.9" customHeight="1" x14ac:dyDescent="0.25">
      <c r="A15" s="410" t="s">
        <v>210</v>
      </c>
      <c r="B15" s="411"/>
      <c r="C15" s="412"/>
      <c r="D15" s="413"/>
      <c r="E15" s="414"/>
      <c r="F15" s="415"/>
      <c r="G15" s="416"/>
      <c r="H15" s="417" t="s">
        <v>198</v>
      </c>
      <c r="I15" s="417"/>
      <c r="J15" s="417"/>
      <c r="K15" s="417"/>
      <c r="L15" s="418" t="s">
        <v>199</v>
      </c>
      <c r="M15" s="418" t="s">
        <v>200</v>
      </c>
      <c r="N15" s="419" t="str">
        <f>IF(AND(L15="RARA VEZ (1)",M15="INSIGNIFICANTE (1)"),"BAJO (1)",IF(AND(L15="RARA VEZ (1)",M15="MENOR (2)"),"BAJO (2)", IF(AND(L15="RARA VEZ (1)",M15="MODERADO (3)"),"MODERADO (3)", IF(AND(L15="RARA VEZ (1)",M15="MAYOR (4)"),"ALTO (4)", IF(AND(L15="RARA VEZ (1)",M15="CATASTRÓFICO (5)"),"ALTO (5)",IF(AND(L15="IMPROBABLE (2)",M15="INSIGNIFICANTE (1)"),"BAJO (2)",IF(AND(L15="IMPROBABLE (2)",M15="MENOR (2)"),"BAJO (4)", IF(AND(L15="IMPROBABLE (2)",M15="MODERADO (3)"),"MODERADO (6)", IF(AND(L15="IMPROBABLE (2)",M15="MAYOR (4)"),"ALTO (8)", IF(AND(L15="IMPROBABLE (2)",M15="CATASTRÓFICO (5)"),"EXTREMO (10)",IF(AND(L15="POSIBLE (3)",M15="INSIGNIFICANTE (1)"),"BAJO (3)",IF(AND(L15="POSIBLE (3)",M15="MENOR (2)"),"MODERADO (6)", IF(AND(L15="POSIBLE (3)",M15="MODERADO (3)"),"ALTO (9)", IF(AND(L15="POSIBLE (3)",M15="MAYOR (4)"),"EXTREMO (12)", IF(AND(L15="POSIBLE (3)",M15="CATASTRÓFICO (5)"),"EXTREMO (15)",IF(AND(L15="PROBABLE (4)",M15="INSIGNIFICANTE (1)"),"MODERADO (4)",IF(AND(L15="PROBABLE (4)",M15="MENOR (2)"),"ALTO (8)", IF(AND(L15="PROBABLE (4)",M15="MODERADO (3)"),"ALTO (12)", IF(AND(L15="PROBABLE (4)",M15="MAYOR (4)"),"EXTREMO (16)", IF(AND(L15="PROBABLE (4)",M15="CATASTRÓFICO (5)"),"EXTREMO (20)",IF(AND(L15="CASI SEGURO (5)",M15="INSIGNIFICANTE (1)"),"ALTO (5)",IF(AND(L15="CASI SEGURO (5)",M15="MENOR (2)"),"ALTO (10)", IF(AND(L15="CASI SEGURO (5)",M15="MODERADO (3)"),"EXTREMO (15)", IF(AND(L15="CASI SEGURO (5)",M15="MAYOR (4)"),"EXTREMO (20)", IF(AND(L15="CASI SEGURO (5)",M15="CATASTRÓFICO (5)"),"EXTREMO (25)", 0))))) ))))) ))))) ))))) )))))</f>
        <v>EXTREMO (20)</v>
      </c>
      <c r="O15" s="417" t="s">
        <v>201</v>
      </c>
      <c r="P15" s="417"/>
      <c r="Q15" s="420"/>
      <c r="R15" s="421"/>
      <c r="S15" s="422" t="s">
        <v>202</v>
      </c>
      <c r="T15" s="423" t="s">
        <v>203</v>
      </c>
      <c r="U15" s="424">
        <f>+'[4]3.1'!$Q$13</f>
        <v>10</v>
      </c>
      <c r="V15" s="425">
        <f>+'[4]3.1'!$R13</f>
        <v>0</v>
      </c>
      <c r="W15" s="426"/>
      <c r="X15" s="420"/>
      <c r="Y15" s="427"/>
      <c r="Z15" s="428" t="s">
        <v>211</v>
      </c>
      <c r="AA15" s="429" t="str">
        <f>IF(U15&gt;=96,"Fuerte",IF(AND(U15&gt;=86,U15&lt;96),"Moderado","Débil"))</f>
        <v>Débil</v>
      </c>
      <c r="AB15" s="429" t="str">
        <f>IFERROR(VLOOKUP(Z15,[5]Hoja1!$A$25:$B$27,2,FALSE),"Responda primero, ¿Cómo se ejecuta el control?")</f>
        <v>Débil</v>
      </c>
      <c r="AC15" s="429" t="str">
        <f>IF(AND(AA15="Fuerte",AB15="Fuerte"),"Fuerte",IF(OR(AA15="Moderado",AB15="Moderado"),"Moderado","Débil"))</f>
        <v>Débil</v>
      </c>
      <c r="AD15" s="429">
        <f>IF(AC15="Fuerte",100,IF(AC15="Moderado",50,0))</f>
        <v>0</v>
      </c>
      <c r="AE15" s="430" t="str">
        <f>IF(SUM(AD15:AD16)/COUNTA(AD15:AD16)=100,"Fuerte",IF(AND(SUM(AD15:AD16)/COUNTA(AD15:AD16)&gt;=51,SUM(AD15:AD16)/COUNTA(AD15:AD16)&lt;100),"Moderado","Débil"))</f>
        <v>Débil</v>
      </c>
      <c r="AF15" s="431" t="str">
        <f>IF(AE15="Fuerte","NO","SI")</f>
        <v>SI</v>
      </c>
      <c r="AG15" s="432"/>
      <c r="AH15" s="430" t="s">
        <v>205</v>
      </c>
      <c r="AI15" s="430" t="s">
        <v>205</v>
      </c>
      <c r="AJ15" s="430" t="str">
        <f>IF(OR(AH15=0,AI15=0),"Diligencie primero, si los controles ayudan a diminuir probabilidad o impacto",(IF(AND(AE15="Fuerte",AH15="Directamente",AI15="Directamente"),"Desplaza 2 filas PROBABILIDAD y 2 columnas IMPACTO",IF(AND(AE15="Fuerte",AH15="Directamente",AI15="Indirectamente"),"Desplaza 2 filas PROBABILIDAD y 1 columna IMPACTO",IF(AND(AE15="Fuerte",AH15="Directamente",AI15="No disminuye"),"Desplaza 2 filas PROBABILIDAD",IF(AND(AE15="Fuerte",AH15="No disminuye",AI15="Directamente"),"Desplaza 2 columnas IMPACTO",IF(AND(AE15="Moderado",AH15="Directamente",AI15="Directamente"),"Desplaza 1 fila PROBABILIDAD y 1 columna IMPACTO",IF(AND(AE15="Moderado",AH15="Directamente",AI15="Indirectamente"),"Desplaza 1 fila PROBABILIDAD ",IF(AND(AE15="Moderado",AH15="Directamente",AI15="No disminuye"),"Desplaza 1 fila PROBABILIDAD",IF(AND(AE15="Moderado",AH15="No disminuye",AI15="Directamente"),"Desplaza 1 columna IMPACTO",IF(OR(AE15="Débil",AND(AH15="No disminuye",AI15="No disminuye")),"Riesgo Inherente igual a Riesgo Residual",)))))))))))</f>
        <v>Riesgo Inherente igual a Riesgo Residual</v>
      </c>
      <c r="AK15" s="418" t="s">
        <v>199</v>
      </c>
      <c r="AL15" s="418" t="s">
        <v>200</v>
      </c>
      <c r="AM15" s="419" t="str">
        <f t="shared" ref="AM15" si="3">IF(AND(AK15="RARA VEZ (1)",AL15="INSIGNIFICANTE (1)"),"BAJO (1)",IF(AND(AK15="RARA VEZ (1)",AL15="MENOR (2)"),"BAJO (2)", IF(AND(AK15="RARA VEZ (1)",AL15="MODERADO (3)"),"MODERADO (3)", IF(AND(AK15="RARA VEZ (1)",AL15="MAYOR (4)"),"ALTO (4)", IF(AND(AK15="RARA VEZ (1)",AL15="CATASTRÓFICO (5)"),"ALTO (5)",IF(AND(AK15="IMPROBABLE (2)",AL15="INSIGNIFICANTE (1)"),"BAJO (2)",IF(AND(AK15="IMPROBABLE (2)",AL15="MENOR (2)"),"BAJO (4)", IF(AND(AK15="IMPROBABLE (2)",AL15="MODERADO (3)"),"MODERADO (6)", IF(AND(AK15="IMPROBABLE (2)",AL15="MAYOR (4)"),"ALTO (8)", IF(AND(AK15="IMPROBABLE (2)",AL15="CATASTRÓFICO (5)"),"EXTREMO (10)",IF(AND(AK15="POSIBLE (3)",AL15="INSIGNIFICANTE (1)"),"BAJO (3)",IF(AND(AK15="POSIBLE (3)",AL15="MENOR (2)"),"MODERADO (6)", IF(AND(AK15="POSIBLE (3)",AL15="MODERADO (3)"),"ALTO (9)", IF(AND(AK15="POSIBLE (3)",AL15="MAYOR (4)"),"EXTREMO (12)", IF(AND(AK15="POSIBLE (3)",AL15="CATASTRÓFICO (5)"),"EXTREMO (15)",IF(AND(AK15="PROBABLE (4)",AL15="INSIGNIFICANTE (1)"),"MODERADO (4)",IF(AND(AK15="PROBABLE (4)",AL15="MENOR (2)"),"ALTO (8)", IF(AND(AK15="PROBABLE (4)",AL15="MODERADO (3)"),"ALTO (12)", IF(AND(AK15="PROBABLE (4)",AL15="MAYOR (4)"),"EXTREMO (16)", IF(AND(AK15="PROBABLE (4)",AL15="CATASTRÓFICO (5)"),"EXTREMO (20)",IF(AND(AK15="CASI SEGURO (5)",AL15="INSIGNIFICANTE (1)"),"ALTO (5)",IF(AND(AK15="CASI SEGURO (5)",AL15="MENOR (2)"),"ALTO (10)", IF(AND(AK15="CASI SEGURO (5)",AL15="MODERADO (3)"),"EXTREMO (15)", IF(AND(AK15="CASI SEGURO (5)",AL15="MAYOR (4)"),"EXTREMO (20)", IF(AND(AK15="CASI SEGURO (5)",AL15="CATASTRÓFICO (5)"),"EXTREMO (25)", 0))))) ))))) ))))) ))))) )))))</f>
        <v>EXTREMO (20)</v>
      </c>
      <c r="AN15" s="433"/>
    </row>
    <row r="16" spans="1:40" ht="99.9" customHeight="1" x14ac:dyDescent="0.25">
      <c r="A16" s="435"/>
      <c r="B16" s="436"/>
      <c r="C16" s="437"/>
      <c r="D16" s="438"/>
      <c r="E16" s="439"/>
      <c r="F16" s="440"/>
      <c r="G16" s="416"/>
      <c r="H16" s="417" t="s">
        <v>208</v>
      </c>
      <c r="I16" s="417"/>
      <c r="J16" s="417"/>
      <c r="K16" s="417"/>
      <c r="L16" s="441"/>
      <c r="M16" s="441"/>
      <c r="N16" s="442"/>
      <c r="O16" s="417" t="s">
        <v>209</v>
      </c>
      <c r="P16" s="417"/>
      <c r="Q16" s="420"/>
      <c r="R16" s="421"/>
      <c r="S16" s="422" t="s">
        <v>202</v>
      </c>
      <c r="T16" s="423" t="s">
        <v>203</v>
      </c>
      <c r="U16" s="424">
        <f>+'[4]3.1'!$Q$14</f>
        <v>10</v>
      </c>
      <c r="V16" s="425">
        <f>+'[4]3.1'!$R14</f>
        <v>0</v>
      </c>
      <c r="W16" s="426"/>
      <c r="X16" s="420"/>
      <c r="Y16" s="427"/>
      <c r="Z16" s="428" t="s">
        <v>211</v>
      </c>
      <c r="AA16" s="429" t="str">
        <f t="shared" ref="AA16" si="4">IF(U16&gt;=96,"Fuerte",IF(AND(U16&gt;=86,U16&lt;96),"Moderado","Débil"))</f>
        <v>Débil</v>
      </c>
      <c r="AB16" s="429" t="str">
        <f>IFERROR(VLOOKUP(Z16,[5]Hoja1!$A$25:$B$27,2,FALSE),"Responda primero, ¿Cómo se ejecuta el control?")</f>
        <v>Débil</v>
      </c>
      <c r="AC16" s="429" t="str">
        <f>IF(AND(AA16="Fuerte",AB16="Fuerte"),"Fuerte",IF(OR(AA16="Moderado",AB16="Moderado"),"Moderado","Débil"))</f>
        <v>Débil</v>
      </c>
      <c r="AD16" s="429">
        <f t="shared" si="2"/>
        <v>0</v>
      </c>
      <c r="AE16" s="443"/>
      <c r="AF16" s="444"/>
      <c r="AG16" s="432"/>
      <c r="AH16" s="443"/>
      <c r="AI16" s="443"/>
      <c r="AJ16" s="443"/>
      <c r="AK16" s="441"/>
      <c r="AL16" s="441"/>
      <c r="AM16" s="442"/>
      <c r="AN16" s="445"/>
    </row>
    <row r="17" spans="1:40" x14ac:dyDescent="0.25">
      <c r="A17" s="446" t="s">
        <v>193</v>
      </c>
      <c r="B17" s="447"/>
      <c r="C17" s="447"/>
      <c r="D17" s="447"/>
      <c r="E17" s="447"/>
      <c r="F17" s="447"/>
      <c r="G17" s="447"/>
      <c r="H17" s="447"/>
      <c r="I17" s="447"/>
      <c r="J17" s="447"/>
      <c r="K17" s="447"/>
      <c r="L17" s="447"/>
      <c r="M17" s="447"/>
      <c r="N17" s="447"/>
      <c r="O17" s="447"/>
      <c r="P17" s="447"/>
      <c r="Q17" s="448"/>
      <c r="R17" s="447"/>
      <c r="S17" s="447"/>
      <c r="T17" s="447"/>
      <c r="U17" s="407"/>
      <c r="V17" s="447"/>
      <c r="W17" s="447"/>
      <c r="X17" s="447"/>
      <c r="Y17" s="447"/>
      <c r="Z17" s="447"/>
      <c r="AA17" s="407"/>
      <c r="AB17" s="407"/>
      <c r="AC17" s="407"/>
      <c r="AD17" s="407"/>
      <c r="AE17" s="407"/>
      <c r="AF17" s="407"/>
      <c r="AG17" s="447"/>
      <c r="AH17" s="407"/>
      <c r="AI17" s="407"/>
      <c r="AJ17" s="407"/>
      <c r="AK17" s="447"/>
      <c r="AL17" s="447"/>
      <c r="AM17" s="447"/>
      <c r="AN17" s="449"/>
    </row>
    <row r="18" spans="1:40" x14ac:dyDescent="0.25">
      <c r="A18" s="446" t="s">
        <v>194</v>
      </c>
      <c r="B18" s="447"/>
      <c r="C18" s="447"/>
      <c r="D18" s="447"/>
      <c r="E18" s="447"/>
      <c r="F18" s="447"/>
      <c r="G18" s="447"/>
      <c r="H18" s="447"/>
      <c r="I18" s="447"/>
      <c r="J18" s="447"/>
      <c r="K18" s="447"/>
      <c r="L18" s="447"/>
      <c r="M18" s="447"/>
      <c r="N18" s="447"/>
      <c r="O18" s="447"/>
      <c r="P18" s="447"/>
      <c r="Q18" s="448"/>
      <c r="R18" s="447"/>
      <c r="S18" s="447"/>
      <c r="T18" s="447"/>
      <c r="U18" s="407"/>
      <c r="V18" s="447"/>
      <c r="W18" s="447"/>
      <c r="X18" s="447"/>
      <c r="Y18" s="447"/>
      <c r="Z18" s="447"/>
      <c r="AA18" s="407"/>
      <c r="AB18" s="407"/>
      <c r="AC18" s="407"/>
      <c r="AD18" s="407"/>
      <c r="AE18" s="407"/>
      <c r="AF18" s="407"/>
      <c r="AG18" s="447"/>
      <c r="AH18" s="407"/>
      <c r="AI18" s="407"/>
      <c r="AJ18" s="407"/>
      <c r="AK18" s="447"/>
      <c r="AL18" s="447"/>
      <c r="AM18" s="447"/>
      <c r="AN18" s="449"/>
    </row>
    <row r="19" spans="1:40" ht="99.9" customHeight="1" x14ac:dyDescent="0.25">
      <c r="A19" s="410" t="s">
        <v>212</v>
      </c>
      <c r="B19" s="411"/>
      <c r="C19" s="412"/>
      <c r="D19" s="413"/>
      <c r="E19" s="414"/>
      <c r="F19" s="415"/>
      <c r="G19" s="416"/>
      <c r="H19" s="417" t="s">
        <v>198</v>
      </c>
      <c r="I19" s="417"/>
      <c r="J19" s="417"/>
      <c r="K19" s="417"/>
      <c r="L19" s="418"/>
      <c r="M19" s="418"/>
      <c r="N19" s="419">
        <f>IF(AND(L19="RARA VEZ (1)",M19="INSIGNIFICANTE (1)"),"BAJO (1)",IF(AND(L19="RARA VEZ (1)",M19="MENOR (2)"),"BAJO (2)", IF(AND(L19="RARA VEZ (1)",M19="MODERADO (3)"),"MODERADO (3)", IF(AND(L19="RARA VEZ (1)",M19="MAYOR (4)"),"ALTO (4)", IF(AND(L19="RARA VEZ (1)",M19="CATASTRÓFICO (5)"),"ALTO (5)",IF(AND(L19="IMPROBABLE (2)",M19="INSIGNIFICANTE (1)"),"BAJO (2)",IF(AND(L19="IMPROBABLE (2)",M19="MENOR (2)"),"BAJO (4)", IF(AND(L19="IMPROBABLE (2)",M19="MODERADO (3)"),"MODERADO (6)", IF(AND(L19="IMPROBABLE (2)",M19="MAYOR (4)"),"ALTO (8)", IF(AND(L19="IMPROBABLE (2)",M19="CATASTRÓFICO (5)"),"EXTREMO (10)",IF(AND(L19="POSIBLE (3)",M19="INSIGNIFICANTE (1)"),"BAJO (3)",IF(AND(L19="POSIBLE (3)",M19="MENOR (2)"),"MODERADO (6)", IF(AND(L19="POSIBLE (3)",M19="MODERADO (3)"),"ALTO (9)", IF(AND(L19="POSIBLE (3)",M19="MAYOR (4)"),"EXTREMO (12)", IF(AND(L19="POSIBLE (3)",M19="CATASTRÓFICO (5)"),"EXTREMO (15)",IF(AND(L19="PROBABLE (4)",M19="INSIGNIFICANTE (1)"),"MODERADO (4)",IF(AND(L19="PROBABLE (4)",M19="MENOR (2)"),"ALTO (8)", IF(AND(L19="PROBABLE (4)",M19="MODERADO (3)"),"ALTO (12)", IF(AND(L19="PROBABLE (4)",M19="MAYOR (4)"),"EXTREMO (16)", IF(AND(L19="PROBABLE (4)",M19="CATASTRÓFICO (5)"),"EXTREMO (20)",IF(AND(L19="CASI SEGURO (5)",M19="INSIGNIFICANTE (1)"),"ALTO (5)",IF(AND(L19="CASI SEGURO (5)",M19="MENOR (2)"),"ALTO (10)", IF(AND(L19="CASI SEGURO (5)",M19="MODERADO (3)"),"EXTREMO (15)", IF(AND(L19="CASI SEGURO (5)",M19="MAYOR (4)"),"EXTREMO (20)", IF(AND(L19="CASI SEGURO (5)",M19="CATASTRÓFICO (5)"),"EXTREMO (25)", 0))))) ))))) ))))) ))))) )))))</f>
        <v>0</v>
      </c>
      <c r="O19" s="417" t="s">
        <v>201</v>
      </c>
      <c r="P19" s="417"/>
      <c r="Q19" s="420"/>
      <c r="R19" s="421"/>
      <c r="S19" s="422" t="s">
        <v>202</v>
      </c>
      <c r="T19" s="423" t="s">
        <v>203</v>
      </c>
      <c r="U19" s="424">
        <f>+'[4]3.1'!$Q$15</f>
        <v>0</v>
      </c>
      <c r="V19" s="425">
        <f>+'[4]3.1'!$R15</f>
        <v>0</v>
      </c>
      <c r="W19" s="426"/>
      <c r="X19" s="420"/>
      <c r="Y19" s="427"/>
      <c r="Z19" s="428"/>
      <c r="AA19" s="429" t="str">
        <f>IF(U19&gt;=96,"Fuerte",IF(AND(U19&gt;=86,U19&lt;96),"Moderado","Débil"))</f>
        <v>Débil</v>
      </c>
      <c r="AB19" s="429" t="str">
        <f>IFERROR(VLOOKUP(Z19,[5]Hoja1!$A$25:$B$27,2,FALSE),"Responda primero, ¿Cómo se ejecuta el control?")</f>
        <v>Responda primero, ¿Cómo se ejecuta el control?</v>
      </c>
      <c r="AC19" s="429" t="str">
        <f>IF(AND(AA19="Fuerte",AB19="Fuerte"),"Fuerte",IF(OR(AA19="Moderado",AB19="Moderado"),"Moderado","Débil"))</f>
        <v>Débil</v>
      </c>
      <c r="AD19" s="429">
        <f>IF(AC19="Fuerte",100,IF(AC19="Moderado",50,0))</f>
        <v>0</v>
      </c>
      <c r="AE19" s="430" t="str">
        <f>IF(SUM(AD19:AD20)/COUNTA(AD19:AD20)=100,"Fuerte",IF(AND(SUM(AD19:AD20)/COUNTA(AD19:AD20)&gt;=51,SUM(AD19:AD20)/COUNTA(AD19:AD20)&lt;100),"Moderado","Débil"))</f>
        <v>Débil</v>
      </c>
      <c r="AF19" s="431" t="str">
        <f>IF(AE19="Fuerte","NO","SI")</f>
        <v>SI</v>
      </c>
      <c r="AG19" s="432"/>
      <c r="AH19" s="430"/>
      <c r="AI19" s="430"/>
      <c r="AJ19" s="430" t="str">
        <f>IF(OR(AH19=0,AI19=0),"Diligencie primero, si los controles ayudan a diminuir probabilidad o impacto",(IF(AND(AE19="Fuerte",AH19="Directamente",AI19="Directamente"),"Desplaza 2 filas PROBABILIDAD y 2 columnas IMPACTO",IF(AND(AE19="Fuerte",AH19="Directamente",AI19="Indirectamente"),"Desplaza 2 filas PROBABILIDAD y 1 columna IMPACTO",IF(AND(AE19="Fuerte",AH19="Directamente",AI19="No disminuye"),"Desplaza 2 filas PROBABILIDAD",IF(AND(AE19="Fuerte",AH19="No disminuye",AI19="Directamente"),"Desplaza 2 columnas IMPACTO",IF(AND(AE19="Moderado",AH19="Directamente",AI19="Directamente"),"Desplaza 1 fila PROBABILIDAD y 1 columna IMPACTO",IF(AND(AE19="Moderado",AH19="Directamente",AI19="Indirectamente"),"Desplaza 1 fila PROBABILIDAD ",IF(AND(AE19="Moderado",AH19="Directamente",AI19="No disminuye"),"Desplaza 1 fila PROBABILIDAD",IF(AND(AE19="Moderado",AH19="No disminuye",AI19="Directamente"),"Desplaza 1 columna IMPACTO",IF(OR(AE19="Débil",AND(AH19="No disminuye",AI19="No disminuye")),"Riesgo Inherente igual a Riesgo Residual",)))))))))))</f>
        <v>Diligencie primero, si los controles ayudan a diminuir probabilidad o impacto</v>
      </c>
      <c r="AK19" s="418"/>
      <c r="AL19" s="418"/>
      <c r="AM19" s="419">
        <f t="shared" ref="AM19" si="5">IF(AND(AK19="RARA VEZ (1)",AL19="INSIGNIFICANTE (1)"),"BAJO (1)",IF(AND(AK19="RARA VEZ (1)",AL19="MENOR (2)"),"BAJO (2)", IF(AND(AK19="RARA VEZ (1)",AL19="MODERADO (3)"),"MODERADO (3)", IF(AND(AK19="RARA VEZ (1)",AL19="MAYOR (4)"),"ALTO (4)", IF(AND(AK19="RARA VEZ (1)",AL19="CATASTRÓFICO (5)"),"ALTO (5)",IF(AND(AK19="IMPROBABLE (2)",AL19="INSIGNIFICANTE (1)"),"BAJO (2)",IF(AND(AK19="IMPROBABLE (2)",AL19="MENOR (2)"),"BAJO (4)", IF(AND(AK19="IMPROBABLE (2)",AL19="MODERADO (3)"),"MODERADO (6)", IF(AND(AK19="IMPROBABLE (2)",AL19="MAYOR (4)"),"ALTO (8)", IF(AND(AK19="IMPROBABLE (2)",AL19="CATASTRÓFICO (5)"),"EXTREMO (10)",IF(AND(AK19="POSIBLE (3)",AL19="INSIGNIFICANTE (1)"),"BAJO (3)",IF(AND(AK19="POSIBLE (3)",AL19="MENOR (2)"),"MODERADO (6)", IF(AND(AK19="POSIBLE (3)",AL19="MODERADO (3)"),"ALTO (9)", IF(AND(AK19="POSIBLE (3)",AL19="MAYOR (4)"),"EXTREMO (12)", IF(AND(AK19="POSIBLE (3)",AL19="CATASTRÓFICO (5)"),"EXTREMO (15)",IF(AND(AK19="PROBABLE (4)",AL19="INSIGNIFICANTE (1)"),"MODERADO (4)",IF(AND(AK19="PROBABLE (4)",AL19="MENOR (2)"),"ALTO (8)", IF(AND(AK19="PROBABLE (4)",AL19="MODERADO (3)"),"ALTO (12)", IF(AND(AK19="PROBABLE (4)",AL19="MAYOR (4)"),"EXTREMO (16)", IF(AND(AK19="PROBABLE (4)",AL19="CATASTRÓFICO (5)"),"EXTREMO (20)",IF(AND(AK19="CASI SEGURO (5)",AL19="INSIGNIFICANTE (1)"),"ALTO (5)",IF(AND(AK19="CASI SEGURO (5)",AL19="MENOR (2)"),"ALTO (10)", IF(AND(AK19="CASI SEGURO (5)",AL19="MODERADO (3)"),"EXTREMO (15)", IF(AND(AK19="CASI SEGURO (5)",AL19="MAYOR (4)"),"EXTREMO (20)", IF(AND(AK19="CASI SEGURO (5)",AL19="CATASTRÓFICO (5)"),"EXTREMO (25)", 0))))) ))))) ))))) ))))) )))))</f>
        <v>0</v>
      </c>
      <c r="AN19" s="433"/>
    </row>
    <row r="20" spans="1:40" ht="99.9" customHeight="1" x14ac:dyDescent="0.25">
      <c r="A20" s="435"/>
      <c r="B20" s="436"/>
      <c r="C20" s="437"/>
      <c r="D20" s="438"/>
      <c r="E20" s="439"/>
      <c r="F20" s="440"/>
      <c r="G20" s="416"/>
      <c r="H20" s="417" t="s">
        <v>208</v>
      </c>
      <c r="I20" s="417"/>
      <c r="J20" s="417"/>
      <c r="K20" s="417"/>
      <c r="L20" s="441"/>
      <c r="M20" s="441"/>
      <c r="N20" s="442"/>
      <c r="O20" s="417" t="s">
        <v>209</v>
      </c>
      <c r="P20" s="417"/>
      <c r="Q20" s="420"/>
      <c r="R20" s="421"/>
      <c r="S20" s="422" t="s">
        <v>202</v>
      </c>
      <c r="T20" s="423" t="s">
        <v>203</v>
      </c>
      <c r="U20" s="424">
        <f>+'[4]3.1'!$Q$16</f>
        <v>0</v>
      </c>
      <c r="V20" s="425">
        <f>+'[4]3.1'!$R16</f>
        <v>0</v>
      </c>
      <c r="W20" s="426"/>
      <c r="X20" s="420"/>
      <c r="Y20" s="427"/>
      <c r="Z20" s="428"/>
      <c r="AA20" s="429" t="str">
        <f t="shared" ref="AA20" si="6">IF(U20&gt;=96,"Fuerte",IF(AND(U20&gt;=86,U20&lt;96),"Moderado","Débil"))</f>
        <v>Débil</v>
      </c>
      <c r="AB20" s="429" t="str">
        <f>IFERROR(VLOOKUP(Z20,[5]Hoja1!$A$25:$B$27,2,FALSE),"Responda primero, ¿Cómo se ejecuta el control?")</f>
        <v>Responda primero, ¿Cómo se ejecuta el control?</v>
      </c>
      <c r="AC20" s="429" t="str">
        <f>IF(AND(AA20="Fuerte",AB20="Fuerte"),"Fuerte",IF(OR(AA20="Moderado",AB20="Moderado"),"Moderado","Débil"))</f>
        <v>Débil</v>
      </c>
      <c r="AD20" s="429">
        <f t="shared" ref="AD20:AD22" si="7">IF(AC20="Fuerte",100,IF(AC20="Moderado",50,0))</f>
        <v>0</v>
      </c>
      <c r="AE20" s="443"/>
      <c r="AF20" s="444"/>
      <c r="AG20" s="432"/>
      <c r="AH20" s="443"/>
      <c r="AI20" s="443"/>
      <c r="AJ20" s="443"/>
      <c r="AK20" s="441"/>
      <c r="AL20" s="441"/>
      <c r="AM20" s="442"/>
      <c r="AN20" s="445"/>
    </row>
    <row r="21" spans="1:40" ht="99.9" customHeight="1" x14ac:dyDescent="0.25">
      <c r="A21" s="410" t="s">
        <v>213</v>
      </c>
      <c r="B21" s="411"/>
      <c r="C21" s="412"/>
      <c r="D21" s="413"/>
      <c r="E21" s="414"/>
      <c r="F21" s="415"/>
      <c r="G21" s="416"/>
      <c r="H21" s="417" t="s">
        <v>198</v>
      </c>
      <c r="I21" s="417"/>
      <c r="J21" s="417"/>
      <c r="K21" s="417"/>
      <c r="L21" s="418"/>
      <c r="M21" s="418"/>
      <c r="N21" s="419">
        <f>IF(AND(L21="RARA VEZ (1)",M21="INSIGNIFICANTE (1)"),"BAJO (1)",IF(AND(L21="RARA VEZ (1)",M21="MENOR (2)"),"BAJO (2)", IF(AND(L21="RARA VEZ (1)",M21="MODERADO (3)"),"MODERADO (3)", IF(AND(L21="RARA VEZ (1)",M21="MAYOR (4)"),"ALTO (4)", IF(AND(L21="RARA VEZ (1)",M21="CATASTRÓFICO (5)"),"ALTO (5)",IF(AND(L21="IMPROBABLE (2)",M21="INSIGNIFICANTE (1)"),"BAJO (2)",IF(AND(L21="IMPROBABLE (2)",M21="MENOR (2)"),"BAJO (4)", IF(AND(L21="IMPROBABLE (2)",M21="MODERADO (3)"),"MODERADO (6)", IF(AND(L21="IMPROBABLE (2)",M21="MAYOR (4)"),"ALTO (8)", IF(AND(L21="IMPROBABLE (2)",M21="CATASTRÓFICO (5)"),"EXTREMO (10)",IF(AND(L21="POSIBLE (3)",M21="INSIGNIFICANTE (1)"),"BAJO (3)",IF(AND(L21="POSIBLE (3)",M21="MENOR (2)"),"MODERADO (6)", IF(AND(L21="POSIBLE (3)",M21="MODERADO (3)"),"ALTO (9)", IF(AND(L21="POSIBLE (3)",M21="MAYOR (4)"),"EXTREMO (12)", IF(AND(L21="POSIBLE (3)",M21="CATASTRÓFICO (5)"),"EXTREMO (15)",IF(AND(L21="PROBABLE (4)",M21="INSIGNIFICANTE (1)"),"MODERADO (4)",IF(AND(L21="PROBABLE (4)",M21="MENOR (2)"),"ALTO (8)", IF(AND(L21="PROBABLE (4)",M21="MODERADO (3)"),"ALTO (12)", IF(AND(L21="PROBABLE (4)",M21="MAYOR (4)"),"EXTREMO (16)", IF(AND(L21="PROBABLE (4)",M21="CATASTRÓFICO (5)"),"EXTREMO (20)",IF(AND(L21="CASI SEGURO (5)",M21="INSIGNIFICANTE (1)"),"ALTO (5)",IF(AND(L21="CASI SEGURO (5)",M21="MENOR (2)"),"ALTO (10)", IF(AND(L21="CASI SEGURO (5)",M21="MODERADO (3)"),"EXTREMO (15)", IF(AND(L21="CASI SEGURO (5)",M21="MAYOR (4)"),"EXTREMO (20)", IF(AND(L21="CASI SEGURO (5)",M21="CATASTRÓFICO (5)"),"EXTREMO (25)", 0))))) ))))) ))))) ))))) )))))</f>
        <v>0</v>
      </c>
      <c r="O21" s="417" t="s">
        <v>201</v>
      </c>
      <c r="P21" s="417"/>
      <c r="Q21" s="420"/>
      <c r="R21" s="421"/>
      <c r="S21" s="422" t="s">
        <v>202</v>
      </c>
      <c r="T21" s="423" t="s">
        <v>203</v>
      </c>
      <c r="U21" s="424">
        <f>+'[4]3.1'!$Q$17</f>
        <v>0</v>
      </c>
      <c r="V21" s="425">
        <f>+'[4]3.1'!$R17</f>
        <v>0</v>
      </c>
      <c r="W21" s="426"/>
      <c r="X21" s="420"/>
      <c r="Y21" s="427"/>
      <c r="Z21" s="428"/>
      <c r="AA21" s="429" t="str">
        <f>IF(U21&gt;=96,"Fuerte",IF(AND(U21&gt;=86,U21&lt;96),"Moderado","Débil"))</f>
        <v>Débil</v>
      </c>
      <c r="AB21" s="429" t="str">
        <f>IFERROR(VLOOKUP(Z21,[5]Hoja1!$A$25:$B$27,2,FALSE),"Responda primero, ¿Cómo se ejecuta el control?")</f>
        <v>Responda primero, ¿Cómo se ejecuta el control?</v>
      </c>
      <c r="AC21" s="429" t="str">
        <f>IF(AND(AA21="Fuerte",AB21="Fuerte"),"Fuerte",IF(OR(AA21="Moderado",AB21="Moderado"),"Moderado","Débil"))</f>
        <v>Débil</v>
      </c>
      <c r="AD21" s="429">
        <f>IF(AC21="Fuerte",100,IF(AC21="Moderado",50,0))</f>
        <v>0</v>
      </c>
      <c r="AE21" s="430" t="str">
        <f>IF(SUM(AD21:AD22)/COUNTA(AD21:AD22)=100,"Fuerte",IF(AND(SUM(AD21:AD22)/COUNTA(AD21:AD22)&gt;=51,SUM(AD21:AD22)/COUNTA(AD21:AD22)&lt;100),"Moderado","Débil"))</f>
        <v>Débil</v>
      </c>
      <c r="AF21" s="431" t="str">
        <f>IF(AE21="Fuerte","NO","SI")</f>
        <v>SI</v>
      </c>
      <c r="AG21" s="432"/>
      <c r="AH21" s="430"/>
      <c r="AI21" s="430"/>
      <c r="AJ21" s="430" t="str">
        <f>IF(OR(AH21=0,AI21=0),"Diligencie primero, si los controles ayudan a diminuir probabilidad o impacto",(IF(AND(AE21="Fuerte",AH21="Directamente",AI21="Directamente"),"Desplaza 2 filas PROBABILIDAD y 2 columnas IMPACTO",IF(AND(AE21="Fuerte",AH21="Directamente",AI21="Indirectamente"),"Desplaza 2 filas PROBABILIDAD y 1 columna IMPACTO",IF(AND(AE21="Fuerte",AH21="Directamente",AI21="No disminuye"),"Desplaza 2 filas PROBABILIDAD",IF(AND(AE21="Fuerte",AH21="No disminuye",AI21="Directamente"),"Desplaza 2 columnas IMPACTO",IF(AND(AE21="Moderado",AH21="Directamente",AI21="Directamente"),"Desplaza 1 fila PROBABILIDAD y 1 columna IMPACTO",IF(AND(AE21="Moderado",AH21="Directamente",AI21="Indirectamente"),"Desplaza 1 fila PROBABILIDAD ",IF(AND(AE21="Moderado",AH21="Directamente",AI21="No disminuye"),"Desplaza 1 fila PROBABILIDAD",IF(AND(AE21="Moderado",AH21="No disminuye",AI21="Directamente"),"Desplaza 1 columna IMPACTO",IF(OR(AE21="Débil",AND(AH21="No disminuye",AI21="No disminuye")),"Riesgo Inherente igual a Riesgo Residual",)))))))))))</f>
        <v>Diligencie primero, si los controles ayudan a diminuir probabilidad o impacto</v>
      </c>
      <c r="AK21" s="418"/>
      <c r="AL21" s="418"/>
      <c r="AM21" s="419">
        <f t="shared" ref="AM21" si="8">IF(AND(AK21="RARA VEZ (1)",AL21="INSIGNIFICANTE (1)"),"BAJO (1)",IF(AND(AK21="RARA VEZ (1)",AL21="MENOR (2)"),"BAJO (2)", IF(AND(AK21="RARA VEZ (1)",AL21="MODERADO (3)"),"MODERADO (3)", IF(AND(AK21="RARA VEZ (1)",AL21="MAYOR (4)"),"ALTO (4)", IF(AND(AK21="RARA VEZ (1)",AL21="CATASTRÓFICO (5)"),"ALTO (5)",IF(AND(AK21="IMPROBABLE (2)",AL21="INSIGNIFICANTE (1)"),"BAJO (2)",IF(AND(AK21="IMPROBABLE (2)",AL21="MENOR (2)"),"BAJO (4)", IF(AND(AK21="IMPROBABLE (2)",AL21="MODERADO (3)"),"MODERADO (6)", IF(AND(AK21="IMPROBABLE (2)",AL21="MAYOR (4)"),"ALTO (8)", IF(AND(AK21="IMPROBABLE (2)",AL21="CATASTRÓFICO (5)"),"EXTREMO (10)",IF(AND(AK21="POSIBLE (3)",AL21="INSIGNIFICANTE (1)"),"BAJO (3)",IF(AND(AK21="POSIBLE (3)",AL21="MENOR (2)"),"MODERADO (6)", IF(AND(AK21="POSIBLE (3)",AL21="MODERADO (3)"),"ALTO (9)", IF(AND(AK21="POSIBLE (3)",AL21="MAYOR (4)"),"EXTREMO (12)", IF(AND(AK21="POSIBLE (3)",AL21="CATASTRÓFICO (5)"),"EXTREMO (15)",IF(AND(AK21="PROBABLE (4)",AL21="INSIGNIFICANTE (1)"),"MODERADO (4)",IF(AND(AK21="PROBABLE (4)",AL21="MENOR (2)"),"ALTO (8)", IF(AND(AK21="PROBABLE (4)",AL21="MODERADO (3)"),"ALTO (12)", IF(AND(AK21="PROBABLE (4)",AL21="MAYOR (4)"),"EXTREMO (16)", IF(AND(AK21="PROBABLE (4)",AL21="CATASTRÓFICO (5)"),"EXTREMO (20)",IF(AND(AK21="CASI SEGURO (5)",AL21="INSIGNIFICANTE (1)"),"ALTO (5)",IF(AND(AK21="CASI SEGURO (5)",AL21="MENOR (2)"),"ALTO (10)", IF(AND(AK21="CASI SEGURO (5)",AL21="MODERADO (3)"),"EXTREMO (15)", IF(AND(AK21="CASI SEGURO (5)",AL21="MAYOR (4)"),"EXTREMO (20)", IF(AND(AK21="CASI SEGURO (5)",AL21="CATASTRÓFICO (5)"),"EXTREMO (25)", 0))))) ))))) ))))) ))))) )))))</f>
        <v>0</v>
      </c>
      <c r="AN21" s="433"/>
    </row>
    <row r="22" spans="1:40" ht="99.9" customHeight="1" x14ac:dyDescent="0.25">
      <c r="A22" s="435"/>
      <c r="B22" s="436"/>
      <c r="C22" s="437"/>
      <c r="D22" s="438"/>
      <c r="E22" s="439"/>
      <c r="F22" s="440"/>
      <c r="G22" s="416"/>
      <c r="H22" s="417" t="s">
        <v>208</v>
      </c>
      <c r="I22" s="417"/>
      <c r="J22" s="417"/>
      <c r="K22" s="417"/>
      <c r="L22" s="441"/>
      <c r="M22" s="441"/>
      <c r="N22" s="442"/>
      <c r="O22" s="417" t="s">
        <v>209</v>
      </c>
      <c r="P22" s="417"/>
      <c r="Q22" s="420"/>
      <c r="R22" s="421"/>
      <c r="S22" s="422" t="s">
        <v>202</v>
      </c>
      <c r="T22" s="423" t="s">
        <v>203</v>
      </c>
      <c r="U22" s="424">
        <f>+'[4]3.1'!$Q$18</f>
        <v>0</v>
      </c>
      <c r="V22" s="425">
        <f>+'[4]3.1'!$R18</f>
        <v>0</v>
      </c>
      <c r="W22" s="426"/>
      <c r="X22" s="420"/>
      <c r="Y22" s="427"/>
      <c r="Z22" s="428"/>
      <c r="AA22" s="429" t="str">
        <f t="shared" ref="AA22" si="9">IF(U22&gt;=96,"Fuerte",IF(AND(U22&gt;=86,U22&lt;96),"Moderado","Débil"))</f>
        <v>Débil</v>
      </c>
      <c r="AB22" s="429" t="str">
        <f>IFERROR(VLOOKUP(Z22,[5]Hoja1!$A$25:$B$27,2,FALSE),"Responda primero, ¿Cómo se ejecuta el control?")</f>
        <v>Responda primero, ¿Cómo se ejecuta el control?</v>
      </c>
      <c r="AC22" s="429" t="str">
        <f>IF(AND(AA22="Fuerte",AB22="Fuerte"),"Fuerte",IF(OR(AA22="Moderado",AB22="Moderado"),"Moderado","Débil"))</f>
        <v>Débil</v>
      </c>
      <c r="AD22" s="429">
        <f t="shared" si="7"/>
        <v>0</v>
      </c>
      <c r="AE22" s="443"/>
      <c r="AF22" s="444"/>
      <c r="AG22" s="432"/>
      <c r="AH22" s="443"/>
      <c r="AI22" s="443"/>
      <c r="AJ22" s="443"/>
      <c r="AK22" s="441"/>
      <c r="AL22" s="441"/>
      <c r="AM22" s="442"/>
      <c r="AN22" s="445"/>
    </row>
    <row r="23" spans="1:40" x14ac:dyDescent="0.25">
      <c r="A23" s="450" t="s">
        <v>193</v>
      </c>
      <c r="B23" s="451"/>
      <c r="C23" s="451"/>
      <c r="D23" s="451"/>
      <c r="E23" s="451"/>
      <c r="F23" s="451"/>
      <c r="G23" s="451"/>
      <c r="H23" s="451"/>
      <c r="I23" s="451"/>
      <c r="J23" s="451"/>
      <c r="K23" s="451"/>
      <c r="L23" s="451"/>
      <c r="M23" s="451"/>
      <c r="N23" s="451"/>
      <c r="O23" s="451"/>
      <c r="P23" s="451"/>
      <c r="Q23" s="452"/>
      <c r="R23" s="451"/>
      <c r="S23" s="451"/>
      <c r="T23" s="451"/>
      <c r="U23" s="403"/>
      <c r="V23" s="451"/>
      <c r="W23" s="451"/>
      <c r="X23" s="451"/>
      <c r="Y23" s="451"/>
      <c r="Z23" s="451"/>
      <c r="AA23" s="403"/>
      <c r="AB23" s="403"/>
      <c r="AC23" s="403"/>
      <c r="AD23" s="403"/>
      <c r="AE23" s="403"/>
      <c r="AF23" s="403"/>
      <c r="AG23" s="451"/>
      <c r="AH23" s="403"/>
      <c r="AI23" s="403"/>
      <c r="AJ23" s="403"/>
      <c r="AK23" s="451"/>
      <c r="AL23" s="451"/>
      <c r="AM23" s="451"/>
      <c r="AN23" s="453"/>
    </row>
    <row r="24" spans="1:40" x14ac:dyDescent="0.25">
      <c r="A24" s="446" t="s">
        <v>194</v>
      </c>
      <c r="B24" s="447"/>
      <c r="C24" s="447"/>
      <c r="D24" s="447"/>
      <c r="E24" s="447"/>
      <c r="F24" s="447"/>
      <c r="G24" s="447"/>
      <c r="H24" s="447"/>
      <c r="I24" s="447"/>
      <c r="J24" s="447"/>
      <c r="K24" s="447"/>
      <c r="L24" s="447"/>
      <c r="M24" s="447"/>
      <c r="N24" s="447"/>
      <c r="O24" s="447"/>
      <c r="P24" s="447"/>
      <c r="Q24" s="448"/>
      <c r="R24" s="447"/>
      <c r="S24" s="447"/>
      <c r="T24" s="447"/>
      <c r="U24" s="407"/>
      <c r="V24" s="447"/>
      <c r="W24" s="447"/>
      <c r="X24" s="447"/>
      <c r="Y24" s="447"/>
      <c r="Z24" s="447"/>
      <c r="AA24" s="407"/>
      <c r="AB24" s="407"/>
      <c r="AC24" s="407"/>
      <c r="AD24" s="407"/>
      <c r="AE24" s="407"/>
      <c r="AF24" s="407"/>
      <c r="AG24" s="447"/>
      <c r="AH24" s="407"/>
      <c r="AI24" s="407"/>
      <c r="AJ24" s="407"/>
      <c r="AK24" s="447"/>
      <c r="AL24" s="447"/>
      <c r="AM24" s="447"/>
      <c r="AN24" s="449"/>
    </row>
    <row r="25" spans="1:40" ht="99.9" customHeight="1" x14ac:dyDescent="0.25">
      <c r="A25" s="410" t="s">
        <v>214</v>
      </c>
      <c r="B25" s="411"/>
      <c r="C25" s="412"/>
      <c r="D25" s="413"/>
      <c r="E25" s="414"/>
      <c r="F25" s="415"/>
      <c r="G25" s="416"/>
      <c r="H25" s="417" t="s">
        <v>198</v>
      </c>
      <c r="I25" s="417"/>
      <c r="J25" s="417"/>
      <c r="K25" s="417"/>
      <c r="L25" s="418"/>
      <c r="M25" s="418"/>
      <c r="N25" s="419">
        <f>IF(AND(L25="RARA VEZ (1)",M25="INSIGNIFICANTE (1)"),"BAJO (1)",IF(AND(L25="RARA VEZ (1)",M25="MENOR (2)"),"BAJO (2)", IF(AND(L25="RARA VEZ (1)",M25="MODERADO (3)"),"MODERADO (3)", IF(AND(L25="RARA VEZ (1)",M25="MAYOR (4)"),"ALTO (4)", IF(AND(L25="RARA VEZ (1)",M25="CATASTRÓFICO (5)"),"ALTO (5)",IF(AND(L25="IMPROBABLE (2)",M25="INSIGNIFICANTE (1)"),"BAJO (2)",IF(AND(L25="IMPROBABLE (2)",M25="MENOR (2)"),"BAJO (4)", IF(AND(L25="IMPROBABLE (2)",M25="MODERADO (3)"),"MODERADO (6)", IF(AND(L25="IMPROBABLE (2)",M25="MAYOR (4)"),"ALTO (8)", IF(AND(L25="IMPROBABLE (2)",M25="CATASTRÓFICO (5)"),"EXTREMO (10)",IF(AND(L25="POSIBLE (3)",M25="INSIGNIFICANTE (1)"),"BAJO (3)",IF(AND(L25="POSIBLE (3)",M25="MENOR (2)"),"MODERADO (6)", IF(AND(L25="POSIBLE (3)",M25="MODERADO (3)"),"ALTO (9)", IF(AND(L25="POSIBLE (3)",M25="MAYOR (4)"),"EXTREMO (12)", IF(AND(L25="POSIBLE (3)",M25="CATASTRÓFICO (5)"),"EXTREMO (15)",IF(AND(L25="PROBABLE (4)",M25="INSIGNIFICANTE (1)"),"MODERADO (4)",IF(AND(L25="PROBABLE (4)",M25="MENOR (2)"),"ALTO (8)", IF(AND(L25="PROBABLE (4)",M25="MODERADO (3)"),"ALTO (12)", IF(AND(L25="PROBABLE (4)",M25="MAYOR (4)"),"EXTREMO (16)", IF(AND(L25="PROBABLE (4)",M25="CATASTRÓFICO (5)"),"EXTREMO (20)",IF(AND(L25="CASI SEGURO (5)",M25="INSIGNIFICANTE (1)"),"ALTO (5)",IF(AND(L25="CASI SEGURO (5)",M25="MENOR (2)"),"ALTO (10)", IF(AND(L25="CASI SEGURO (5)",M25="MODERADO (3)"),"EXTREMO (15)", IF(AND(L25="CASI SEGURO (5)",M25="MAYOR (4)"),"EXTREMO (20)", IF(AND(L25="CASI SEGURO (5)",M25="CATASTRÓFICO (5)"),"EXTREMO (25)", 0))))) ))))) ))))) ))))) )))))</f>
        <v>0</v>
      </c>
      <c r="O25" s="417" t="s">
        <v>201</v>
      </c>
      <c r="P25" s="417"/>
      <c r="Q25" s="420"/>
      <c r="R25" s="421"/>
      <c r="S25" s="422" t="s">
        <v>202</v>
      </c>
      <c r="T25" s="423" t="s">
        <v>203</v>
      </c>
      <c r="U25" s="424">
        <f>+'[4]3.1'!$Q$19</f>
        <v>0</v>
      </c>
      <c r="V25" s="425">
        <f>+'[4]3.1'!$R19</f>
        <v>0</v>
      </c>
      <c r="W25" s="426"/>
      <c r="X25" s="420"/>
      <c r="Y25" s="427"/>
      <c r="Z25" s="428"/>
      <c r="AA25" s="429" t="str">
        <f>IF(U25&gt;=96,"Fuerte",IF(AND(U25&gt;=86,U25&lt;96),"Moderado","Débil"))</f>
        <v>Débil</v>
      </c>
      <c r="AB25" s="429" t="str">
        <f>IFERROR(VLOOKUP(Z25,[5]Hoja1!$A$25:$B$27,2,FALSE),"Responda primero, ¿Cómo se ejecuta el control?")</f>
        <v>Responda primero, ¿Cómo se ejecuta el control?</v>
      </c>
      <c r="AC25" s="429" t="str">
        <f>IF(AND(AA25="Fuerte",AB25="Fuerte"),"Fuerte",IF(OR(AA25="Moderado",AB25="Moderado"),"Moderado","Débil"))</f>
        <v>Débil</v>
      </c>
      <c r="AD25" s="429">
        <f>IF(AC25="Fuerte",100,IF(AC25="Moderado",50,0))</f>
        <v>0</v>
      </c>
      <c r="AE25" s="430" t="str">
        <f>IF(SUM(AD25:AD26)/COUNTA(AD25:AD26)=100,"Fuerte",IF(AND(SUM(AD25:AD26)/COUNTA(AD25:AD26)&gt;=51,SUM(AD25:AD26)/COUNTA(AD25:AD26)&lt;100),"Moderado","Débil"))</f>
        <v>Débil</v>
      </c>
      <c r="AF25" s="431" t="str">
        <f>IF(AE25="Fuerte","NO","SI")</f>
        <v>SI</v>
      </c>
      <c r="AG25" s="432"/>
      <c r="AH25" s="430" t="s">
        <v>205</v>
      </c>
      <c r="AI25" s="430" t="s">
        <v>205</v>
      </c>
      <c r="AJ25" s="430" t="str">
        <f>IF(OR(AH25=0,AI25=0),"Diligencie primero, si los controles ayudan a diminuir probabilidad o impacto",(IF(AND(AE25="Fuerte",AH25="Directamente",AI25="Directamente"),"Desplaza 2 filas PROBABILIDAD y 2 columnas IMPACTO",IF(AND(AE25="Fuerte",AH25="Directamente",AI25="Indirectamente"),"Desplaza 2 filas PROBABILIDAD y 1 columna IMPACTO",IF(AND(AE25="Fuerte",AH25="Directamente",AI25="No disminuye"),"Desplaza 2 filas PROBABILIDAD",IF(AND(AE25="Fuerte",AH25="No disminuye",AI25="Directamente"),"Desplaza 2 columnas IMPACTO",IF(AND(AE25="Moderado",AH25="Directamente",AI25="Directamente"),"Desplaza 1 fila PROBABILIDAD y 1 columna IMPACTO",IF(AND(AE25="Moderado",AH25="Directamente",AI25="Indirectamente"),"Desplaza 1 fila PROBABILIDAD ",IF(AND(AE25="Moderado",AH25="Directamente",AI25="No disminuye"),"Desplaza 1 fila PROBABILIDAD",IF(AND(AE25="Moderado",AH25="No disminuye",AI25="Directamente"),"Desplaza 1 columna IMPACTO",IF(OR(AE25="Débil",AND(AH25="No disminuye",AI25="No disminuye")),"Riesgo Inherente igual a Riesgo Residual",)))))))))))</f>
        <v>Riesgo Inherente igual a Riesgo Residual</v>
      </c>
      <c r="AK25" s="418" t="s">
        <v>206</v>
      </c>
      <c r="AL25" s="418" t="s">
        <v>207</v>
      </c>
      <c r="AM25" s="419" t="str">
        <f t="shared" ref="AM25" si="10">IF(AND(AK25="RARA VEZ (1)",AL25="INSIGNIFICANTE (1)"),"BAJO (1)",IF(AND(AK25="RARA VEZ (1)",AL25="MENOR (2)"),"BAJO (2)", IF(AND(AK25="RARA VEZ (1)",AL25="MODERADO (3)"),"MODERADO (3)", IF(AND(AK25="RARA VEZ (1)",AL25="MAYOR (4)"),"ALTO (4)", IF(AND(AK25="RARA VEZ (1)",AL25="CATASTRÓFICO (5)"),"ALTO (5)",IF(AND(AK25="IMPROBABLE (2)",AL25="INSIGNIFICANTE (1)"),"BAJO (2)",IF(AND(AK25="IMPROBABLE (2)",AL25="MENOR (2)"),"BAJO (4)", IF(AND(AK25="IMPROBABLE (2)",AL25="MODERADO (3)"),"MODERADO (6)", IF(AND(AK25="IMPROBABLE (2)",AL25="MAYOR (4)"),"ALTO (8)", IF(AND(AK25="IMPROBABLE (2)",AL25="CATASTRÓFICO (5)"),"EXTREMO (10)",IF(AND(AK25="POSIBLE (3)",AL25="INSIGNIFICANTE (1)"),"BAJO (3)",IF(AND(AK25="POSIBLE (3)",AL25="MENOR (2)"),"MODERADO (6)", IF(AND(AK25="POSIBLE (3)",AL25="MODERADO (3)"),"ALTO (9)", IF(AND(AK25="POSIBLE (3)",AL25="MAYOR (4)"),"EXTREMO (12)", IF(AND(AK25="POSIBLE (3)",AL25="CATASTRÓFICO (5)"),"EXTREMO (15)",IF(AND(AK25="PROBABLE (4)",AL25="INSIGNIFICANTE (1)"),"MODERADO (4)",IF(AND(AK25="PROBABLE (4)",AL25="MENOR (2)"),"ALTO (8)", IF(AND(AK25="PROBABLE (4)",AL25="MODERADO (3)"),"ALTO (12)", IF(AND(AK25="PROBABLE (4)",AL25="MAYOR (4)"),"EXTREMO (16)", IF(AND(AK25="PROBABLE (4)",AL25="CATASTRÓFICO (5)"),"EXTREMO (20)",IF(AND(AK25="CASI SEGURO (5)",AL25="INSIGNIFICANTE (1)"),"ALTO (5)",IF(AND(AK25="CASI SEGURO (5)",AL25="MENOR (2)"),"ALTO (10)", IF(AND(AK25="CASI SEGURO (5)",AL25="MODERADO (3)"),"EXTREMO (15)", IF(AND(AK25="CASI SEGURO (5)",AL25="MAYOR (4)"),"EXTREMO (20)", IF(AND(AK25="CASI SEGURO (5)",AL25="CATASTRÓFICO (5)"),"EXTREMO (25)", 0))))) ))))) ))))) ))))) )))))</f>
        <v>MODERADO (6)</v>
      </c>
      <c r="AN25" s="433"/>
    </row>
    <row r="26" spans="1:40" ht="99.9" customHeight="1" x14ac:dyDescent="0.25">
      <c r="A26" s="435"/>
      <c r="B26" s="436"/>
      <c r="C26" s="437"/>
      <c r="D26" s="438"/>
      <c r="E26" s="439"/>
      <c r="F26" s="440"/>
      <c r="G26" s="416"/>
      <c r="H26" s="417" t="s">
        <v>208</v>
      </c>
      <c r="I26" s="417"/>
      <c r="J26" s="417"/>
      <c r="K26" s="417"/>
      <c r="L26" s="441"/>
      <c r="M26" s="441"/>
      <c r="N26" s="442"/>
      <c r="O26" s="417" t="s">
        <v>209</v>
      </c>
      <c r="P26" s="417"/>
      <c r="Q26" s="420"/>
      <c r="R26" s="421"/>
      <c r="S26" s="422" t="s">
        <v>202</v>
      </c>
      <c r="T26" s="423" t="s">
        <v>203</v>
      </c>
      <c r="U26" s="424">
        <f>+'[4]3.1'!$Q$20</f>
        <v>0</v>
      </c>
      <c r="V26" s="425">
        <f>+'[4]3.1'!$R20</f>
        <v>0</v>
      </c>
      <c r="W26" s="426"/>
      <c r="X26" s="420"/>
      <c r="Y26" s="427"/>
      <c r="Z26" s="428"/>
      <c r="AA26" s="429" t="str">
        <f t="shared" ref="AA26" si="11">IF(U26&gt;=96,"Fuerte",IF(AND(U26&gt;=86,U26&lt;96),"Moderado","Débil"))</f>
        <v>Débil</v>
      </c>
      <c r="AB26" s="429" t="str">
        <f>IFERROR(VLOOKUP(Z26,[5]Hoja1!$A$25:$B$27,2,FALSE),"Responda primero, ¿Cómo se ejecuta el control?")</f>
        <v>Responda primero, ¿Cómo se ejecuta el control?</v>
      </c>
      <c r="AC26" s="429" t="str">
        <f>IF(AND(AA26="Fuerte",AB26="Fuerte"),"Fuerte",IF(OR(AA26="Moderado",AB26="Moderado"),"Moderado","Débil"))</f>
        <v>Débil</v>
      </c>
      <c r="AD26" s="429">
        <f t="shared" ref="AD26:AD28" si="12">IF(AC26="Fuerte",100,IF(AC26="Moderado",50,0))</f>
        <v>0</v>
      </c>
      <c r="AE26" s="443"/>
      <c r="AF26" s="444"/>
      <c r="AG26" s="432"/>
      <c r="AH26" s="443"/>
      <c r="AI26" s="443"/>
      <c r="AJ26" s="443"/>
      <c r="AK26" s="441"/>
      <c r="AL26" s="441"/>
      <c r="AM26" s="442"/>
      <c r="AN26" s="445"/>
    </row>
    <row r="27" spans="1:40" ht="97.2" customHeight="1" x14ac:dyDescent="0.25">
      <c r="A27" s="410" t="s">
        <v>213</v>
      </c>
      <c r="B27" s="411"/>
      <c r="C27" s="412"/>
      <c r="D27" s="413"/>
      <c r="E27" s="414"/>
      <c r="F27" s="415"/>
      <c r="G27" s="416"/>
      <c r="H27" s="417" t="s">
        <v>198</v>
      </c>
      <c r="I27" s="417"/>
      <c r="J27" s="417"/>
      <c r="K27" s="417"/>
      <c r="L27" s="418"/>
      <c r="M27" s="418"/>
      <c r="N27" s="419">
        <f>IF(AND(L27="RARA VEZ (1)",M27="INSIGNIFICANTE (1)"),"BAJO (1)",IF(AND(L27="RARA VEZ (1)",M27="MENOR (2)"),"BAJO (2)", IF(AND(L27="RARA VEZ (1)",M27="MODERADO (3)"),"MODERADO (3)", IF(AND(L27="RARA VEZ (1)",M27="MAYOR (4)"),"ALTO (4)", IF(AND(L27="RARA VEZ (1)",M27="CATASTRÓFICO (5)"),"ALTO (5)",IF(AND(L27="IMPROBABLE (2)",M27="INSIGNIFICANTE (1)"),"BAJO (2)",IF(AND(L27="IMPROBABLE (2)",M27="MENOR (2)"),"BAJO (4)", IF(AND(L27="IMPROBABLE (2)",M27="MODERADO (3)"),"MODERADO (6)", IF(AND(L27="IMPROBABLE (2)",M27="MAYOR (4)"),"ALTO (8)", IF(AND(L27="IMPROBABLE (2)",M27="CATASTRÓFICO (5)"),"EXTREMO (10)",IF(AND(L27="POSIBLE (3)",M27="INSIGNIFICANTE (1)"),"BAJO (3)",IF(AND(L27="POSIBLE (3)",M27="MENOR (2)"),"MODERADO (6)", IF(AND(L27="POSIBLE (3)",M27="MODERADO (3)"),"ALTO (9)", IF(AND(L27="POSIBLE (3)",M27="MAYOR (4)"),"EXTREMO (12)", IF(AND(L27="POSIBLE (3)",M27="CATASTRÓFICO (5)"),"EXTREMO (15)",IF(AND(L27="PROBABLE (4)",M27="INSIGNIFICANTE (1)"),"MODERADO (4)",IF(AND(L27="PROBABLE (4)",M27="MENOR (2)"),"ALTO (8)", IF(AND(L27="PROBABLE (4)",M27="MODERADO (3)"),"ALTO (12)", IF(AND(L27="PROBABLE (4)",M27="MAYOR (4)"),"EXTREMO (16)", IF(AND(L27="PROBABLE (4)",M27="CATASTRÓFICO (5)"),"EXTREMO (20)",IF(AND(L27="CASI SEGURO (5)",M27="INSIGNIFICANTE (1)"),"ALTO (5)",IF(AND(L27="CASI SEGURO (5)",M27="MENOR (2)"),"ALTO (10)", IF(AND(L27="CASI SEGURO (5)",M27="MODERADO (3)"),"EXTREMO (15)", IF(AND(L27="CASI SEGURO (5)",M27="MAYOR (4)"),"EXTREMO (20)", IF(AND(L27="CASI SEGURO (5)",M27="CATASTRÓFICO (5)"),"EXTREMO (25)", 0))))) ))))) ))))) ))))) )))))</f>
        <v>0</v>
      </c>
      <c r="O27" s="417" t="s">
        <v>201</v>
      </c>
      <c r="P27" s="417"/>
      <c r="Q27" s="420"/>
      <c r="R27" s="421"/>
      <c r="S27" s="422" t="s">
        <v>202</v>
      </c>
      <c r="T27" s="423" t="s">
        <v>203</v>
      </c>
      <c r="U27" s="424">
        <f>+'[4]3.1'!$Q$21</f>
        <v>0</v>
      </c>
      <c r="V27" s="425">
        <f>+'[4]3.1'!$R21</f>
        <v>0</v>
      </c>
      <c r="W27" s="426"/>
      <c r="X27" s="420"/>
      <c r="Y27" s="427"/>
      <c r="Z27" s="428"/>
      <c r="AA27" s="429" t="str">
        <f>IF(U27&gt;=96,"Fuerte",IF(AND(U27&gt;=86,U27&lt;96),"Moderado","Débil"))</f>
        <v>Débil</v>
      </c>
      <c r="AB27" s="429" t="str">
        <f>IFERROR(VLOOKUP(Z27,[5]Hoja1!$A$25:$B$27,2,FALSE),"Responda primero, ¿Cómo se ejecuta el control?")</f>
        <v>Responda primero, ¿Cómo se ejecuta el control?</v>
      </c>
      <c r="AC27" s="429" t="str">
        <f>IF(AND(AA27="Fuerte",AB27="Fuerte"),"Fuerte",IF(OR(AA27="Moderado",AB27="Moderado"),"Moderado","Débil"))</f>
        <v>Débil</v>
      </c>
      <c r="AD27" s="429">
        <f>IF(AC27="Fuerte",100,IF(AC27="Moderado",50,0))</f>
        <v>0</v>
      </c>
      <c r="AE27" s="430" t="str">
        <f>IF(SUM(AD27:AD28)/COUNTA(AD27:AD28)=100,"Fuerte",IF(AND(SUM(AD27:AD28)/COUNTA(AD27:AD28)&gt;=51,SUM(AD27:AD28)/COUNTA(AD27:AD28)&lt;100),"Moderado","Débil"))</f>
        <v>Débil</v>
      </c>
      <c r="AF27" s="431" t="str">
        <f>IF(AE27="Fuerte","NO","SI")</f>
        <v>SI</v>
      </c>
      <c r="AG27" s="432"/>
      <c r="AH27" s="430"/>
      <c r="AI27" s="430"/>
      <c r="AJ27" s="430" t="str">
        <f>IF(OR(AH27=0,AI27=0),"Diligencie primero, si los controles ayudan a diminuir probabilidad o impacto",(IF(AND(AE27="Fuerte",AH27="Directamente",AI27="Directamente"),"Desplaza 2 filas PROBABILIDAD y 2 columnas IMPACTO",IF(AND(AE27="Fuerte",AH27="Directamente",AI27="Indirectamente"),"Desplaza 2 filas PROBABILIDAD y 1 columna IMPACTO",IF(AND(AE27="Fuerte",AH27="Directamente",AI27="No disminuye"),"Desplaza 2 filas PROBABILIDAD",IF(AND(AE27="Fuerte",AH27="No disminuye",AI27="Directamente"),"Desplaza 2 columnas IMPACTO",IF(AND(AE27="Moderado",AH27="Directamente",AI27="Directamente"),"Desplaza 1 fila PROBABILIDAD y 1 columna IMPACTO",IF(AND(AE27="Moderado",AH27="Directamente",AI27="Indirectamente"),"Desplaza 1 fila PROBABILIDAD ",IF(AND(AE27="Moderado",AH27="Directamente",AI27="No disminuye"),"Desplaza 1 fila PROBABILIDAD",IF(AND(AE27="Moderado",AH27="No disminuye",AI27="Directamente"),"Desplaza 1 columna IMPACTO",IF(OR(AE27="Débil",AND(AH27="No disminuye",AI27="No disminuye")),"Riesgo Inherente igual a Riesgo Residual",)))))))))))</f>
        <v>Diligencie primero, si los controles ayudan a diminuir probabilidad o impacto</v>
      </c>
      <c r="AK27" s="418"/>
      <c r="AL27" s="418"/>
      <c r="AM27" s="419">
        <f t="shared" ref="AM27" si="13">IF(AND(AK27="RARA VEZ (1)",AL27="INSIGNIFICANTE (1)"),"BAJO (1)",IF(AND(AK27="RARA VEZ (1)",AL27="MENOR (2)"),"BAJO (2)", IF(AND(AK27="RARA VEZ (1)",AL27="MODERADO (3)"),"MODERADO (3)", IF(AND(AK27="RARA VEZ (1)",AL27="MAYOR (4)"),"ALTO (4)", IF(AND(AK27="RARA VEZ (1)",AL27="CATASTRÓFICO (5)"),"ALTO (5)",IF(AND(AK27="IMPROBABLE (2)",AL27="INSIGNIFICANTE (1)"),"BAJO (2)",IF(AND(AK27="IMPROBABLE (2)",AL27="MENOR (2)"),"BAJO (4)", IF(AND(AK27="IMPROBABLE (2)",AL27="MODERADO (3)"),"MODERADO (6)", IF(AND(AK27="IMPROBABLE (2)",AL27="MAYOR (4)"),"ALTO (8)", IF(AND(AK27="IMPROBABLE (2)",AL27="CATASTRÓFICO (5)"),"EXTREMO (10)",IF(AND(AK27="POSIBLE (3)",AL27="INSIGNIFICANTE (1)"),"BAJO (3)",IF(AND(AK27="POSIBLE (3)",AL27="MENOR (2)"),"MODERADO (6)", IF(AND(AK27="POSIBLE (3)",AL27="MODERADO (3)"),"ALTO (9)", IF(AND(AK27="POSIBLE (3)",AL27="MAYOR (4)"),"EXTREMO (12)", IF(AND(AK27="POSIBLE (3)",AL27="CATASTRÓFICO (5)"),"EXTREMO (15)",IF(AND(AK27="PROBABLE (4)",AL27="INSIGNIFICANTE (1)"),"MODERADO (4)",IF(AND(AK27="PROBABLE (4)",AL27="MENOR (2)"),"ALTO (8)", IF(AND(AK27="PROBABLE (4)",AL27="MODERADO (3)"),"ALTO (12)", IF(AND(AK27="PROBABLE (4)",AL27="MAYOR (4)"),"EXTREMO (16)", IF(AND(AK27="PROBABLE (4)",AL27="CATASTRÓFICO (5)"),"EXTREMO (20)",IF(AND(AK27="CASI SEGURO (5)",AL27="INSIGNIFICANTE (1)"),"ALTO (5)",IF(AND(AK27="CASI SEGURO (5)",AL27="MENOR (2)"),"ALTO (10)", IF(AND(AK27="CASI SEGURO (5)",AL27="MODERADO (3)"),"EXTREMO (15)", IF(AND(AK27="CASI SEGURO (5)",AL27="MAYOR (4)"),"EXTREMO (20)", IF(AND(AK27="CASI SEGURO (5)",AL27="CATASTRÓFICO (5)"),"EXTREMO (25)", 0))))) ))))) ))))) ))))) )))))</f>
        <v>0</v>
      </c>
      <c r="AN27" s="433"/>
    </row>
    <row r="28" spans="1:40" ht="96" customHeight="1" x14ac:dyDescent="0.25">
      <c r="A28" s="435"/>
      <c r="B28" s="436"/>
      <c r="C28" s="437"/>
      <c r="D28" s="438"/>
      <c r="E28" s="439"/>
      <c r="F28" s="440"/>
      <c r="G28" s="416"/>
      <c r="H28" s="417" t="s">
        <v>208</v>
      </c>
      <c r="I28" s="417"/>
      <c r="J28" s="417"/>
      <c r="K28" s="417"/>
      <c r="L28" s="441"/>
      <c r="M28" s="441"/>
      <c r="N28" s="442"/>
      <c r="O28" s="417" t="s">
        <v>209</v>
      </c>
      <c r="P28" s="417"/>
      <c r="Q28" s="420"/>
      <c r="R28" s="421"/>
      <c r="S28" s="422" t="s">
        <v>202</v>
      </c>
      <c r="T28" s="423" t="s">
        <v>203</v>
      </c>
      <c r="U28" s="424">
        <f>+'[4]3.1'!$Q$22</f>
        <v>0</v>
      </c>
      <c r="V28" s="425">
        <f>+'[4]3.1'!$R22</f>
        <v>0</v>
      </c>
      <c r="W28" s="426"/>
      <c r="X28" s="420"/>
      <c r="Y28" s="427"/>
      <c r="Z28" s="428"/>
      <c r="AA28" s="429" t="str">
        <f t="shared" ref="AA28" si="14">IF(U28&gt;=96,"Fuerte",IF(AND(U28&gt;=86,U28&lt;96),"Moderado","Débil"))</f>
        <v>Débil</v>
      </c>
      <c r="AB28" s="429" t="str">
        <f>IFERROR(VLOOKUP(Z28,[5]Hoja1!$A$25:$B$27,2,FALSE),"Responda primero, ¿Cómo se ejecuta el control?")</f>
        <v>Responda primero, ¿Cómo se ejecuta el control?</v>
      </c>
      <c r="AC28" s="429" t="str">
        <f>IF(AND(AA28="Fuerte",AB28="Fuerte"),"Fuerte",IF(OR(AA28="Moderado",AB28="Moderado"),"Moderado","Débil"))</f>
        <v>Débil</v>
      </c>
      <c r="AD28" s="429">
        <f t="shared" si="12"/>
        <v>0</v>
      </c>
      <c r="AE28" s="443"/>
      <c r="AF28" s="444"/>
      <c r="AG28" s="432"/>
      <c r="AH28" s="443"/>
      <c r="AI28" s="443"/>
      <c r="AJ28" s="443"/>
      <c r="AK28" s="441"/>
      <c r="AL28" s="441"/>
      <c r="AM28" s="442"/>
      <c r="AN28" s="445"/>
    </row>
    <row r="30" spans="1:40" x14ac:dyDescent="0.25">
      <c r="B30" s="454" t="s">
        <v>68</v>
      </c>
      <c r="C30" s="455"/>
      <c r="D30" s="455"/>
      <c r="E30" s="455"/>
      <c r="F30" s="455"/>
      <c r="G30" s="455"/>
      <c r="H30" s="455"/>
      <c r="I30" s="455"/>
      <c r="J30" s="455"/>
      <c r="K30" s="455"/>
      <c r="L30" s="456"/>
      <c r="M30" s="456"/>
      <c r="N30" s="456"/>
      <c r="O30" s="457"/>
    </row>
    <row r="31" spans="1:40" x14ac:dyDescent="0.25">
      <c r="B31" s="461" t="s">
        <v>215</v>
      </c>
      <c r="C31" s="462"/>
      <c r="D31" s="462"/>
      <c r="E31" s="462"/>
      <c r="F31" s="462"/>
      <c r="G31" s="462"/>
      <c r="H31" s="462"/>
      <c r="I31" s="462"/>
      <c r="J31" s="462"/>
      <c r="K31" s="462"/>
      <c r="L31" s="462"/>
      <c r="M31" s="462"/>
      <c r="N31" s="462"/>
      <c r="O31" s="463"/>
    </row>
    <row r="32" spans="1:40" x14ac:dyDescent="0.25">
      <c r="B32" s="464"/>
      <c r="C32" s="462"/>
      <c r="D32" s="462"/>
      <c r="E32" s="462"/>
      <c r="F32" s="462"/>
      <c r="G32" s="462"/>
      <c r="H32" s="462"/>
      <c r="I32" s="462"/>
      <c r="J32" s="462"/>
      <c r="K32" s="462"/>
      <c r="L32" s="462"/>
      <c r="M32" s="462"/>
      <c r="N32" s="462"/>
      <c r="O32" s="463"/>
    </row>
    <row r="33" spans="2:15" x14ac:dyDescent="0.25">
      <c r="B33" s="464"/>
      <c r="C33" s="462"/>
      <c r="D33" s="462"/>
      <c r="E33" s="462"/>
      <c r="F33" s="462"/>
      <c r="G33" s="462"/>
      <c r="H33" s="462"/>
      <c r="I33" s="462"/>
      <c r="J33" s="462"/>
      <c r="K33" s="462"/>
      <c r="L33" s="462"/>
      <c r="M33" s="462"/>
      <c r="N33" s="462"/>
      <c r="O33" s="463"/>
    </row>
    <row r="34" spans="2:15" x14ac:dyDescent="0.25">
      <c r="B34" s="464"/>
      <c r="C34" s="462"/>
      <c r="D34" s="462"/>
      <c r="E34" s="462"/>
      <c r="F34" s="462"/>
      <c r="G34" s="462"/>
      <c r="H34" s="462"/>
      <c r="I34" s="462"/>
      <c r="J34" s="462"/>
      <c r="K34" s="462"/>
      <c r="L34" s="462"/>
      <c r="M34" s="462"/>
      <c r="N34" s="462"/>
      <c r="O34" s="463"/>
    </row>
    <row r="35" spans="2:15" x14ac:dyDescent="0.25">
      <c r="B35" s="464"/>
      <c r="C35" s="462"/>
      <c r="D35" s="462"/>
      <c r="E35" s="462"/>
      <c r="F35" s="462"/>
      <c r="G35" s="462"/>
      <c r="H35" s="462"/>
      <c r="I35" s="462"/>
      <c r="J35" s="462"/>
      <c r="K35" s="462"/>
      <c r="L35" s="462"/>
      <c r="M35" s="462"/>
      <c r="N35" s="462"/>
      <c r="O35" s="463"/>
    </row>
    <row r="36" spans="2:15" x14ac:dyDescent="0.25">
      <c r="B36" s="464"/>
      <c r="C36" s="462"/>
      <c r="D36" s="462"/>
      <c r="E36" s="462"/>
      <c r="F36" s="462"/>
      <c r="G36" s="462"/>
      <c r="H36" s="462"/>
      <c r="I36" s="462"/>
      <c r="J36" s="462"/>
      <c r="K36" s="462"/>
      <c r="L36" s="462"/>
      <c r="M36" s="462"/>
      <c r="N36" s="462"/>
      <c r="O36" s="463"/>
    </row>
    <row r="37" spans="2:15" x14ac:dyDescent="0.25">
      <c r="B37" s="464"/>
      <c r="C37" s="462"/>
      <c r="D37" s="462"/>
      <c r="E37" s="462"/>
      <c r="F37" s="462"/>
      <c r="G37" s="462"/>
      <c r="H37" s="462"/>
      <c r="I37" s="462"/>
      <c r="J37" s="462"/>
      <c r="K37" s="462"/>
      <c r="L37" s="462"/>
      <c r="M37" s="462"/>
      <c r="N37" s="462"/>
      <c r="O37" s="463"/>
    </row>
    <row r="38" spans="2:15" x14ac:dyDescent="0.25">
      <c r="B38" s="464"/>
      <c r="C38" s="462"/>
      <c r="D38" s="462"/>
      <c r="E38" s="462"/>
      <c r="F38" s="462"/>
      <c r="G38" s="462"/>
      <c r="H38" s="462"/>
      <c r="I38" s="462"/>
      <c r="J38" s="462"/>
      <c r="K38" s="462"/>
      <c r="L38" s="462"/>
      <c r="M38" s="462"/>
      <c r="N38" s="462"/>
      <c r="O38" s="463"/>
    </row>
    <row r="39" spans="2:15" x14ac:dyDescent="0.25">
      <c r="B39" s="464"/>
      <c r="C39" s="462"/>
      <c r="D39" s="462"/>
      <c r="E39" s="462"/>
      <c r="F39" s="462"/>
      <c r="G39" s="462"/>
      <c r="H39" s="462"/>
      <c r="I39" s="462"/>
      <c r="J39" s="462"/>
      <c r="K39" s="462"/>
      <c r="L39" s="462"/>
      <c r="M39" s="462"/>
      <c r="N39" s="462"/>
      <c r="O39" s="463"/>
    </row>
    <row r="40" spans="2:15" x14ac:dyDescent="0.25">
      <c r="B40" s="464"/>
      <c r="C40" s="462"/>
      <c r="D40" s="462"/>
      <c r="E40" s="462"/>
      <c r="F40" s="462"/>
      <c r="G40" s="462"/>
      <c r="H40" s="462"/>
      <c r="I40" s="462"/>
      <c r="J40" s="462"/>
      <c r="K40" s="462"/>
      <c r="L40" s="462"/>
      <c r="M40" s="462"/>
      <c r="N40" s="462"/>
      <c r="O40" s="463"/>
    </row>
    <row r="41" spans="2:15" x14ac:dyDescent="0.25">
      <c r="B41" s="464"/>
      <c r="C41" s="462"/>
      <c r="D41" s="462"/>
      <c r="E41" s="462"/>
      <c r="F41" s="462"/>
      <c r="G41" s="462"/>
      <c r="H41" s="462"/>
      <c r="I41" s="462"/>
      <c r="J41" s="462"/>
      <c r="K41" s="462"/>
      <c r="L41" s="462"/>
      <c r="M41" s="462"/>
      <c r="N41" s="462"/>
      <c r="O41" s="463"/>
    </row>
    <row r="42" spans="2:15" x14ac:dyDescent="0.25">
      <c r="B42" s="464"/>
      <c r="C42" s="462"/>
      <c r="D42" s="462"/>
      <c r="E42" s="462"/>
      <c r="F42" s="462"/>
      <c r="G42" s="462"/>
      <c r="H42" s="462"/>
      <c r="I42" s="462"/>
      <c r="J42" s="462"/>
      <c r="K42" s="462"/>
      <c r="L42" s="462"/>
      <c r="M42" s="462"/>
      <c r="N42" s="462"/>
      <c r="O42" s="463"/>
    </row>
    <row r="43" spans="2:15" x14ac:dyDescent="0.25">
      <c r="B43" s="464"/>
      <c r="C43" s="462"/>
      <c r="D43" s="462"/>
      <c r="E43" s="462"/>
      <c r="F43" s="462"/>
      <c r="G43" s="462"/>
      <c r="H43" s="462"/>
      <c r="I43" s="462"/>
      <c r="J43" s="462"/>
      <c r="K43" s="462"/>
      <c r="L43" s="462"/>
      <c r="M43" s="462"/>
      <c r="N43" s="462"/>
      <c r="O43" s="463"/>
    </row>
    <row r="44" spans="2:15" x14ac:dyDescent="0.25">
      <c r="B44" s="464"/>
      <c r="C44" s="462"/>
      <c r="D44" s="462"/>
      <c r="E44" s="462"/>
      <c r="F44" s="462"/>
      <c r="G44" s="462"/>
      <c r="H44" s="462"/>
      <c r="I44" s="462"/>
      <c r="J44" s="462"/>
      <c r="K44" s="462"/>
      <c r="L44" s="462"/>
      <c r="M44" s="462"/>
      <c r="N44" s="462"/>
      <c r="O44" s="463"/>
    </row>
    <row r="45" spans="2:15" x14ac:dyDescent="0.25">
      <c r="B45" s="464"/>
      <c r="C45" s="462"/>
      <c r="D45" s="462"/>
      <c r="E45" s="462"/>
      <c r="F45" s="462"/>
      <c r="G45" s="462"/>
      <c r="H45" s="462"/>
      <c r="I45" s="462"/>
      <c r="J45" s="462"/>
      <c r="K45" s="462"/>
      <c r="L45" s="462"/>
      <c r="M45" s="462"/>
      <c r="N45" s="462"/>
      <c r="O45" s="463"/>
    </row>
    <row r="46" spans="2:15" x14ac:dyDescent="0.25">
      <c r="B46" s="464"/>
      <c r="C46" s="462"/>
      <c r="D46" s="462"/>
      <c r="E46" s="462"/>
      <c r="F46" s="462"/>
      <c r="G46" s="462"/>
      <c r="H46" s="462"/>
      <c r="I46" s="462"/>
      <c r="J46" s="462"/>
      <c r="K46" s="462"/>
      <c r="L46" s="462"/>
      <c r="M46" s="462"/>
      <c r="N46" s="462"/>
      <c r="O46" s="463"/>
    </row>
    <row r="47" spans="2:15" x14ac:dyDescent="0.25">
      <c r="B47" s="464"/>
      <c r="C47" s="462"/>
      <c r="D47" s="462"/>
      <c r="E47" s="462"/>
      <c r="F47" s="462"/>
      <c r="G47" s="462"/>
      <c r="H47" s="462"/>
      <c r="I47" s="462"/>
      <c r="J47" s="462"/>
      <c r="K47" s="462"/>
      <c r="L47" s="462"/>
      <c r="M47" s="462"/>
      <c r="N47" s="462"/>
      <c r="O47" s="463"/>
    </row>
    <row r="48" spans="2:15" x14ac:dyDescent="0.25">
      <c r="B48" s="464"/>
      <c r="C48" s="462"/>
      <c r="D48" s="462"/>
      <c r="E48" s="462"/>
      <c r="F48" s="462"/>
      <c r="G48" s="462"/>
      <c r="H48" s="462"/>
      <c r="I48" s="462"/>
      <c r="J48" s="462"/>
      <c r="K48" s="462"/>
      <c r="L48" s="462"/>
      <c r="M48" s="462"/>
      <c r="N48" s="462"/>
      <c r="O48" s="463"/>
    </row>
    <row r="49" spans="2:15" x14ac:dyDescent="0.25">
      <c r="B49" s="464"/>
      <c r="C49" s="462"/>
      <c r="D49" s="462"/>
      <c r="E49" s="462"/>
      <c r="F49" s="462"/>
      <c r="G49" s="462"/>
      <c r="H49" s="462"/>
      <c r="I49" s="462"/>
      <c r="J49" s="462"/>
      <c r="K49" s="462"/>
      <c r="L49" s="462"/>
      <c r="M49" s="462"/>
      <c r="N49" s="462"/>
      <c r="O49" s="463"/>
    </row>
    <row r="50" spans="2:15" x14ac:dyDescent="0.25">
      <c r="B50" s="464"/>
      <c r="C50" s="462"/>
      <c r="D50" s="462"/>
      <c r="E50" s="462"/>
      <c r="F50" s="462"/>
      <c r="G50" s="462"/>
      <c r="H50" s="462"/>
      <c r="I50" s="462"/>
      <c r="J50" s="462"/>
      <c r="K50" s="462"/>
      <c r="L50" s="462"/>
      <c r="M50" s="462"/>
      <c r="N50" s="462"/>
      <c r="O50" s="463"/>
    </row>
    <row r="51" spans="2:15" x14ac:dyDescent="0.25">
      <c r="B51" s="464"/>
      <c r="C51" s="462"/>
      <c r="D51" s="462"/>
      <c r="E51" s="462"/>
      <c r="F51" s="462"/>
      <c r="G51" s="462"/>
      <c r="H51" s="462"/>
      <c r="I51" s="462"/>
      <c r="J51" s="462"/>
      <c r="K51" s="462"/>
      <c r="L51" s="462"/>
      <c r="M51" s="462"/>
      <c r="N51" s="462"/>
      <c r="O51" s="463"/>
    </row>
    <row r="52" spans="2:15" x14ac:dyDescent="0.25">
      <c r="B52" s="464"/>
      <c r="C52" s="462"/>
      <c r="D52" s="462"/>
      <c r="E52" s="462"/>
      <c r="F52" s="462"/>
      <c r="G52" s="462"/>
      <c r="H52" s="462"/>
      <c r="I52" s="462"/>
      <c r="J52" s="462"/>
      <c r="K52" s="462"/>
      <c r="L52" s="462"/>
      <c r="M52" s="462"/>
      <c r="N52" s="462"/>
      <c r="O52" s="463"/>
    </row>
    <row r="53" spans="2:15" ht="13.95" customHeight="1" x14ac:dyDescent="0.25">
      <c r="B53" s="465" t="s">
        <v>216</v>
      </c>
      <c r="C53" s="466"/>
      <c r="D53" s="466"/>
      <c r="E53" s="466"/>
      <c r="F53" s="466"/>
      <c r="G53" s="466"/>
      <c r="H53" s="466"/>
      <c r="I53" s="466"/>
      <c r="J53" s="466"/>
      <c r="K53" s="466"/>
      <c r="L53" s="466"/>
      <c r="M53" s="466"/>
      <c r="N53" s="466"/>
      <c r="O53" s="467"/>
    </row>
    <row r="54" spans="2:15" ht="13.95" customHeight="1" x14ac:dyDescent="0.25">
      <c r="B54" s="465"/>
      <c r="C54" s="466"/>
      <c r="D54" s="466"/>
      <c r="E54" s="466"/>
      <c r="F54" s="466"/>
      <c r="G54" s="466"/>
      <c r="H54" s="466"/>
      <c r="I54" s="466"/>
      <c r="J54" s="466"/>
      <c r="K54" s="466"/>
      <c r="L54" s="466"/>
      <c r="M54" s="466"/>
      <c r="N54" s="466"/>
      <c r="O54" s="467"/>
    </row>
    <row r="55" spans="2:15" x14ac:dyDescent="0.25">
      <c r="B55" s="465"/>
      <c r="C55" s="466"/>
      <c r="D55" s="466"/>
      <c r="E55" s="466"/>
      <c r="F55" s="466"/>
      <c r="G55" s="466"/>
      <c r="H55" s="466"/>
      <c r="I55" s="466"/>
      <c r="J55" s="466"/>
      <c r="K55" s="466"/>
      <c r="L55" s="466"/>
      <c r="M55" s="466"/>
      <c r="N55" s="466"/>
      <c r="O55" s="467"/>
    </row>
    <row r="56" spans="2:15" x14ac:dyDescent="0.25">
      <c r="B56" s="465"/>
      <c r="C56" s="466"/>
      <c r="D56" s="466"/>
      <c r="E56" s="466"/>
      <c r="F56" s="466"/>
      <c r="G56" s="466"/>
      <c r="H56" s="466"/>
      <c r="I56" s="466"/>
      <c r="J56" s="466"/>
      <c r="K56" s="466"/>
      <c r="L56" s="466"/>
      <c r="M56" s="466"/>
      <c r="N56" s="466"/>
      <c r="O56" s="467"/>
    </row>
    <row r="57" spans="2:15" x14ac:dyDescent="0.25">
      <c r="B57" s="465"/>
      <c r="C57" s="466"/>
      <c r="D57" s="466"/>
      <c r="E57" s="466"/>
      <c r="F57" s="466"/>
      <c r="G57" s="466"/>
      <c r="H57" s="466"/>
      <c r="I57" s="466"/>
      <c r="J57" s="466"/>
      <c r="K57" s="466"/>
      <c r="L57" s="466"/>
      <c r="M57" s="466"/>
      <c r="N57" s="466"/>
      <c r="O57" s="467"/>
    </row>
    <row r="58" spans="2:15" x14ac:dyDescent="0.25">
      <c r="B58" s="465"/>
      <c r="C58" s="466"/>
      <c r="D58" s="466"/>
      <c r="E58" s="466"/>
      <c r="F58" s="466"/>
      <c r="G58" s="466"/>
      <c r="H58" s="466"/>
      <c r="I58" s="466"/>
      <c r="J58" s="466"/>
      <c r="K58" s="466"/>
      <c r="L58" s="466"/>
      <c r="M58" s="466"/>
      <c r="N58" s="466"/>
      <c r="O58" s="467"/>
    </row>
    <row r="59" spans="2:15" x14ac:dyDescent="0.25">
      <c r="B59" s="465"/>
      <c r="C59" s="466"/>
      <c r="D59" s="466"/>
      <c r="E59" s="466"/>
      <c r="F59" s="466"/>
      <c r="G59" s="466"/>
      <c r="H59" s="466"/>
      <c r="I59" s="466"/>
      <c r="J59" s="466"/>
      <c r="K59" s="466"/>
      <c r="L59" s="466"/>
      <c r="M59" s="466"/>
      <c r="N59" s="466"/>
      <c r="O59" s="467"/>
    </row>
    <row r="60" spans="2:15" x14ac:dyDescent="0.25">
      <c r="B60" s="465"/>
      <c r="C60" s="466"/>
      <c r="D60" s="466"/>
      <c r="E60" s="466"/>
      <c r="F60" s="466"/>
      <c r="G60" s="466"/>
      <c r="H60" s="466"/>
      <c r="I60" s="466"/>
      <c r="J60" s="466"/>
      <c r="K60" s="466"/>
      <c r="L60" s="466"/>
      <c r="M60" s="466"/>
      <c r="N60" s="466"/>
      <c r="O60" s="467"/>
    </row>
    <row r="61" spans="2:15" x14ac:dyDescent="0.25">
      <c r="B61" s="465"/>
      <c r="C61" s="466"/>
      <c r="D61" s="466"/>
      <c r="E61" s="466"/>
      <c r="F61" s="466"/>
      <c r="G61" s="466"/>
      <c r="H61" s="466"/>
      <c r="I61" s="466"/>
      <c r="J61" s="466"/>
      <c r="K61" s="466"/>
      <c r="L61" s="466"/>
      <c r="M61" s="466"/>
      <c r="N61" s="466"/>
      <c r="O61" s="467"/>
    </row>
    <row r="62" spans="2:15" x14ac:dyDescent="0.25">
      <c r="B62" s="465"/>
      <c r="C62" s="466"/>
      <c r="D62" s="466"/>
      <c r="E62" s="466"/>
      <c r="F62" s="466"/>
      <c r="G62" s="466"/>
      <c r="H62" s="466"/>
      <c r="I62" s="466"/>
      <c r="J62" s="466"/>
      <c r="K62" s="466"/>
      <c r="L62" s="466"/>
      <c r="M62" s="466"/>
      <c r="N62" s="466"/>
      <c r="O62" s="467"/>
    </row>
    <row r="63" spans="2:15" x14ac:dyDescent="0.25">
      <c r="B63" s="465"/>
      <c r="C63" s="466"/>
      <c r="D63" s="466"/>
      <c r="E63" s="466"/>
      <c r="F63" s="466"/>
      <c r="G63" s="466"/>
      <c r="H63" s="466"/>
      <c r="I63" s="466"/>
      <c r="J63" s="466"/>
      <c r="K63" s="466"/>
      <c r="L63" s="466"/>
      <c r="M63" s="466"/>
      <c r="N63" s="466"/>
      <c r="O63" s="467"/>
    </row>
    <row r="64" spans="2:15" x14ac:dyDescent="0.25">
      <c r="B64" s="465"/>
      <c r="C64" s="466"/>
      <c r="D64" s="466"/>
      <c r="E64" s="466"/>
      <c r="F64" s="466"/>
      <c r="G64" s="466"/>
      <c r="H64" s="466"/>
      <c r="I64" s="466"/>
      <c r="J64" s="466"/>
      <c r="K64" s="466"/>
      <c r="L64" s="466"/>
      <c r="M64" s="466"/>
      <c r="N64" s="466"/>
      <c r="O64" s="467"/>
    </row>
    <row r="65" spans="2:15" x14ac:dyDescent="0.25">
      <c r="B65" s="465"/>
      <c r="C65" s="466"/>
      <c r="D65" s="466"/>
      <c r="E65" s="466"/>
      <c r="F65" s="466"/>
      <c r="G65" s="466"/>
      <c r="H65" s="466"/>
      <c r="I65" s="466"/>
      <c r="J65" s="466"/>
      <c r="K65" s="466"/>
      <c r="L65" s="466"/>
      <c r="M65" s="466"/>
      <c r="N65" s="466"/>
      <c r="O65" s="467"/>
    </row>
    <row r="66" spans="2:15" ht="13.95" customHeight="1" x14ac:dyDescent="0.25">
      <c r="B66" s="468"/>
      <c r="C66" s="469" t="s">
        <v>217</v>
      </c>
      <c r="D66" s="469"/>
      <c r="E66" s="469"/>
      <c r="F66" s="469"/>
      <c r="G66" s="469"/>
      <c r="H66" s="469"/>
      <c r="I66" s="469"/>
      <c r="J66" s="469"/>
      <c r="K66" s="470"/>
      <c r="L66" s="470"/>
      <c r="M66" s="471"/>
      <c r="N66" s="471"/>
      <c r="O66" s="472"/>
    </row>
    <row r="67" spans="2:15" x14ac:dyDescent="0.25">
      <c r="B67" s="473"/>
      <c r="C67" s="474" t="s">
        <v>218</v>
      </c>
      <c r="D67" s="475" t="s">
        <v>219</v>
      </c>
      <c r="E67" s="475"/>
      <c r="F67" s="475" t="s">
        <v>220</v>
      </c>
      <c r="G67" s="475"/>
      <c r="H67" s="475"/>
      <c r="I67" s="475" t="s">
        <v>221</v>
      </c>
      <c r="J67" s="475"/>
      <c r="K67" s="476"/>
      <c r="L67" s="476"/>
      <c r="M67" s="476"/>
      <c r="N67" s="476"/>
      <c r="O67" s="477"/>
    </row>
    <row r="68" spans="2:15" ht="30" customHeight="1" x14ac:dyDescent="0.25">
      <c r="B68" s="473"/>
      <c r="C68" s="478">
        <v>5</v>
      </c>
      <c r="D68" s="479" t="s">
        <v>222</v>
      </c>
      <c r="E68" s="479"/>
      <c r="F68" s="480" t="s">
        <v>223</v>
      </c>
      <c r="G68" s="480"/>
      <c r="H68" s="480"/>
      <c r="I68" s="480" t="s">
        <v>224</v>
      </c>
      <c r="J68" s="480"/>
      <c r="K68" s="476"/>
      <c r="L68" s="476"/>
      <c r="M68" s="476"/>
      <c r="N68" s="476"/>
      <c r="O68" s="477"/>
    </row>
    <row r="69" spans="2:15" ht="29.4" customHeight="1" x14ac:dyDescent="0.25">
      <c r="B69" s="473"/>
      <c r="C69" s="478">
        <v>4</v>
      </c>
      <c r="D69" s="479" t="s">
        <v>225</v>
      </c>
      <c r="E69" s="479"/>
      <c r="F69" s="480" t="s">
        <v>226</v>
      </c>
      <c r="G69" s="480"/>
      <c r="H69" s="480"/>
      <c r="I69" s="480" t="s">
        <v>227</v>
      </c>
      <c r="J69" s="480"/>
      <c r="K69" s="476"/>
      <c r="L69" s="476"/>
      <c r="M69" s="476"/>
      <c r="N69" s="476"/>
      <c r="O69" s="477"/>
    </row>
    <row r="70" spans="2:15" ht="28.2" customHeight="1" x14ac:dyDescent="0.25">
      <c r="B70" s="473"/>
      <c r="C70" s="478">
        <v>3</v>
      </c>
      <c r="D70" s="479" t="s">
        <v>228</v>
      </c>
      <c r="E70" s="479"/>
      <c r="F70" s="480" t="s">
        <v>229</v>
      </c>
      <c r="G70" s="480"/>
      <c r="H70" s="480"/>
      <c r="I70" s="480" t="s">
        <v>230</v>
      </c>
      <c r="J70" s="480"/>
      <c r="K70" s="476"/>
      <c r="L70" s="476"/>
      <c r="M70" s="476"/>
      <c r="N70" s="476"/>
      <c r="O70" s="477"/>
    </row>
    <row r="71" spans="2:15" ht="29.4" customHeight="1" x14ac:dyDescent="0.25">
      <c r="B71" s="473"/>
      <c r="C71" s="478">
        <v>2</v>
      </c>
      <c r="D71" s="479" t="s">
        <v>231</v>
      </c>
      <c r="E71" s="479"/>
      <c r="F71" s="480" t="s">
        <v>232</v>
      </c>
      <c r="G71" s="480"/>
      <c r="H71" s="480"/>
      <c r="I71" s="480" t="s">
        <v>233</v>
      </c>
      <c r="J71" s="480"/>
      <c r="K71" s="476"/>
      <c r="L71" s="476"/>
      <c r="M71" s="476"/>
      <c r="N71" s="476"/>
      <c r="O71" s="477"/>
    </row>
    <row r="72" spans="2:15" ht="43.95" customHeight="1" x14ac:dyDescent="0.25">
      <c r="B72" s="473"/>
      <c r="C72" s="478">
        <v>1</v>
      </c>
      <c r="D72" s="479" t="s">
        <v>234</v>
      </c>
      <c r="E72" s="479"/>
      <c r="F72" s="480" t="s">
        <v>235</v>
      </c>
      <c r="G72" s="480"/>
      <c r="H72" s="480"/>
      <c r="I72" s="480" t="s">
        <v>236</v>
      </c>
      <c r="J72" s="480"/>
      <c r="K72" s="476"/>
      <c r="L72" s="476"/>
      <c r="M72" s="476"/>
      <c r="N72" s="476"/>
      <c r="O72" s="477"/>
    </row>
    <row r="73" spans="2:15" x14ac:dyDescent="0.25">
      <c r="B73" s="473"/>
      <c r="C73" s="476"/>
      <c r="D73" s="476"/>
      <c r="E73" s="476"/>
      <c r="F73" s="476"/>
      <c r="G73" s="476"/>
      <c r="H73" s="476"/>
      <c r="I73" s="476"/>
      <c r="J73" s="476"/>
      <c r="K73" s="476"/>
      <c r="L73" s="476"/>
      <c r="M73" s="476"/>
      <c r="N73" s="476"/>
      <c r="O73" s="477"/>
    </row>
    <row r="74" spans="2:15" x14ac:dyDescent="0.25">
      <c r="B74" s="473"/>
      <c r="C74" s="481" t="s">
        <v>237</v>
      </c>
      <c r="D74" s="470"/>
      <c r="E74" s="470"/>
      <c r="F74" s="470"/>
      <c r="G74" s="470"/>
      <c r="H74" s="470"/>
      <c r="I74" s="470"/>
      <c r="J74" s="470"/>
      <c r="K74" s="470"/>
      <c r="L74" s="470"/>
      <c r="M74" s="476"/>
      <c r="N74" s="476"/>
      <c r="O74" s="477"/>
    </row>
    <row r="75" spans="2:15" ht="13.95" customHeight="1" x14ac:dyDescent="0.25">
      <c r="B75" s="473"/>
      <c r="C75" s="482" t="s">
        <v>218</v>
      </c>
      <c r="D75" s="483" t="s">
        <v>238</v>
      </c>
      <c r="E75" s="484"/>
      <c r="F75" s="484"/>
      <c r="G75" s="484"/>
      <c r="H75" s="485"/>
      <c r="I75" s="483" t="s">
        <v>239</v>
      </c>
      <c r="J75" s="484"/>
      <c r="K75" s="484"/>
      <c r="L75" s="485"/>
      <c r="M75" s="476"/>
      <c r="N75" s="476"/>
      <c r="O75" s="477"/>
    </row>
    <row r="76" spans="2:15" x14ac:dyDescent="0.25">
      <c r="B76" s="473"/>
      <c r="C76" s="486"/>
      <c r="D76" s="487"/>
      <c r="E76" s="488"/>
      <c r="F76" s="488"/>
      <c r="G76" s="488"/>
      <c r="H76" s="489"/>
      <c r="I76" s="487"/>
      <c r="J76" s="488"/>
      <c r="K76" s="488"/>
      <c r="L76" s="489"/>
      <c r="M76" s="476"/>
      <c r="N76" s="476"/>
      <c r="O76" s="477"/>
    </row>
    <row r="77" spans="2:15" ht="13.95" customHeight="1" x14ac:dyDescent="0.25">
      <c r="B77" s="473"/>
      <c r="C77" s="490" t="s">
        <v>240</v>
      </c>
      <c r="D77" s="491" t="s">
        <v>241</v>
      </c>
      <c r="E77" s="492"/>
      <c r="F77" s="492"/>
      <c r="G77" s="492"/>
      <c r="H77" s="493"/>
      <c r="I77" s="494" t="s">
        <v>242</v>
      </c>
      <c r="J77" s="494"/>
      <c r="K77" s="494"/>
      <c r="L77" s="494"/>
      <c r="M77" s="476"/>
      <c r="N77" s="476"/>
      <c r="O77" s="477"/>
    </row>
    <row r="78" spans="2:15" x14ac:dyDescent="0.25">
      <c r="B78" s="473"/>
      <c r="C78" s="495"/>
      <c r="D78" s="465"/>
      <c r="E78" s="466"/>
      <c r="F78" s="466"/>
      <c r="G78" s="466"/>
      <c r="H78" s="467"/>
      <c r="I78" s="494"/>
      <c r="J78" s="494"/>
      <c r="K78" s="494"/>
      <c r="L78" s="494"/>
      <c r="M78" s="476"/>
      <c r="N78" s="476"/>
      <c r="O78" s="477"/>
    </row>
    <row r="79" spans="2:15" x14ac:dyDescent="0.25">
      <c r="B79" s="473"/>
      <c r="C79" s="495"/>
      <c r="D79" s="465"/>
      <c r="E79" s="466"/>
      <c r="F79" s="466"/>
      <c r="G79" s="466"/>
      <c r="H79" s="467"/>
      <c r="I79" s="494"/>
      <c r="J79" s="494"/>
      <c r="K79" s="494"/>
      <c r="L79" s="494"/>
      <c r="M79" s="476"/>
      <c r="N79" s="476"/>
      <c r="O79" s="477"/>
    </row>
    <row r="80" spans="2:15" x14ac:dyDescent="0.25">
      <c r="B80" s="473"/>
      <c r="C80" s="495"/>
      <c r="D80" s="465"/>
      <c r="E80" s="466"/>
      <c r="F80" s="466"/>
      <c r="G80" s="466"/>
      <c r="H80" s="467"/>
      <c r="I80" s="494"/>
      <c r="J80" s="494"/>
      <c r="K80" s="494"/>
      <c r="L80" s="494"/>
      <c r="M80" s="476"/>
      <c r="N80" s="476"/>
      <c r="O80" s="477"/>
    </row>
    <row r="81" spans="2:15" x14ac:dyDescent="0.25">
      <c r="B81" s="473"/>
      <c r="C81" s="495"/>
      <c r="D81" s="465"/>
      <c r="E81" s="466"/>
      <c r="F81" s="466"/>
      <c r="G81" s="466"/>
      <c r="H81" s="467"/>
      <c r="I81" s="494"/>
      <c r="J81" s="494"/>
      <c r="K81" s="494"/>
      <c r="L81" s="494"/>
      <c r="M81" s="476"/>
      <c r="N81" s="476"/>
      <c r="O81" s="477"/>
    </row>
    <row r="82" spans="2:15" x14ac:dyDescent="0.25">
      <c r="B82" s="473"/>
      <c r="C82" s="495"/>
      <c r="D82" s="465"/>
      <c r="E82" s="466"/>
      <c r="F82" s="466"/>
      <c r="G82" s="466"/>
      <c r="H82" s="467"/>
      <c r="I82" s="494"/>
      <c r="J82" s="494"/>
      <c r="K82" s="494"/>
      <c r="L82" s="494"/>
      <c r="M82" s="476"/>
      <c r="N82" s="476"/>
      <c r="O82" s="477"/>
    </row>
    <row r="83" spans="2:15" x14ac:dyDescent="0.25">
      <c r="B83" s="473"/>
      <c r="C83" s="495"/>
      <c r="D83" s="465"/>
      <c r="E83" s="466"/>
      <c r="F83" s="466"/>
      <c r="G83" s="466"/>
      <c r="H83" s="467"/>
      <c r="I83" s="494"/>
      <c r="J83" s="494"/>
      <c r="K83" s="494"/>
      <c r="L83" s="494"/>
      <c r="M83" s="476"/>
      <c r="N83" s="476"/>
      <c r="O83" s="477"/>
    </row>
    <row r="84" spans="2:15" x14ac:dyDescent="0.25">
      <c r="B84" s="473"/>
      <c r="C84" s="495"/>
      <c r="D84" s="465"/>
      <c r="E84" s="466"/>
      <c r="F84" s="466"/>
      <c r="G84" s="466"/>
      <c r="H84" s="467"/>
      <c r="I84" s="494"/>
      <c r="J84" s="494"/>
      <c r="K84" s="494"/>
      <c r="L84" s="494"/>
      <c r="M84" s="476"/>
      <c r="N84" s="476"/>
      <c r="O84" s="477"/>
    </row>
    <row r="85" spans="2:15" x14ac:dyDescent="0.25">
      <c r="B85" s="473"/>
      <c r="C85" s="495"/>
      <c r="D85" s="465"/>
      <c r="E85" s="466"/>
      <c r="F85" s="466"/>
      <c r="G85" s="466"/>
      <c r="H85" s="467"/>
      <c r="I85" s="494"/>
      <c r="J85" s="494"/>
      <c r="K85" s="494"/>
      <c r="L85" s="494"/>
      <c r="M85" s="476"/>
      <c r="N85" s="476"/>
      <c r="O85" s="477"/>
    </row>
    <row r="86" spans="2:15" x14ac:dyDescent="0.25">
      <c r="B86" s="473"/>
      <c r="C86" s="495"/>
      <c r="D86" s="465"/>
      <c r="E86" s="466"/>
      <c r="F86" s="466"/>
      <c r="G86" s="466"/>
      <c r="H86" s="467"/>
      <c r="I86" s="494"/>
      <c r="J86" s="494"/>
      <c r="K86" s="494"/>
      <c r="L86" s="494"/>
      <c r="M86" s="476"/>
      <c r="N86" s="476"/>
      <c r="O86" s="477"/>
    </row>
    <row r="87" spans="2:15" x14ac:dyDescent="0.25">
      <c r="B87" s="473"/>
      <c r="C87" s="496"/>
      <c r="D87" s="497"/>
      <c r="E87" s="498"/>
      <c r="F87" s="498"/>
      <c r="G87" s="498"/>
      <c r="H87" s="499"/>
      <c r="I87" s="494"/>
      <c r="J87" s="494"/>
      <c r="K87" s="494"/>
      <c r="L87" s="494"/>
      <c r="M87" s="476"/>
      <c r="N87" s="476"/>
      <c r="O87" s="477"/>
    </row>
    <row r="88" spans="2:15" x14ac:dyDescent="0.25">
      <c r="B88" s="473"/>
      <c r="C88" s="490" t="s">
        <v>243</v>
      </c>
      <c r="D88" s="491" t="s">
        <v>244</v>
      </c>
      <c r="E88" s="492"/>
      <c r="F88" s="492"/>
      <c r="G88" s="492"/>
      <c r="H88" s="493"/>
      <c r="I88" s="494" t="s">
        <v>245</v>
      </c>
      <c r="J88" s="494"/>
      <c r="K88" s="494"/>
      <c r="L88" s="494"/>
      <c r="M88" s="476"/>
      <c r="N88" s="476"/>
      <c r="O88" s="477"/>
    </row>
    <row r="89" spans="2:15" x14ac:dyDescent="0.25">
      <c r="B89" s="473"/>
      <c r="C89" s="495"/>
      <c r="D89" s="465"/>
      <c r="E89" s="466"/>
      <c r="F89" s="466"/>
      <c r="G89" s="466"/>
      <c r="H89" s="467"/>
      <c r="I89" s="494"/>
      <c r="J89" s="494"/>
      <c r="K89" s="494"/>
      <c r="L89" s="494"/>
      <c r="M89" s="476"/>
      <c r="N89" s="476"/>
      <c r="O89" s="477"/>
    </row>
    <row r="90" spans="2:15" x14ac:dyDescent="0.25">
      <c r="B90" s="473"/>
      <c r="C90" s="495"/>
      <c r="D90" s="465"/>
      <c r="E90" s="466"/>
      <c r="F90" s="466"/>
      <c r="G90" s="466"/>
      <c r="H90" s="467"/>
      <c r="I90" s="494"/>
      <c r="J90" s="494"/>
      <c r="K90" s="494"/>
      <c r="L90" s="494"/>
      <c r="M90" s="476"/>
      <c r="N90" s="476"/>
      <c r="O90" s="477"/>
    </row>
    <row r="91" spans="2:15" x14ac:dyDescent="0.25">
      <c r="B91" s="473"/>
      <c r="C91" s="495"/>
      <c r="D91" s="465"/>
      <c r="E91" s="466"/>
      <c r="F91" s="466"/>
      <c r="G91" s="466"/>
      <c r="H91" s="467"/>
      <c r="I91" s="494"/>
      <c r="J91" s="494"/>
      <c r="K91" s="494"/>
      <c r="L91" s="494"/>
      <c r="M91" s="476"/>
      <c r="N91" s="476"/>
      <c r="O91" s="477"/>
    </row>
    <row r="92" spans="2:15" x14ac:dyDescent="0.25">
      <c r="B92" s="473"/>
      <c r="C92" s="495"/>
      <c r="D92" s="465"/>
      <c r="E92" s="466"/>
      <c r="F92" s="466"/>
      <c r="G92" s="466"/>
      <c r="H92" s="467"/>
      <c r="I92" s="494"/>
      <c r="J92" s="494"/>
      <c r="K92" s="494"/>
      <c r="L92" s="494"/>
      <c r="M92" s="476"/>
      <c r="N92" s="476"/>
      <c r="O92" s="477"/>
    </row>
    <row r="93" spans="2:15" x14ac:dyDescent="0.25">
      <c r="B93" s="473"/>
      <c r="C93" s="495"/>
      <c r="D93" s="465"/>
      <c r="E93" s="466"/>
      <c r="F93" s="466"/>
      <c r="G93" s="466"/>
      <c r="H93" s="467"/>
      <c r="I93" s="494"/>
      <c r="J93" s="494"/>
      <c r="K93" s="494"/>
      <c r="L93" s="494"/>
      <c r="M93" s="476"/>
      <c r="N93" s="476"/>
      <c r="O93" s="477"/>
    </row>
    <row r="94" spans="2:15" x14ac:dyDescent="0.25">
      <c r="B94" s="473"/>
      <c r="C94" s="495"/>
      <c r="D94" s="465"/>
      <c r="E94" s="466"/>
      <c r="F94" s="466"/>
      <c r="G94" s="466"/>
      <c r="H94" s="467"/>
      <c r="I94" s="494"/>
      <c r="J94" s="494"/>
      <c r="K94" s="494"/>
      <c r="L94" s="494"/>
      <c r="M94" s="476"/>
      <c r="N94" s="476"/>
      <c r="O94" s="477"/>
    </row>
    <row r="95" spans="2:15" x14ac:dyDescent="0.25">
      <c r="B95" s="473"/>
      <c r="C95" s="495"/>
      <c r="D95" s="465"/>
      <c r="E95" s="466"/>
      <c r="F95" s="466"/>
      <c r="G95" s="466"/>
      <c r="H95" s="467"/>
      <c r="I95" s="494"/>
      <c r="J95" s="494"/>
      <c r="K95" s="494"/>
      <c r="L95" s="494"/>
      <c r="M95" s="476"/>
      <c r="N95" s="476"/>
      <c r="O95" s="477"/>
    </row>
    <row r="96" spans="2:15" x14ac:dyDescent="0.25">
      <c r="B96" s="473"/>
      <c r="C96" s="495"/>
      <c r="D96" s="465"/>
      <c r="E96" s="466"/>
      <c r="F96" s="466"/>
      <c r="G96" s="466"/>
      <c r="H96" s="467"/>
      <c r="I96" s="494"/>
      <c r="J96" s="494"/>
      <c r="K96" s="494"/>
      <c r="L96" s="494"/>
      <c r="M96" s="476"/>
      <c r="N96" s="476"/>
      <c r="O96" s="477"/>
    </row>
    <row r="97" spans="2:15" x14ac:dyDescent="0.25">
      <c r="B97" s="473"/>
      <c r="C97" s="495"/>
      <c r="D97" s="465"/>
      <c r="E97" s="466"/>
      <c r="F97" s="466"/>
      <c r="G97" s="466"/>
      <c r="H97" s="467"/>
      <c r="I97" s="494"/>
      <c r="J97" s="494"/>
      <c r="K97" s="494"/>
      <c r="L97" s="494"/>
      <c r="M97" s="476"/>
      <c r="N97" s="476"/>
      <c r="O97" s="477"/>
    </row>
    <row r="98" spans="2:15" x14ac:dyDescent="0.25">
      <c r="B98" s="473"/>
      <c r="C98" s="495"/>
      <c r="D98" s="465"/>
      <c r="E98" s="466"/>
      <c r="F98" s="466"/>
      <c r="G98" s="466"/>
      <c r="H98" s="467"/>
      <c r="I98" s="494"/>
      <c r="J98" s="494"/>
      <c r="K98" s="494"/>
      <c r="L98" s="494"/>
      <c r="M98" s="476"/>
      <c r="N98" s="476"/>
      <c r="O98" s="477"/>
    </row>
    <row r="99" spans="2:15" x14ac:dyDescent="0.25">
      <c r="B99" s="473"/>
      <c r="C99" s="496"/>
      <c r="D99" s="497"/>
      <c r="E99" s="498"/>
      <c r="F99" s="498"/>
      <c r="G99" s="498"/>
      <c r="H99" s="499"/>
      <c r="I99" s="494"/>
      <c r="J99" s="494"/>
      <c r="K99" s="494"/>
      <c r="L99" s="494"/>
      <c r="M99" s="476"/>
      <c r="N99" s="476"/>
      <c r="O99" s="477"/>
    </row>
    <row r="100" spans="2:15" x14ac:dyDescent="0.25">
      <c r="B100" s="473"/>
      <c r="C100" s="490" t="s">
        <v>246</v>
      </c>
      <c r="D100" s="491" t="s">
        <v>247</v>
      </c>
      <c r="E100" s="492"/>
      <c r="F100" s="492"/>
      <c r="G100" s="492"/>
      <c r="H100" s="493"/>
      <c r="I100" s="494" t="s">
        <v>248</v>
      </c>
      <c r="J100" s="494"/>
      <c r="K100" s="494"/>
      <c r="L100" s="494"/>
      <c r="M100" s="476"/>
      <c r="N100" s="476"/>
      <c r="O100" s="477"/>
    </row>
    <row r="101" spans="2:15" x14ac:dyDescent="0.25">
      <c r="B101" s="473"/>
      <c r="C101" s="495"/>
      <c r="D101" s="465"/>
      <c r="E101" s="466"/>
      <c r="F101" s="466"/>
      <c r="G101" s="466"/>
      <c r="H101" s="467"/>
      <c r="I101" s="494"/>
      <c r="J101" s="494"/>
      <c r="K101" s="494"/>
      <c r="L101" s="494"/>
      <c r="M101" s="476"/>
      <c r="N101" s="476"/>
      <c r="O101" s="477"/>
    </row>
    <row r="102" spans="2:15" x14ac:dyDescent="0.25">
      <c r="B102" s="473"/>
      <c r="C102" s="495"/>
      <c r="D102" s="465"/>
      <c r="E102" s="466"/>
      <c r="F102" s="466"/>
      <c r="G102" s="466"/>
      <c r="H102" s="467"/>
      <c r="I102" s="494"/>
      <c r="J102" s="494"/>
      <c r="K102" s="494"/>
      <c r="L102" s="494"/>
      <c r="M102" s="476"/>
      <c r="N102" s="476"/>
      <c r="O102" s="477"/>
    </row>
    <row r="103" spans="2:15" x14ac:dyDescent="0.25">
      <c r="B103" s="473"/>
      <c r="C103" s="495"/>
      <c r="D103" s="465"/>
      <c r="E103" s="466"/>
      <c r="F103" s="466"/>
      <c r="G103" s="466"/>
      <c r="H103" s="467"/>
      <c r="I103" s="494"/>
      <c r="J103" s="494"/>
      <c r="K103" s="494"/>
      <c r="L103" s="494"/>
      <c r="M103" s="476"/>
      <c r="N103" s="476"/>
      <c r="O103" s="477"/>
    </row>
    <row r="104" spans="2:15" x14ac:dyDescent="0.25">
      <c r="B104" s="473"/>
      <c r="C104" s="495"/>
      <c r="D104" s="465"/>
      <c r="E104" s="466"/>
      <c r="F104" s="466"/>
      <c r="G104" s="466"/>
      <c r="H104" s="467"/>
      <c r="I104" s="494"/>
      <c r="J104" s="494"/>
      <c r="K104" s="494"/>
      <c r="L104" s="494"/>
      <c r="M104" s="476"/>
      <c r="N104" s="476"/>
      <c r="O104" s="477"/>
    </row>
    <row r="105" spans="2:15" x14ac:dyDescent="0.25">
      <c r="B105" s="473"/>
      <c r="C105" s="495"/>
      <c r="D105" s="465"/>
      <c r="E105" s="466"/>
      <c r="F105" s="466"/>
      <c r="G105" s="466"/>
      <c r="H105" s="467"/>
      <c r="I105" s="494"/>
      <c r="J105" s="494"/>
      <c r="K105" s="494"/>
      <c r="L105" s="494"/>
      <c r="M105" s="476"/>
      <c r="N105" s="476"/>
      <c r="O105" s="477"/>
    </row>
    <row r="106" spans="2:15" x14ac:dyDescent="0.25">
      <c r="B106" s="473"/>
      <c r="C106" s="495"/>
      <c r="D106" s="465"/>
      <c r="E106" s="466"/>
      <c r="F106" s="466"/>
      <c r="G106" s="466"/>
      <c r="H106" s="467"/>
      <c r="I106" s="494"/>
      <c r="J106" s="494"/>
      <c r="K106" s="494"/>
      <c r="L106" s="494"/>
      <c r="M106" s="476"/>
      <c r="N106" s="476"/>
      <c r="O106" s="477"/>
    </row>
    <row r="107" spans="2:15" x14ac:dyDescent="0.25">
      <c r="B107" s="473"/>
      <c r="C107" s="495"/>
      <c r="D107" s="465"/>
      <c r="E107" s="466"/>
      <c r="F107" s="466"/>
      <c r="G107" s="466"/>
      <c r="H107" s="467"/>
      <c r="I107" s="494"/>
      <c r="J107" s="494"/>
      <c r="K107" s="494"/>
      <c r="L107" s="494"/>
      <c r="M107" s="476"/>
      <c r="N107" s="476"/>
      <c r="O107" s="477"/>
    </row>
    <row r="108" spans="2:15" x14ac:dyDescent="0.25">
      <c r="B108" s="473"/>
      <c r="C108" s="495"/>
      <c r="D108" s="465"/>
      <c r="E108" s="466"/>
      <c r="F108" s="466"/>
      <c r="G108" s="466"/>
      <c r="H108" s="467"/>
      <c r="I108" s="494"/>
      <c r="J108" s="494"/>
      <c r="K108" s="494"/>
      <c r="L108" s="494"/>
      <c r="M108" s="476"/>
      <c r="N108" s="476"/>
      <c r="O108" s="477"/>
    </row>
    <row r="109" spans="2:15" x14ac:dyDescent="0.25">
      <c r="B109" s="473"/>
      <c r="C109" s="495"/>
      <c r="D109" s="465"/>
      <c r="E109" s="466"/>
      <c r="F109" s="466"/>
      <c r="G109" s="466"/>
      <c r="H109" s="467"/>
      <c r="I109" s="494"/>
      <c r="J109" s="494"/>
      <c r="K109" s="494"/>
      <c r="L109" s="494"/>
      <c r="M109" s="476"/>
      <c r="N109" s="476"/>
      <c r="O109" s="477"/>
    </row>
    <row r="110" spans="2:15" x14ac:dyDescent="0.25">
      <c r="B110" s="473"/>
      <c r="C110" s="495"/>
      <c r="D110" s="465"/>
      <c r="E110" s="466"/>
      <c r="F110" s="466"/>
      <c r="G110" s="466"/>
      <c r="H110" s="467"/>
      <c r="I110" s="494"/>
      <c r="J110" s="494"/>
      <c r="K110" s="494"/>
      <c r="L110" s="494"/>
      <c r="M110" s="476"/>
      <c r="N110" s="476"/>
      <c r="O110" s="477"/>
    </row>
    <row r="111" spans="2:15" x14ac:dyDescent="0.25">
      <c r="B111" s="473"/>
      <c r="C111" s="495"/>
      <c r="D111" s="465"/>
      <c r="E111" s="466"/>
      <c r="F111" s="466"/>
      <c r="G111" s="466"/>
      <c r="H111" s="467"/>
      <c r="I111" s="494"/>
      <c r="J111" s="494"/>
      <c r="K111" s="494"/>
      <c r="L111" s="494"/>
      <c r="M111" s="476"/>
      <c r="N111" s="476"/>
      <c r="O111" s="477"/>
    </row>
    <row r="112" spans="2:15" x14ac:dyDescent="0.25">
      <c r="B112" s="473"/>
      <c r="C112" s="496"/>
      <c r="D112" s="497"/>
      <c r="E112" s="498"/>
      <c r="F112" s="498"/>
      <c r="G112" s="498"/>
      <c r="H112" s="499"/>
      <c r="I112" s="494"/>
      <c r="J112" s="494"/>
      <c r="K112" s="494"/>
      <c r="L112" s="494"/>
      <c r="M112" s="476"/>
      <c r="N112" s="476"/>
      <c r="O112" s="477"/>
    </row>
    <row r="113" spans="2:15" x14ac:dyDescent="0.25">
      <c r="B113" s="473"/>
      <c r="C113" s="490" t="s">
        <v>249</v>
      </c>
      <c r="D113" s="491" t="s">
        <v>250</v>
      </c>
      <c r="E113" s="492"/>
      <c r="F113" s="492"/>
      <c r="G113" s="492"/>
      <c r="H113" s="493"/>
      <c r="I113" s="494" t="s">
        <v>251</v>
      </c>
      <c r="J113" s="494"/>
      <c r="K113" s="494"/>
      <c r="L113" s="494"/>
      <c r="M113" s="476"/>
      <c r="N113" s="476"/>
      <c r="O113" s="477"/>
    </row>
    <row r="114" spans="2:15" x14ac:dyDescent="0.25">
      <c r="B114" s="473"/>
      <c r="C114" s="495"/>
      <c r="D114" s="465"/>
      <c r="E114" s="466"/>
      <c r="F114" s="466"/>
      <c r="G114" s="466"/>
      <c r="H114" s="467"/>
      <c r="I114" s="494"/>
      <c r="J114" s="494"/>
      <c r="K114" s="494"/>
      <c r="L114" s="494"/>
      <c r="M114" s="476"/>
      <c r="N114" s="476"/>
      <c r="O114" s="477"/>
    </row>
    <row r="115" spans="2:15" x14ac:dyDescent="0.25">
      <c r="B115" s="473"/>
      <c r="C115" s="495"/>
      <c r="D115" s="465"/>
      <c r="E115" s="466"/>
      <c r="F115" s="466"/>
      <c r="G115" s="466"/>
      <c r="H115" s="467"/>
      <c r="I115" s="494"/>
      <c r="J115" s="494"/>
      <c r="K115" s="494"/>
      <c r="L115" s="494"/>
      <c r="M115" s="476"/>
      <c r="N115" s="476"/>
      <c r="O115" s="477"/>
    </row>
    <row r="116" spans="2:15" x14ac:dyDescent="0.25">
      <c r="B116" s="473"/>
      <c r="C116" s="495"/>
      <c r="D116" s="465"/>
      <c r="E116" s="466"/>
      <c r="F116" s="466"/>
      <c r="G116" s="466"/>
      <c r="H116" s="467"/>
      <c r="I116" s="494"/>
      <c r="J116" s="494"/>
      <c r="K116" s="494"/>
      <c r="L116" s="494"/>
      <c r="M116" s="476"/>
      <c r="N116" s="476"/>
      <c r="O116" s="477"/>
    </row>
    <row r="117" spans="2:15" x14ac:dyDescent="0.25">
      <c r="B117" s="473"/>
      <c r="C117" s="495"/>
      <c r="D117" s="465"/>
      <c r="E117" s="466"/>
      <c r="F117" s="466"/>
      <c r="G117" s="466"/>
      <c r="H117" s="467"/>
      <c r="I117" s="494"/>
      <c r="J117" s="494"/>
      <c r="K117" s="494"/>
      <c r="L117" s="494"/>
      <c r="M117" s="476"/>
      <c r="N117" s="476"/>
      <c r="O117" s="477"/>
    </row>
    <row r="118" spans="2:15" x14ac:dyDescent="0.25">
      <c r="B118" s="473"/>
      <c r="C118" s="495"/>
      <c r="D118" s="465"/>
      <c r="E118" s="466"/>
      <c r="F118" s="466"/>
      <c r="G118" s="466"/>
      <c r="H118" s="467"/>
      <c r="I118" s="494"/>
      <c r="J118" s="494"/>
      <c r="K118" s="494"/>
      <c r="L118" s="494"/>
      <c r="M118" s="476"/>
      <c r="N118" s="476"/>
      <c r="O118" s="477"/>
    </row>
    <row r="119" spans="2:15" x14ac:dyDescent="0.25">
      <c r="B119" s="473"/>
      <c r="C119" s="495"/>
      <c r="D119" s="465"/>
      <c r="E119" s="466"/>
      <c r="F119" s="466"/>
      <c r="G119" s="466"/>
      <c r="H119" s="467"/>
      <c r="I119" s="494"/>
      <c r="J119" s="494"/>
      <c r="K119" s="494"/>
      <c r="L119" s="494"/>
      <c r="M119" s="476"/>
      <c r="N119" s="476"/>
      <c r="O119" s="477"/>
    </row>
    <row r="120" spans="2:15" x14ac:dyDescent="0.25">
      <c r="B120" s="473"/>
      <c r="C120" s="495"/>
      <c r="D120" s="465"/>
      <c r="E120" s="466"/>
      <c r="F120" s="466"/>
      <c r="G120" s="466"/>
      <c r="H120" s="467"/>
      <c r="I120" s="494"/>
      <c r="J120" s="494"/>
      <c r="K120" s="494"/>
      <c r="L120" s="494"/>
      <c r="M120" s="476"/>
      <c r="N120" s="476"/>
      <c r="O120" s="477"/>
    </row>
    <row r="121" spans="2:15" x14ac:dyDescent="0.25">
      <c r="B121" s="473"/>
      <c r="C121" s="495"/>
      <c r="D121" s="465"/>
      <c r="E121" s="466"/>
      <c r="F121" s="466"/>
      <c r="G121" s="466"/>
      <c r="H121" s="467"/>
      <c r="I121" s="494"/>
      <c r="J121" s="494"/>
      <c r="K121" s="494"/>
      <c r="L121" s="494"/>
      <c r="M121" s="476"/>
      <c r="N121" s="476"/>
      <c r="O121" s="477"/>
    </row>
    <row r="122" spans="2:15" x14ac:dyDescent="0.25">
      <c r="B122" s="473"/>
      <c r="C122" s="495"/>
      <c r="D122" s="465"/>
      <c r="E122" s="466"/>
      <c r="F122" s="466"/>
      <c r="G122" s="466"/>
      <c r="H122" s="467"/>
      <c r="I122" s="494"/>
      <c r="J122" s="494"/>
      <c r="K122" s="494"/>
      <c r="L122" s="494"/>
      <c r="M122" s="476"/>
      <c r="N122" s="476"/>
      <c r="O122" s="477"/>
    </row>
    <row r="123" spans="2:15" x14ac:dyDescent="0.25">
      <c r="B123" s="473"/>
      <c r="C123" s="496"/>
      <c r="D123" s="497"/>
      <c r="E123" s="498"/>
      <c r="F123" s="498"/>
      <c r="G123" s="498"/>
      <c r="H123" s="499"/>
      <c r="I123" s="494"/>
      <c r="J123" s="494"/>
      <c r="K123" s="494"/>
      <c r="L123" s="494"/>
      <c r="M123" s="476"/>
      <c r="N123" s="476"/>
      <c r="O123" s="477"/>
    </row>
    <row r="124" spans="2:15" x14ac:dyDescent="0.25">
      <c r="B124" s="473"/>
      <c r="C124" s="490" t="s">
        <v>252</v>
      </c>
      <c r="D124" s="491" t="s">
        <v>253</v>
      </c>
      <c r="E124" s="492"/>
      <c r="F124" s="492"/>
      <c r="G124" s="492"/>
      <c r="H124" s="493"/>
      <c r="I124" s="494" t="s">
        <v>254</v>
      </c>
      <c r="J124" s="494"/>
      <c r="K124" s="494"/>
      <c r="L124" s="494"/>
      <c r="M124" s="476"/>
      <c r="N124" s="476"/>
      <c r="O124" s="477"/>
    </row>
    <row r="125" spans="2:15" x14ac:dyDescent="0.25">
      <c r="B125" s="473"/>
      <c r="C125" s="495"/>
      <c r="D125" s="465"/>
      <c r="E125" s="466"/>
      <c r="F125" s="466"/>
      <c r="G125" s="466"/>
      <c r="H125" s="467"/>
      <c r="I125" s="494"/>
      <c r="J125" s="494"/>
      <c r="K125" s="494"/>
      <c r="L125" s="494"/>
      <c r="M125" s="476"/>
      <c r="N125" s="476"/>
      <c r="O125" s="477"/>
    </row>
    <row r="126" spans="2:15" x14ac:dyDescent="0.25">
      <c r="B126" s="473"/>
      <c r="C126" s="495"/>
      <c r="D126" s="465"/>
      <c r="E126" s="466"/>
      <c r="F126" s="466"/>
      <c r="G126" s="466"/>
      <c r="H126" s="467"/>
      <c r="I126" s="494"/>
      <c r="J126" s="494"/>
      <c r="K126" s="494"/>
      <c r="L126" s="494"/>
      <c r="M126" s="476"/>
      <c r="N126" s="476"/>
      <c r="O126" s="477"/>
    </row>
    <row r="127" spans="2:15" x14ac:dyDescent="0.25">
      <c r="B127" s="473"/>
      <c r="C127" s="495"/>
      <c r="D127" s="465"/>
      <c r="E127" s="466"/>
      <c r="F127" s="466"/>
      <c r="G127" s="466"/>
      <c r="H127" s="467"/>
      <c r="I127" s="494"/>
      <c r="J127" s="494"/>
      <c r="K127" s="494"/>
      <c r="L127" s="494"/>
      <c r="M127" s="476"/>
      <c r="N127" s="476"/>
      <c r="O127" s="477"/>
    </row>
    <row r="128" spans="2:15" x14ac:dyDescent="0.25">
      <c r="B128" s="473"/>
      <c r="C128" s="495"/>
      <c r="D128" s="465"/>
      <c r="E128" s="466"/>
      <c r="F128" s="466"/>
      <c r="G128" s="466"/>
      <c r="H128" s="467"/>
      <c r="I128" s="494"/>
      <c r="J128" s="494"/>
      <c r="K128" s="494"/>
      <c r="L128" s="494"/>
      <c r="M128" s="476"/>
      <c r="N128" s="476"/>
      <c r="O128" s="477"/>
    </row>
    <row r="129" spans="2:15" x14ac:dyDescent="0.25">
      <c r="B129" s="473"/>
      <c r="C129" s="495"/>
      <c r="D129" s="465"/>
      <c r="E129" s="466"/>
      <c r="F129" s="466"/>
      <c r="G129" s="466"/>
      <c r="H129" s="467"/>
      <c r="I129" s="494"/>
      <c r="J129" s="494"/>
      <c r="K129" s="494"/>
      <c r="L129" s="494"/>
      <c r="M129" s="476"/>
      <c r="N129" s="476"/>
      <c r="O129" s="477"/>
    </row>
    <row r="130" spans="2:15" x14ac:dyDescent="0.25">
      <c r="B130" s="473"/>
      <c r="C130" s="495"/>
      <c r="D130" s="465"/>
      <c r="E130" s="466"/>
      <c r="F130" s="466"/>
      <c r="G130" s="466"/>
      <c r="H130" s="467"/>
      <c r="I130" s="494"/>
      <c r="J130" s="494"/>
      <c r="K130" s="494"/>
      <c r="L130" s="494"/>
      <c r="M130" s="476"/>
      <c r="N130" s="476"/>
      <c r="O130" s="477"/>
    </row>
    <row r="131" spans="2:15" x14ac:dyDescent="0.25">
      <c r="B131" s="473"/>
      <c r="C131" s="495"/>
      <c r="D131" s="465"/>
      <c r="E131" s="466"/>
      <c r="F131" s="466"/>
      <c r="G131" s="466"/>
      <c r="H131" s="467"/>
      <c r="I131" s="494"/>
      <c r="J131" s="494"/>
      <c r="K131" s="494"/>
      <c r="L131" s="494"/>
      <c r="M131" s="476"/>
      <c r="N131" s="476"/>
      <c r="O131" s="477"/>
    </row>
    <row r="132" spans="2:15" x14ac:dyDescent="0.25">
      <c r="B132" s="473"/>
      <c r="C132" s="495"/>
      <c r="D132" s="465"/>
      <c r="E132" s="466"/>
      <c r="F132" s="466"/>
      <c r="G132" s="466"/>
      <c r="H132" s="467"/>
      <c r="I132" s="494"/>
      <c r="J132" s="494"/>
      <c r="K132" s="494"/>
      <c r="L132" s="494"/>
      <c r="M132" s="476"/>
      <c r="N132" s="476"/>
      <c r="O132" s="477"/>
    </row>
    <row r="133" spans="2:15" x14ac:dyDescent="0.25">
      <c r="B133" s="473"/>
      <c r="C133" s="495"/>
      <c r="D133" s="465"/>
      <c r="E133" s="466"/>
      <c r="F133" s="466"/>
      <c r="G133" s="466"/>
      <c r="H133" s="467"/>
      <c r="I133" s="494"/>
      <c r="J133" s="494"/>
      <c r="K133" s="494"/>
      <c r="L133" s="494"/>
      <c r="M133" s="476"/>
      <c r="N133" s="476"/>
      <c r="O133" s="477"/>
    </row>
    <row r="134" spans="2:15" x14ac:dyDescent="0.25">
      <c r="B134" s="473"/>
      <c r="C134" s="496"/>
      <c r="D134" s="497"/>
      <c r="E134" s="498"/>
      <c r="F134" s="498"/>
      <c r="G134" s="498"/>
      <c r="H134" s="499"/>
      <c r="I134" s="494"/>
      <c r="J134" s="494"/>
      <c r="K134" s="494"/>
      <c r="L134" s="494"/>
      <c r="M134" s="476"/>
      <c r="N134" s="476"/>
      <c r="O134" s="477"/>
    </row>
    <row r="135" spans="2:15" x14ac:dyDescent="0.25">
      <c r="B135" s="473"/>
      <c r="C135" s="476"/>
      <c r="D135" s="476"/>
      <c r="E135" s="476"/>
      <c r="F135" s="476"/>
      <c r="G135" s="476"/>
      <c r="H135" s="476"/>
      <c r="I135" s="476"/>
      <c r="J135" s="476"/>
      <c r="K135" s="476"/>
      <c r="L135" s="476"/>
      <c r="M135" s="476"/>
      <c r="N135" s="476"/>
      <c r="O135" s="477"/>
    </row>
    <row r="136" spans="2:15" x14ac:dyDescent="0.25">
      <c r="B136" s="465" t="s">
        <v>255</v>
      </c>
      <c r="C136" s="466"/>
      <c r="D136" s="466"/>
      <c r="E136" s="466"/>
      <c r="F136" s="466"/>
      <c r="G136" s="466"/>
      <c r="H136" s="466"/>
      <c r="I136" s="466"/>
      <c r="J136" s="466"/>
      <c r="K136" s="466"/>
      <c r="L136" s="466"/>
      <c r="M136" s="466"/>
      <c r="N136" s="466"/>
      <c r="O136" s="467"/>
    </row>
    <row r="137" spans="2:15" x14ac:dyDescent="0.25">
      <c r="B137" s="465"/>
      <c r="C137" s="466"/>
      <c r="D137" s="466"/>
      <c r="E137" s="466"/>
      <c r="F137" s="466"/>
      <c r="G137" s="466"/>
      <c r="H137" s="466"/>
      <c r="I137" s="466"/>
      <c r="J137" s="466"/>
      <c r="K137" s="466"/>
      <c r="L137" s="466"/>
      <c r="M137" s="466"/>
      <c r="N137" s="466"/>
      <c r="O137" s="467"/>
    </row>
    <row r="138" spans="2:15" x14ac:dyDescent="0.25">
      <c r="B138" s="465"/>
      <c r="C138" s="466"/>
      <c r="D138" s="466"/>
      <c r="E138" s="466"/>
      <c r="F138" s="466"/>
      <c r="G138" s="466"/>
      <c r="H138" s="466"/>
      <c r="I138" s="466"/>
      <c r="J138" s="466"/>
      <c r="K138" s="466"/>
      <c r="L138" s="466"/>
      <c r="M138" s="466"/>
      <c r="N138" s="466"/>
      <c r="O138" s="467"/>
    </row>
    <row r="139" spans="2:15" x14ac:dyDescent="0.25">
      <c r="B139" s="465"/>
      <c r="C139" s="466"/>
      <c r="D139" s="466"/>
      <c r="E139" s="466"/>
      <c r="F139" s="466"/>
      <c r="G139" s="466"/>
      <c r="H139" s="466"/>
      <c r="I139" s="466"/>
      <c r="J139" s="466"/>
      <c r="K139" s="466"/>
      <c r="L139" s="466"/>
      <c r="M139" s="466"/>
      <c r="N139" s="466"/>
      <c r="O139" s="467"/>
    </row>
    <row r="140" spans="2:15" x14ac:dyDescent="0.25">
      <c r="B140" s="465"/>
      <c r="C140" s="466"/>
      <c r="D140" s="466"/>
      <c r="E140" s="466"/>
      <c r="F140" s="466"/>
      <c r="G140" s="466"/>
      <c r="H140" s="466"/>
      <c r="I140" s="466"/>
      <c r="J140" s="466"/>
      <c r="K140" s="466"/>
      <c r="L140" s="466"/>
      <c r="M140" s="466"/>
      <c r="N140" s="466"/>
      <c r="O140" s="467"/>
    </row>
    <row r="141" spans="2:15" x14ac:dyDescent="0.25">
      <c r="B141" s="465"/>
      <c r="C141" s="466"/>
      <c r="D141" s="466"/>
      <c r="E141" s="466"/>
      <c r="F141" s="466"/>
      <c r="G141" s="466"/>
      <c r="H141" s="466"/>
      <c r="I141" s="466"/>
      <c r="J141" s="466"/>
      <c r="K141" s="466"/>
      <c r="L141" s="466"/>
      <c r="M141" s="466"/>
      <c r="N141" s="466"/>
      <c r="O141" s="467"/>
    </row>
    <row r="142" spans="2:15" x14ac:dyDescent="0.25">
      <c r="B142" s="465"/>
      <c r="C142" s="466"/>
      <c r="D142" s="466"/>
      <c r="E142" s="466"/>
      <c r="F142" s="466"/>
      <c r="G142" s="466"/>
      <c r="H142" s="466"/>
      <c r="I142" s="466"/>
      <c r="J142" s="466"/>
      <c r="K142" s="466"/>
      <c r="L142" s="466"/>
      <c r="M142" s="466"/>
      <c r="N142" s="466"/>
      <c r="O142" s="467"/>
    </row>
    <row r="143" spans="2:15" x14ac:dyDescent="0.25">
      <c r="B143" s="465"/>
      <c r="C143" s="466"/>
      <c r="D143" s="466"/>
      <c r="E143" s="466"/>
      <c r="F143" s="466"/>
      <c r="G143" s="466"/>
      <c r="H143" s="466"/>
      <c r="I143" s="466"/>
      <c r="J143" s="466"/>
      <c r="K143" s="466"/>
      <c r="L143" s="466"/>
      <c r="M143" s="466"/>
      <c r="N143" s="466"/>
      <c r="O143" s="467"/>
    </row>
    <row r="144" spans="2:15" x14ac:dyDescent="0.25">
      <c r="B144" s="465"/>
      <c r="C144" s="466"/>
      <c r="D144" s="466"/>
      <c r="E144" s="466"/>
      <c r="F144" s="466"/>
      <c r="G144" s="466"/>
      <c r="H144" s="466"/>
      <c r="I144" s="466"/>
      <c r="J144" s="466"/>
      <c r="K144" s="466"/>
      <c r="L144" s="466"/>
      <c r="M144" s="466"/>
      <c r="N144" s="466"/>
      <c r="O144" s="467"/>
    </row>
    <row r="145" spans="2:15" ht="39.6" x14ac:dyDescent="0.25">
      <c r="B145" s="468"/>
      <c r="C145" s="500" t="s">
        <v>256</v>
      </c>
      <c r="D145" s="471"/>
      <c r="E145" s="501" t="s">
        <v>257</v>
      </c>
      <c r="F145" s="501"/>
      <c r="G145" s="501"/>
      <c r="H145" s="501"/>
      <c r="I145" s="502" t="s">
        <v>258</v>
      </c>
      <c r="J145" s="503"/>
      <c r="K145" s="504"/>
      <c r="L145" s="471"/>
      <c r="M145" s="471"/>
      <c r="N145" s="471"/>
      <c r="O145" s="472"/>
    </row>
    <row r="146" spans="2:15" x14ac:dyDescent="0.25">
      <c r="B146" s="468"/>
      <c r="C146" s="471"/>
      <c r="D146" s="471"/>
      <c r="E146" s="505"/>
      <c r="F146" s="505"/>
      <c r="G146" s="505"/>
      <c r="H146" s="505"/>
      <c r="I146" s="471"/>
      <c r="J146" s="471"/>
      <c r="K146" s="471"/>
      <c r="L146" s="471"/>
      <c r="M146" s="471"/>
      <c r="N146" s="471"/>
      <c r="O146" s="472"/>
    </row>
    <row r="147" spans="2:15" ht="56.4" customHeight="1" x14ac:dyDescent="0.25">
      <c r="B147" s="468"/>
      <c r="C147" s="471"/>
      <c r="D147" s="500" t="s">
        <v>259</v>
      </c>
      <c r="E147" s="471"/>
      <c r="F147" s="506" t="s">
        <v>260</v>
      </c>
      <c r="G147" s="506"/>
      <c r="H147" s="506"/>
      <c r="I147" s="506"/>
      <c r="J147" s="471"/>
      <c r="K147" s="471"/>
      <c r="L147" s="471"/>
      <c r="M147" s="471"/>
      <c r="N147" s="471"/>
      <c r="O147" s="472"/>
    </row>
    <row r="148" spans="2:15" x14ac:dyDescent="0.25">
      <c r="B148" s="468"/>
      <c r="C148" s="471"/>
      <c r="D148" s="471"/>
      <c r="E148" s="471"/>
      <c r="F148" s="471"/>
      <c r="G148" s="471"/>
      <c r="H148" s="471"/>
      <c r="I148" s="471"/>
      <c r="J148" s="471"/>
      <c r="K148" s="471"/>
      <c r="L148" s="471"/>
      <c r="M148" s="471"/>
      <c r="N148" s="471"/>
      <c r="O148" s="472"/>
    </row>
    <row r="149" spans="2:15" ht="40.200000000000003" customHeight="1" x14ac:dyDescent="0.25">
      <c r="B149" s="468"/>
      <c r="C149" s="471"/>
      <c r="D149" s="471"/>
      <c r="E149" s="500" t="s">
        <v>261</v>
      </c>
      <c r="F149" s="471"/>
      <c r="G149" s="506" t="s">
        <v>262</v>
      </c>
      <c r="H149" s="506"/>
      <c r="I149" s="506"/>
      <c r="J149" s="506"/>
      <c r="K149" s="471"/>
      <c r="L149" s="471"/>
      <c r="M149" s="471"/>
      <c r="N149" s="471"/>
      <c r="O149" s="472"/>
    </row>
    <row r="150" spans="2:15" x14ac:dyDescent="0.25">
      <c r="B150" s="468"/>
      <c r="C150" s="471"/>
      <c r="D150" s="471"/>
      <c r="E150" s="471"/>
      <c r="F150" s="471"/>
      <c r="G150" s="471"/>
      <c r="H150" s="471"/>
      <c r="I150" s="471"/>
      <c r="J150" s="471"/>
      <c r="K150" s="471"/>
      <c r="L150" s="471"/>
      <c r="M150" s="471"/>
      <c r="N150" s="471"/>
      <c r="O150" s="472"/>
    </row>
    <row r="151" spans="2:15" ht="51.6" customHeight="1" x14ac:dyDescent="0.25">
      <c r="B151" s="468"/>
      <c r="C151" s="471"/>
      <c r="D151" s="471"/>
      <c r="E151" s="471"/>
      <c r="F151" s="500" t="s">
        <v>263</v>
      </c>
      <c r="G151" s="471"/>
      <c r="H151" s="506" t="s">
        <v>264</v>
      </c>
      <c r="I151" s="507"/>
      <c r="J151" s="506"/>
      <c r="K151" s="506"/>
      <c r="L151" s="471"/>
      <c r="M151" s="471"/>
      <c r="N151" s="471"/>
      <c r="O151" s="472"/>
    </row>
    <row r="152" spans="2:15" ht="46.2" customHeight="1" x14ac:dyDescent="0.25">
      <c r="B152" s="468"/>
      <c r="C152" s="471"/>
      <c r="D152" s="471"/>
      <c r="E152" s="471"/>
      <c r="F152" s="471"/>
      <c r="G152" s="471"/>
      <c r="H152" s="471"/>
      <c r="I152" s="471"/>
      <c r="J152" s="508" t="s">
        <v>265</v>
      </c>
      <c r="K152" s="508"/>
      <c r="L152" s="471"/>
      <c r="M152" s="471"/>
      <c r="N152" s="471"/>
      <c r="O152" s="472"/>
    </row>
    <row r="153" spans="2:15" x14ac:dyDescent="0.25">
      <c r="B153" s="468"/>
      <c r="C153" s="471"/>
      <c r="D153" s="471"/>
      <c r="E153" s="471"/>
      <c r="F153" s="471"/>
      <c r="G153" s="471"/>
      <c r="H153" s="471"/>
      <c r="I153" s="471"/>
      <c r="J153" s="471"/>
      <c r="K153" s="471"/>
      <c r="L153" s="471"/>
      <c r="M153" s="471"/>
      <c r="N153" s="471"/>
      <c r="O153" s="472"/>
    </row>
    <row r="154" spans="2:15" x14ac:dyDescent="0.25">
      <c r="B154" s="468"/>
      <c r="C154" s="471"/>
      <c r="D154" s="471"/>
      <c r="E154" s="471"/>
      <c r="F154" s="471"/>
      <c r="G154" s="471"/>
      <c r="H154" s="471"/>
      <c r="I154" s="471"/>
      <c r="J154" s="471"/>
      <c r="K154" s="471"/>
      <c r="L154" s="471"/>
      <c r="M154" s="471"/>
      <c r="N154" s="471"/>
      <c r="O154" s="472"/>
    </row>
    <row r="155" spans="2:15" x14ac:dyDescent="0.25">
      <c r="B155" s="468"/>
      <c r="C155" s="471"/>
      <c r="D155" s="471"/>
      <c r="E155" s="471"/>
      <c r="F155" s="471"/>
      <c r="G155" s="471"/>
      <c r="H155" s="471"/>
      <c r="I155" s="471"/>
      <c r="J155" s="471"/>
      <c r="K155" s="471"/>
      <c r="L155" s="471"/>
      <c r="M155" s="471"/>
      <c r="N155" s="471"/>
      <c r="O155" s="472"/>
    </row>
    <row r="156" spans="2:15" x14ac:dyDescent="0.25">
      <c r="B156" s="468"/>
      <c r="C156" s="471"/>
      <c r="D156" s="471"/>
      <c r="E156" s="471"/>
      <c r="F156" s="471"/>
      <c r="G156" s="471"/>
      <c r="H156" s="471"/>
      <c r="I156" s="471"/>
      <c r="J156" s="471"/>
      <c r="K156" s="471"/>
      <c r="L156" s="471"/>
      <c r="M156" s="471"/>
      <c r="N156" s="471"/>
      <c r="O156" s="472"/>
    </row>
    <row r="157" spans="2:15" x14ac:dyDescent="0.25">
      <c r="B157" s="468"/>
      <c r="C157" s="471"/>
      <c r="D157" s="471"/>
      <c r="E157" s="471"/>
      <c r="F157" s="471"/>
      <c r="G157" s="471"/>
      <c r="H157" s="471"/>
      <c r="I157" s="471"/>
      <c r="J157" s="471"/>
      <c r="K157" s="471"/>
      <c r="L157" s="471"/>
      <c r="M157" s="471"/>
      <c r="N157" s="471"/>
      <c r="O157" s="472"/>
    </row>
    <row r="158" spans="2:15" x14ac:dyDescent="0.25">
      <c r="B158" s="468"/>
      <c r="C158" s="471"/>
      <c r="D158" s="471"/>
      <c r="E158" s="471"/>
      <c r="F158" s="471"/>
      <c r="G158" s="471"/>
      <c r="H158" s="471"/>
      <c r="I158" s="471"/>
      <c r="J158" s="471"/>
      <c r="K158" s="471"/>
      <c r="L158" s="471"/>
      <c r="M158" s="471"/>
      <c r="N158" s="471"/>
      <c r="O158" s="472"/>
    </row>
    <row r="159" spans="2:15" x14ac:dyDescent="0.25">
      <c r="B159" s="468"/>
      <c r="C159" s="471"/>
      <c r="D159" s="471"/>
      <c r="E159" s="471"/>
      <c r="F159" s="471"/>
      <c r="G159" s="471"/>
      <c r="H159" s="471"/>
      <c r="I159" s="471"/>
      <c r="J159" s="471"/>
      <c r="K159" s="471"/>
      <c r="L159" s="471"/>
      <c r="M159" s="471"/>
      <c r="N159" s="471"/>
      <c r="O159" s="472"/>
    </row>
    <row r="160" spans="2:15" x14ac:dyDescent="0.25">
      <c r="B160" s="473"/>
      <c r="C160" s="476"/>
      <c r="D160" s="476"/>
      <c r="E160" s="476"/>
      <c r="F160" s="476"/>
      <c r="G160" s="476"/>
      <c r="H160" s="476"/>
      <c r="I160" s="476"/>
      <c r="J160" s="476"/>
      <c r="K160" s="476"/>
      <c r="L160" s="476"/>
      <c r="M160" s="476"/>
      <c r="N160" s="476"/>
      <c r="O160" s="477"/>
    </row>
    <row r="161" spans="2:15" x14ac:dyDescent="0.25">
      <c r="B161" s="473"/>
      <c r="C161" s="476"/>
      <c r="D161" s="476"/>
      <c r="E161" s="476"/>
      <c r="F161" s="476"/>
      <c r="G161" s="476"/>
      <c r="H161" s="476"/>
      <c r="I161" s="476"/>
      <c r="J161" s="476"/>
      <c r="K161" s="476"/>
      <c r="L161" s="476"/>
      <c r="M161" s="476"/>
      <c r="N161" s="476"/>
      <c r="O161" s="477"/>
    </row>
    <row r="162" spans="2:15" x14ac:dyDescent="0.25">
      <c r="B162" s="509" t="s">
        <v>266</v>
      </c>
      <c r="C162" s="510"/>
      <c r="D162" s="510"/>
      <c r="E162" s="510"/>
      <c r="F162" s="510"/>
      <c r="G162" s="510"/>
      <c r="H162" s="510"/>
      <c r="I162" s="510"/>
      <c r="J162" s="510"/>
      <c r="K162" s="510"/>
      <c r="L162" s="510"/>
      <c r="M162" s="510"/>
      <c r="N162" s="510"/>
      <c r="O162" s="511"/>
    </row>
    <row r="163" spans="2:15" x14ac:dyDescent="0.25">
      <c r="B163" s="512"/>
      <c r="C163" s="513"/>
      <c r="D163" s="513"/>
      <c r="E163" s="513"/>
      <c r="F163" s="513"/>
      <c r="G163" s="513"/>
      <c r="H163" s="513"/>
      <c r="I163" s="513"/>
      <c r="J163" s="513"/>
      <c r="K163" s="513"/>
      <c r="L163" s="513"/>
      <c r="M163" s="513"/>
      <c r="N163" s="513"/>
      <c r="O163" s="514"/>
    </row>
    <row r="164" spans="2:15" ht="40.200000000000003" customHeight="1" x14ac:dyDescent="0.25">
      <c r="B164" s="512"/>
      <c r="E164" s="500" t="s">
        <v>156</v>
      </c>
      <c r="F164" s="513"/>
      <c r="G164" s="515" t="s">
        <v>267</v>
      </c>
      <c r="H164" s="516"/>
      <c r="I164" s="516"/>
      <c r="J164" s="516"/>
      <c r="K164" s="516"/>
      <c r="L164" s="516"/>
      <c r="M164" s="516"/>
      <c r="N164" s="517"/>
      <c r="O164" s="514"/>
    </row>
    <row r="165" spans="2:15" x14ac:dyDescent="0.25">
      <c r="B165" s="512"/>
      <c r="E165" s="513"/>
      <c r="F165" s="513"/>
      <c r="G165" s="513"/>
      <c r="H165" s="513"/>
      <c r="I165" s="513"/>
      <c r="J165" s="513"/>
      <c r="K165" s="513"/>
      <c r="L165" s="513"/>
      <c r="M165" s="513"/>
      <c r="N165" s="513"/>
      <c r="O165" s="514"/>
    </row>
    <row r="166" spans="2:15" ht="40.200000000000003" customHeight="1" x14ac:dyDescent="0.25">
      <c r="B166" s="512"/>
      <c r="C166" s="518" t="s">
        <v>268</v>
      </c>
      <c r="E166" s="500" t="s">
        <v>157</v>
      </c>
      <c r="F166" s="513"/>
      <c r="G166" s="515" t="s">
        <v>269</v>
      </c>
      <c r="H166" s="516"/>
      <c r="I166" s="516"/>
      <c r="J166" s="516"/>
      <c r="K166" s="516"/>
      <c r="L166" s="516"/>
      <c r="M166" s="516"/>
      <c r="N166" s="517"/>
      <c r="O166" s="514"/>
    </row>
    <row r="167" spans="2:15" x14ac:dyDescent="0.25">
      <c r="B167" s="512"/>
      <c r="C167" s="519"/>
      <c r="E167" s="513"/>
      <c r="F167" s="513"/>
      <c r="G167" s="513"/>
      <c r="H167" s="513"/>
      <c r="I167" s="513"/>
      <c r="J167" s="513"/>
      <c r="K167" s="513"/>
      <c r="L167" s="513"/>
      <c r="M167" s="513"/>
      <c r="N167" s="513"/>
      <c r="O167" s="514"/>
    </row>
    <row r="168" spans="2:15" ht="40.200000000000003" customHeight="1" x14ac:dyDescent="0.25">
      <c r="B168" s="512"/>
      <c r="C168" s="519"/>
      <c r="E168" s="500" t="s">
        <v>158</v>
      </c>
      <c r="F168" s="513"/>
      <c r="G168" s="515" t="s">
        <v>270</v>
      </c>
      <c r="H168" s="516"/>
      <c r="I168" s="516"/>
      <c r="J168" s="516"/>
      <c r="K168" s="516"/>
      <c r="L168" s="516"/>
      <c r="M168" s="516"/>
      <c r="N168" s="517"/>
      <c r="O168" s="514"/>
    </row>
    <row r="169" spans="2:15" x14ac:dyDescent="0.25">
      <c r="B169" s="512"/>
      <c r="C169" s="519"/>
      <c r="E169" s="513"/>
      <c r="F169" s="513"/>
      <c r="G169" s="513"/>
      <c r="H169" s="513"/>
      <c r="I169" s="513"/>
      <c r="J169" s="513"/>
      <c r="K169" s="513"/>
      <c r="L169" s="513"/>
      <c r="M169" s="513"/>
      <c r="N169" s="513"/>
      <c r="O169" s="514"/>
    </row>
    <row r="170" spans="2:15" ht="40.200000000000003" customHeight="1" x14ac:dyDescent="0.25">
      <c r="B170" s="512"/>
      <c r="C170" s="519"/>
      <c r="E170" s="500" t="s">
        <v>271</v>
      </c>
      <c r="F170" s="513"/>
      <c r="G170" s="515" t="s">
        <v>272</v>
      </c>
      <c r="H170" s="516"/>
      <c r="I170" s="516"/>
      <c r="J170" s="516"/>
      <c r="K170" s="516"/>
      <c r="L170" s="516"/>
      <c r="M170" s="516"/>
      <c r="N170" s="517"/>
      <c r="O170" s="514"/>
    </row>
    <row r="171" spans="2:15" x14ac:dyDescent="0.25">
      <c r="B171" s="512"/>
      <c r="C171" s="519"/>
      <c r="E171" s="513"/>
      <c r="F171" s="513"/>
      <c r="G171" s="513"/>
      <c r="H171" s="513"/>
      <c r="I171" s="513"/>
      <c r="J171" s="513"/>
      <c r="K171" s="513"/>
      <c r="L171" s="513"/>
      <c r="M171" s="513"/>
      <c r="N171" s="513"/>
      <c r="O171" s="514"/>
    </row>
    <row r="172" spans="2:15" ht="40.200000000000003" customHeight="1" x14ac:dyDescent="0.25">
      <c r="B172" s="512"/>
      <c r="C172" s="519"/>
      <c r="E172" s="500" t="s">
        <v>273</v>
      </c>
      <c r="F172" s="513"/>
      <c r="G172" s="515" t="s">
        <v>274</v>
      </c>
      <c r="H172" s="516"/>
      <c r="I172" s="516"/>
      <c r="J172" s="516"/>
      <c r="K172" s="516"/>
      <c r="L172" s="516"/>
      <c r="M172" s="516"/>
      <c r="N172" s="517"/>
      <c r="O172" s="514"/>
    </row>
    <row r="173" spans="2:15" x14ac:dyDescent="0.25">
      <c r="B173" s="512"/>
      <c r="E173" s="513"/>
      <c r="F173" s="513"/>
      <c r="G173" s="513"/>
      <c r="H173" s="513"/>
      <c r="I173" s="513"/>
      <c r="J173" s="513"/>
      <c r="K173" s="513"/>
      <c r="L173" s="513"/>
      <c r="M173" s="513"/>
      <c r="N173" s="513"/>
      <c r="O173" s="514"/>
    </row>
    <row r="174" spans="2:15" ht="40.200000000000003" customHeight="1" x14ac:dyDescent="0.25">
      <c r="B174" s="512"/>
      <c r="E174" s="500" t="s">
        <v>275</v>
      </c>
      <c r="F174" s="513"/>
      <c r="G174" s="515" t="s">
        <v>276</v>
      </c>
      <c r="H174" s="516"/>
      <c r="I174" s="516"/>
      <c r="J174" s="516"/>
      <c r="K174" s="516"/>
      <c r="L174" s="516"/>
      <c r="M174" s="516"/>
      <c r="N174" s="517"/>
      <c r="O174" s="514"/>
    </row>
    <row r="175" spans="2:15" x14ac:dyDescent="0.25">
      <c r="B175" s="512"/>
      <c r="C175" s="513"/>
      <c r="D175" s="513"/>
      <c r="E175" s="513"/>
      <c r="F175" s="513"/>
      <c r="G175" s="513"/>
      <c r="H175" s="513"/>
      <c r="I175" s="513"/>
      <c r="J175" s="513"/>
      <c r="K175" s="513"/>
      <c r="L175" s="513"/>
      <c r="M175" s="513"/>
      <c r="N175" s="513"/>
      <c r="O175" s="514"/>
    </row>
    <row r="176" spans="2:15" x14ac:dyDescent="0.25">
      <c r="B176" s="512"/>
      <c r="C176" s="513"/>
      <c r="D176" s="513"/>
      <c r="E176" s="513"/>
      <c r="F176" s="513"/>
      <c r="G176" s="513"/>
      <c r="H176" s="513"/>
      <c r="I176" s="513"/>
      <c r="J176" s="513"/>
      <c r="K176" s="513"/>
      <c r="L176" s="513"/>
      <c r="M176" s="513"/>
      <c r="N176" s="513"/>
      <c r="O176" s="514"/>
    </row>
    <row r="177" spans="2:15" ht="55.2" customHeight="1" x14ac:dyDescent="0.25">
      <c r="B177" s="509" t="s">
        <v>277</v>
      </c>
      <c r="C177" s="510"/>
      <c r="D177" s="510"/>
      <c r="E177" s="510"/>
      <c r="F177" s="510"/>
      <c r="G177" s="510"/>
      <c r="H177" s="510"/>
      <c r="I177" s="510"/>
      <c r="J177" s="510"/>
      <c r="K177" s="510"/>
      <c r="L177" s="510"/>
      <c r="M177" s="510"/>
      <c r="N177" s="510"/>
      <c r="O177" s="511"/>
    </row>
    <row r="178" spans="2:15" x14ac:dyDescent="0.25">
      <c r="B178" s="512"/>
      <c r="C178" s="513"/>
      <c r="D178" s="513"/>
      <c r="E178" s="513"/>
      <c r="F178" s="513"/>
      <c r="G178" s="513"/>
      <c r="H178" s="513"/>
      <c r="I178" s="513"/>
      <c r="J178" s="513"/>
      <c r="K178" s="513"/>
      <c r="L178" s="513"/>
      <c r="M178" s="513"/>
      <c r="N178" s="513"/>
      <c r="O178" s="514"/>
    </row>
    <row r="179" spans="2:15" ht="27.6" x14ac:dyDescent="0.25">
      <c r="B179" s="512"/>
      <c r="C179" s="520" t="s">
        <v>278</v>
      </c>
      <c r="D179" s="521" t="s">
        <v>279</v>
      </c>
      <c r="E179" s="521"/>
      <c r="F179" s="521"/>
      <c r="G179" s="521"/>
      <c r="H179" s="521"/>
      <c r="I179" s="521"/>
      <c r="J179" s="521"/>
      <c r="K179" s="521"/>
      <c r="L179" s="521"/>
      <c r="M179" s="521" t="s">
        <v>280</v>
      </c>
      <c r="N179" s="521"/>
      <c r="O179" s="514"/>
    </row>
    <row r="180" spans="2:15" x14ac:dyDescent="0.25">
      <c r="B180" s="512"/>
      <c r="C180" s="522" t="s">
        <v>281</v>
      </c>
      <c r="D180" s="523" t="s">
        <v>282</v>
      </c>
      <c r="E180" s="523"/>
      <c r="F180" s="523"/>
      <c r="G180" s="523"/>
      <c r="H180" s="523"/>
      <c r="I180" s="523"/>
      <c r="J180" s="523"/>
      <c r="K180" s="523"/>
      <c r="L180" s="523"/>
      <c r="M180" s="524" t="s">
        <v>283</v>
      </c>
      <c r="N180" s="524" t="s">
        <v>284</v>
      </c>
      <c r="O180" s="514"/>
    </row>
    <row r="181" spans="2:15" x14ac:dyDescent="0.25">
      <c r="B181" s="512"/>
      <c r="C181" s="522"/>
      <c r="D181" s="523" t="s">
        <v>285</v>
      </c>
      <c r="E181" s="523"/>
      <c r="F181" s="523"/>
      <c r="G181" s="523"/>
      <c r="H181" s="523"/>
      <c r="I181" s="523"/>
      <c r="J181" s="523"/>
      <c r="K181" s="523"/>
      <c r="L181" s="523"/>
      <c r="M181" s="524" t="s">
        <v>286</v>
      </c>
      <c r="N181" s="524" t="s">
        <v>287</v>
      </c>
      <c r="O181" s="514"/>
    </row>
    <row r="182" spans="2:15" ht="40.200000000000003" customHeight="1" x14ac:dyDescent="0.25">
      <c r="B182" s="512"/>
      <c r="C182" s="525" t="s">
        <v>288</v>
      </c>
      <c r="D182" s="523" t="s">
        <v>289</v>
      </c>
      <c r="E182" s="523"/>
      <c r="F182" s="523"/>
      <c r="G182" s="523"/>
      <c r="H182" s="523"/>
      <c r="I182" s="523"/>
      <c r="J182" s="523"/>
      <c r="K182" s="523"/>
      <c r="L182" s="523"/>
      <c r="M182" s="524" t="s">
        <v>290</v>
      </c>
      <c r="N182" s="524" t="s">
        <v>291</v>
      </c>
      <c r="O182" s="514"/>
    </row>
    <row r="183" spans="2:15" ht="19.95" customHeight="1" x14ac:dyDescent="0.25">
      <c r="B183" s="512"/>
      <c r="C183" s="522" t="s">
        <v>292</v>
      </c>
      <c r="D183" s="523" t="s">
        <v>293</v>
      </c>
      <c r="E183" s="523"/>
      <c r="F183" s="523"/>
      <c r="G183" s="523"/>
      <c r="H183" s="523"/>
      <c r="I183" s="523"/>
      <c r="J183" s="523"/>
      <c r="K183" s="523"/>
      <c r="L183" s="523"/>
      <c r="M183" s="524" t="s">
        <v>294</v>
      </c>
      <c r="N183" s="526" t="s">
        <v>295</v>
      </c>
      <c r="O183" s="514"/>
    </row>
    <row r="184" spans="2:15" ht="21.6" customHeight="1" x14ac:dyDescent="0.25">
      <c r="B184" s="512"/>
      <c r="C184" s="522"/>
      <c r="D184" s="523"/>
      <c r="E184" s="523"/>
      <c r="F184" s="523"/>
      <c r="G184" s="523"/>
      <c r="H184" s="523"/>
      <c r="I184" s="523"/>
      <c r="J184" s="523"/>
      <c r="K184" s="523"/>
      <c r="L184" s="523"/>
      <c r="M184" s="524" t="s">
        <v>296</v>
      </c>
      <c r="N184" s="526"/>
      <c r="O184" s="514"/>
    </row>
    <row r="185" spans="2:15" ht="61.2" customHeight="1" x14ac:dyDescent="0.25">
      <c r="B185" s="512"/>
      <c r="C185" s="525" t="s">
        <v>297</v>
      </c>
      <c r="D185" s="523" t="s">
        <v>298</v>
      </c>
      <c r="E185" s="523"/>
      <c r="F185" s="523"/>
      <c r="G185" s="523"/>
      <c r="H185" s="523"/>
      <c r="I185" s="523"/>
      <c r="J185" s="523"/>
      <c r="K185" s="523"/>
      <c r="L185" s="523"/>
      <c r="M185" s="524" t="s">
        <v>299</v>
      </c>
      <c r="N185" s="524" t="s">
        <v>300</v>
      </c>
      <c r="O185" s="514"/>
    </row>
    <row r="186" spans="2:15" ht="84" customHeight="1" x14ac:dyDescent="0.25">
      <c r="B186" s="512"/>
      <c r="C186" s="525" t="s">
        <v>301</v>
      </c>
      <c r="D186" s="523" t="s">
        <v>302</v>
      </c>
      <c r="E186" s="523"/>
      <c r="F186" s="523"/>
      <c r="G186" s="523"/>
      <c r="H186" s="523"/>
      <c r="I186" s="523"/>
      <c r="J186" s="523"/>
      <c r="K186" s="523"/>
      <c r="L186" s="523"/>
      <c r="M186" s="524" t="s">
        <v>303</v>
      </c>
      <c r="N186" s="524" t="s">
        <v>304</v>
      </c>
      <c r="O186" s="514"/>
    </row>
    <row r="187" spans="2:15" ht="61.95" customHeight="1" x14ac:dyDescent="0.25">
      <c r="B187" s="473"/>
      <c r="C187" s="525" t="s">
        <v>305</v>
      </c>
      <c r="D187" s="523" t="s">
        <v>306</v>
      </c>
      <c r="E187" s="523"/>
      <c r="F187" s="523"/>
      <c r="G187" s="523"/>
      <c r="H187" s="523"/>
      <c r="I187" s="523"/>
      <c r="J187" s="523"/>
      <c r="K187" s="523"/>
      <c r="L187" s="523"/>
      <c r="M187" s="524" t="s">
        <v>307</v>
      </c>
      <c r="N187" s="524" t="s">
        <v>308</v>
      </c>
      <c r="O187" s="477"/>
    </row>
    <row r="188" spans="2:15" x14ac:dyDescent="0.25">
      <c r="B188" s="473"/>
      <c r="C188" s="476"/>
      <c r="D188" s="476"/>
      <c r="E188" s="476"/>
      <c r="F188" s="476"/>
      <c r="G188" s="476"/>
      <c r="H188" s="476"/>
      <c r="I188" s="476"/>
      <c r="J188" s="476"/>
      <c r="K188" s="476"/>
      <c r="L188" s="476"/>
      <c r="M188" s="476"/>
      <c r="N188" s="476"/>
      <c r="O188" s="477"/>
    </row>
    <row r="189" spans="2:15" x14ac:dyDescent="0.25">
      <c r="B189" s="473"/>
      <c r="C189" s="476"/>
      <c r="D189" s="476"/>
      <c r="E189" s="476"/>
      <c r="F189" s="476"/>
      <c r="G189" s="476"/>
      <c r="H189" s="476"/>
      <c r="I189" s="476"/>
      <c r="J189" s="476"/>
      <c r="K189" s="476"/>
      <c r="L189" s="476"/>
      <c r="M189" s="476"/>
      <c r="N189" s="476"/>
      <c r="O189" s="477"/>
    </row>
    <row r="190" spans="2:15" ht="45" customHeight="1" x14ac:dyDescent="0.25">
      <c r="B190" s="473"/>
      <c r="C190" s="521" t="s">
        <v>278</v>
      </c>
      <c r="D190" s="521"/>
      <c r="E190" s="521"/>
      <c r="F190" s="521"/>
      <c r="G190" s="521"/>
      <c r="H190" s="521" t="s">
        <v>309</v>
      </c>
      <c r="I190" s="521"/>
      <c r="J190" s="521" t="s">
        <v>310</v>
      </c>
      <c r="K190" s="521"/>
      <c r="L190" s="476"/>
      <c r="M190" s="476"/>
      <c r="N190" s="476"/>
      <c r="O190" s="477"/>
    </row>
    <row r="191" spans="2:15" ht="19.95" customHeight="1" x14ac:dyDescent="0.25">
      <c r="B191" s="473"/>
      <c r="C191" s="527" t="s">
        <v>311</v>
      </c>
      <c r="D191" s="527"/>
      <c r="E191" s="527"/>
      <c r="F191" s="527"/>
      <c r="G191" s="527"/>
      <c r="H191" s="526" t="s">
        <v>283</v>
      </c>
      <c r="I191" s="526"/>
      <c r="J191" s="526">
        <v>15</v>
      </c>
      <c r="K191" s="526"/>
      <c r="L191" s="476"/>
      <c r="M191" s="476"/>
      <c r="N191" s="476"/>
      <c r="O191" s="477"/>
    </row>
    <row r="192" spans="2:15" ht="19.95" customHeight="1" x14ac:dyDescent="0.25">
      <c r="B192" s="473"/>
      <c r="C192" s="527"/>
      <c r="D192" s="527"/>
      <c r="E192" s="527"/>
      <c r="F192" s="527"/>
      <c r="G192" s="527"/>
      <c r="H192" s="526" t="s">
        <v>312</v>
      </c>
      <c r="I192" s="526"/>
      <c r="J192" s="526">
        <v>0</v>
      </c>
      <c r="K192" s="526"/>
      <c r="L192" s="476"/>
      <c r="M192" s="476"/>
      <c r="N192" s="476"/>
      <c r="O192" s="477"/>
    </row>
    <row r="193" spans="2:15" ht="19.95" customHeight="1" x14ac:dyDescent="0.25">
      <c r="B193" s="473"/>
      <c r="C193" s="527" t="s">
        <v>313</v>
      </c>
      <c r="D193" s="527"/>
      <c r="E193" s="527"/>
      <c r="F193" s="527"/>
      <c r="G193" s="527"/>
      <c r="H193" s="526" t="s">
        <v>286</v>
      </c>
      <c r="I193" s="526"/>
      <c r="J193" s="526">
        <v>15</v>
      </c>
      <c r="K193" s="526"/>
      <c r="L193" s="476"/>
      <c r="M193" s="476"/>
      <c r="N193" s="476"/>
      <c r="O193" s="477"/>
    </row>
    <row r="194" spans="2:15" ht="19.95" customHeight="1" x14ac:dyDescent="0.25">
      <c r="B194" s="473"/>
      <c r="C194" s="527"/>
      <c r="D194" s="527"/>
      <c r="E194" s="527"/>
      <c r="F194" s="527"/>
      <c r="G194" s="527"/>
      <c r="H194" s="526" t="s">
        <v>287</v>
      </c>
      <c r="I194" s="526"/>
      <c r="J194" s="526">
        <v>0</v>
      </c>
      <c r="K194" s="526"/>
      <c r="L194" s="476"/>
      <c r="M194" s="476"/>
      <c r="N194" s="476"/>
      <c r="O194" s="477"/>
    </row>
    <row r="195" spans="2:15" ht="19.95" customHeight="1" x14ac:dyDescent="0.25">
      <c r="B195" s="473"/>
      <c r="C195" s="527" t="s">
        <v>288</v>
      </c>
      <c r="D195" s="527"/>
      <c r="E195" s="527"/>
      <c r="F195" s="527"/>
      <c r="G195" s="527"/>
      <c r="H195" s="526" t="s">
        <v>290</v>
      </c>
      <c r="I195" s="526"/>
      <c r="J195" s="526">
        <v>15</v>
      </c>
      <c r="K195" s="526"/>
      <c r="L195" s="476"/>
      <c r="M195" s="476"/>
      <c r="N195" s="476"/>
      <c r="O195" s="477"/>
    </row>
    <row r="196" spans="2:15" ht="19.95" customHeight="1" x14ac:dyDescent="0.25">
      <c r="B196" s="473"/>
      <c r="C196" s="527"/>
      <c r="D196" s="527"/>
      <c r="E196" s="527"/>
      <c r="F196" s="527"/>
      <c r="G196" s="527"/>
      <c r="H196" s="526" t="s">
        <v>291</v>
      </c>
      <c r="I196" s="526"/>
      <c r="J196" s="526">
        <v>0</v>
      </c>
      <c r="K196" s="526"/>
      <c r="L196" s="476"/>
      <c r="M196" s="476"/>
      <c r="N196" s="476"/>
      <c r="O196" s="477"/>
    </row>
    <row r="197" spans="2:15" ht="19.95" customHeight="1" x14ac:dyDescent="0.25">
      <c r="B197" s="473"/>
      <c r="C197" s="527" t="s">
        <v>292</v>
      </c>
      <c r="D197" s="527"/>
      <c r="E197" s="527"/>
      <c r="F197" s="527"/>
      <c r="G197" s="527"/>
      <c r="H197" s="526" t="s">
        <v>314</v>
      </c>
      <c r="I197" s="526"/>
      <c r="J197" s="526">
        <v>15</v>
      </c>
      <c r="K197" s="526"/>
      <c r="L197" s="476"/>
      <c r="M197" s="476"/>
      <c r="N197" s="476"/>
      <c r="O197" s="477"/>
    </row>
    <row r="198" spans="2:15" ht="19.95" customHeight="1" x14ac:dyDescent="0.25">
      <c r="B198" s="473"/>
      <c r="C198" s="527"/>
      <c r="D198" s="527"/>
      <c r="E198" s="527"/>
      <c r="F198" s="527"/>
      <c r="G198" s="527"/>
      <c r="H198" s="526" t="s">
        <v>315</v>
      </c>
      <c r="I198" s="526"/>
      <c r="J198" s="526">
        <v>10</v>
      </c>
      <c r="K198" s="526"/>
      <c r="L198" s="476"/>
      <c r="M198" s="476"/>
      <c r="N198" s="476"/>
      <c r="O198" s="477"/>
    </row>
    <row r="199" spans="2:15" ht="19.95" customHeight="1" x14ac:dyDescent="0.25">
      <c r="B199" s="473"/>
      <c r="C199" s="527"/>
      <c r="D199" s="527"/>
      <c r="E199" s="527"/>
      <c r="F199" s="527"/>
      <c r="G199" s="527"/>
      <c r="H199" s="526" t="s">
        <v>295</v>
      </c>
      <c r="I199" s="526"/>
      <c r="J199" s="526">
        <v>0</v>
      </c>
      <c r="K199" s="526"/>
      <c r="L199" s="476"/>
      <c r="M199" s="476"/>
      <c r="N199" s="476"/>
      <c r="O199" s="477"/>
    </row>
    <row r="200" spans="2:15" ht="19.95" customHeight="1" x14ac:dyDescent="0.25">
      <c r="B200" s="473"/>
      <c r="C200" s="527" t="s">
        <v>297</v>
      </c>
      <c r="D200" s="527"/>
      <c r="E200" s="527"/>
      <c r="F200" s="527"/>
      <c r="G200" s="527"/>
      <c r="H200" s="526" t="s">
        <v>299</v>
      </c>
      <c r="I200" s="526"/>
      <c r="J200" s="526">
        <v>15</v>
      </c>
      <c r="K200" s="526"/>
      <c r="L200" s="476"/>
      <c r="M200" s="476"/>
      <c r="N200" s="476"/>
      <c r="O200" s="477"/>
    </row>
    <row r="201" spans="2:15" ht="19.95" customHeight="1" x14ac:dyDescent="0.25">
      <c r="B201" s="473"/>
      <c r="C201" s="527"/>
      <c r="D201" s="527"/>
      <c r="E201" s="527"/>
      <c r="F201" s="527"/>
      <c r="G201" s="527"/>
      <c r="H201" s="526" t="s">
        <v>300</v>
      </c>
      <c r="I201" s="526"/>
      <c r="J201" s="526">
        <v>0</v>
      </c>
      <c r="K201" s="526"/>
      <c r="L201" s="476"/>
      <c r="M201" s="476"/>
      <c r="N201" s="476"/>
      <c r="O201" s="477"/>
    </row>
    <row r="202" spans="2:15" ht="30" customHeight="1" x14ac:dyDescent="0.25">
      <c r="B202" s="473"/>
      <c r="C202" s="527" t="s">
        <v>301</v>
      </c>
      <c r="D202" s="527"/>
      <c r="E202" s="527"/>
      <c r="F202" s="527"/>
      <c r="G202" s="527"/>
      <c r="H202" s="526" t="s">
        <v>316</v>
      </c>
      <c r="I202" s="526"/>
      <c r="J202" s="526">
        <v>15</v>
      </c>
      <c r="K202" s="526"/>
      <c r="L202" s="476"/>
      <c r="M202" s="476"/>
      <c r="N202" s="476"/>
      <c r="O202" s="477"/>
    </row>
    <row r="203" spans="2:15" ht="30" customHeight="1" x14ac:dyDescent="0.25">
      <c r="B203" s="473"/>
      <c r="C203" s="527"/>
      <c r="D203" s="527"/>
      <c r="E203" s="527"/>
      <c r="F203" s="527"/>
      <c r="G203" s="527"/>
      <c r="H203" s="526" t="s">
        <v>317</v>
      </c>
      <c r="I203" s="526"/>
      <c r="J203" s="526">
        <v>0</v>
      </c>
      <c r="K203" s="526"/>
      <c r="L203" s="476"/>
      <c r="M203" s="476"/>
      <c r="N203" s="476"/>
      <c r="O203" s="477"/>
    </row>
    <row r="204" spans="2:15" ht="19.95" customHeight="1" x14ac:dyDescent="0.25">
      <c r="B204" s="473"/>
      <c r="C204" s="528" t="s">
        <v>305</v>
      </c>
      <c r="D204" s="529"/>
      <c r="E204" s="529"/>
      <c r="F204" s="529"/>
      <c r="G204" s="530"/>
      <c r="H204" s="526" t="s">
        <v>307</v>
      </c>
      <c r="I204" s="526"/>
      <c r="J204" s="526">
        <v>10</v>
      </c>
      <c r="K204" s="526"/>
      <c r="L204" s="476"/>
      <c r="M204" s="476"/>
      <c r="N204" s="476"/>
      <c r="O204" s="477"/>
    </row>
    <row r="205" spans="2:15" ht="19.95" customHeight="1" x14ac:dyDescent="0.25">
      <c r="B205" s="473"/>
      <c r="C205" s="531"/>
      <c r="D205" s="532"/>
      <c r="E205" s="532"/>
      <c r="F205" s="532"/>
      <c r="G205" s="533"/>
      <c r="H205" s="526" t="s">
        <v>318</v>
      </c>
      <c r="I205" s="526"/>
      <c r="J205" s="526">
        <v>5</v>
      </c>
      <c r="K205" s="526"/>
      <c r="L205" s="476"/>
      <c r="M205" s="476"/>
      <c r="N205" s="476"/>
      <c r="O205" s="477"/>
    </row>
    <row r="206" spans="2:15" ht="19.95" customHeight="1" x14ac:dyDescent="0.25">
      <c r="B206" s="473"/>
      <c r="C206" s="534"/>
      <c r="D206" s="535"/>
      <c r="E206" s="535"/>
      <c r="F206" s="535"/>
      <c r="G206" s="536"/>
      <c r="H206" s="526" t="s">
        <v>319</v>
      </c>
      <c r="I206" s="526"/>
      <c r="J206" s="526">
        <v>0</v>
      </c>
      <c r="K206" s="526"/>
      <c r="L206" s="476"/>
      <c r="M206" s="476"/>
      <c r="N206" s="476"/>
      <c r="O206" s="477"/>
    </row>
    <row r="207" spans="2:15" x14ac:dyDescent="0.25">
      <c r="B207" s="473"/>
      <c r="C207" s="476"/>
      <c r="D207" s="476"/>
      <c r="E207" s="476"/>
      <c r="F207" s="476"/>
      <c r="G207" s="476"/>
      <c r="H207" s="476"/>
      <c r="I207" s="476"/>
      <c r="J207" s="476"/>
      <c r="K207" s="476"/>
      <c r="L207" s="476"/>
      <c r="M207" s="476"/>
      <c r="N207" s="476"/>
      <c r="O207" s="477"/>
    </row>
    <row r="208" spans="2:15" x14ac:dyDescent="0.25">
      <c r="B208" s="465" t="s">
        <v>320</v>
      </c>
      <c r="C208" s="466"/>
      <c r="D208" s="466"/>
      <c r="E208" s="466"/>
      <c r="F208" s="466"/>
      <c r="G208" s="466"/>
      <c r="H208" s="466"/>
      <c r="I208" s="466"/>
      <c r="J208" s="466"/>
      <c r="K208" s="466"/>
      <c r="L208" s="466"/>
      <c r="M208" s="466"/>
      <c r="N208" s="466"/>
      <c r="O208" s="467"/>
    </row>
    <row r="209" spans="2:15" x14ac:dyDescent="0.25">
      <c r="B209" s="465"/>
      <c r="C209" s="466"/>
      <c r="D209" s="466"/>
      <c r="E209" s="466"/>
      <c r="F209" s="466"/>
      <c r="G209" s="466"/>
      <c r="H209" s="466"/>
      <c r="I209" s="466"/>
      <c r="J209" s="466"/>
      <c r="K209" s="466"/>
      <c r="L209" s="466"/>
      <c r="M209" s="466"/>
      <c r="N209" s="466"/>
      <c r="O209" s="467"/>
    </row>
    <row r="210" spans="2:15" x14ac:dyDescent="0.25">
      <c r="B210" s="465"/>
      <c r="C210" s="466"/>
      <c r="D210" s="466"/>
      <c r="E210" s="466"/>
      <c r="F210" s="466"/>
      <c r="G210" s="466"/>
      <c r="H210" s="466"/>
      <c r="I210" s="466"/>
      <c r="J210" s="466"/>
      <c r="K210" s="466"/>
      <c r="L210" s="466"/>
      <c r="M210" s="466"/>
      <c r="N210" s="466"/>
      <c r="O210" s="467"/>
    </row>
    <row r="211" spans="2:15" x14ac:dyDescent="0.25">
      <c r="B211" s="465"/>
      <c r="C211" s="466"/>
      <c r="D211" s="466"/>
      <c r="E211" s="466"/>
      <c r="F211" s="466"/>
      <c r="G211" s="466"/>
      <c r="H211" s="466"/>
      <c r="I211" s="466"/>
      <c r="J211" s="466"/>
      <c r="K211" s="466"/>
      <c r="L211" s="466"/>
      <c r="M211" s="466"/>
      <c r="N211" s="466"/>
      <c r="O211" s="467"/>
    </row>
    <row r="212" spans="2:15" ht="13.95" customHeight="1" x14ac:dyDescent="0.25">
      <c r="B212" s="473"/>
      <c r="C212" s="521" t="s">
        <v>321</v>
      </c>
      <c r="D212" s="521"/>
      <c r="E212" s="521"/>
      <c r="F212" s="521"/>
      <c r="G212" s="521"/>
      <c r="H212" s="521" t="s">
        <v>322</v>
      </c>
      <c r="I212" s="521"/>
      <c r="J212" s="521"/>
      <c r="K212" s="521"/>
      <c r="L212" s="476"/>
      <c r="M212" s="476"/>
      <c r="N212" s="476"/>
      <c r="O212" s="477"/>
    </row>
    <row r="213" spans="2:15" x14ac:dyDescent="0.25">
      <c r="B213" s="473"/>
      <c r="C213" s="521"/>
      <c r="D213" s="521"/>
      <c r="E213" s="521"/>
      <c r="F213" s="521"/>
      <c r="G213" s="521"/>
      <c r="H213" s="521" t="s">
        <v>310</v>
      </c>
      <c r="I213" s="521"/>
      <c r="J213" s="521"/>
      <c r="K213" s="521"/>
      <c r="L213" s="476"/>
      <c r="M213" s="476"/>
      <c r="N213" s="476"/>
      <c r="O213" s="477"/>
    </row>
    <row r="214" spans="2:15" ht="30" customHeight="1" x14ac:dyDescent="0.25">
      <c r="B214" s="473"/>
      <c r="C214" s="537" t="s">
        <v>323</v>
      </c>
      <c r="D214" s="537"/>
      <c r="E214" s="537"/>
      <c r="F214" s="537"/>
      <c r="G214" s="537"/>
      <c r="H214" s="526" t="s">
        <v>324</v>
      </c>
      <c r="I214" s="526"/>
      <c r="J214" s="526"/>
      <c r="K214" s="526"/>
      <c r="L214" s="476"/>
      <c r="M214" s="476"/>
      <c r="N214" s="476"/>
      <c r="O214" s="477"/>
    </row>
    <row r="215" spans="2:15" ht="30" customHeight="1" x14ac:dyDescent="0.25">
      <c r="B215" s="473"/>
      <c r="C215" s="537" t="s">
        <v>325</v>
      </c>
      <c r="D215" s="537"/>
      <c r="E215" s="537"/>
      <c r="F215" s="537"/>
      <c r="G215" s="537"/>
      <c r="H215" s="526" t="s">
        <v>326</v>
      </c>
      <c r="I215" s="526"/>
      <c r="J215" s="526"/>
      <c r="K215" s="526"/>
      <c r="L215" s="476"/>
      <c r="M215" s="476"/>
      <c r="N215" s="476"/>
      <c r="O215" s="477"/>
    </row>
    <row r="216" spans="2:15" ht="30" customHeight="1" x14ac:dyDescent="0.25">
      <c r="B216" s="473"/>
      <c r="C216" s="537" t="s">
        <v>327</v>
      </c>
      <c r="D216" s="537"/>
      <c r="E216" s="537"/>
      <c r="F216" s="537"/>
      <c r="G216" s="537"/>
      <c r="H216" s="526" t="s">
        <v>328</v>
      </c>
      <c r="I216" s="526"/>
      <c r="J216" s="526"/>
      <c r="K216" s="526"/>
      <c r="L216" s="476"/>
      <c r="M216" s="476"/>
      <c r="N216" s="476"/>
      <c r="O216" s="477"/>
    </row>
    <row r="217" spans="2:15" x14ac:dyDescent="0.25">
      <c r="B217" s="473"/>
      <c r="C217" s="476"/>
      <c r="D217" s="476"/>
      <c r="E217" s="476"/>
      <c r="F217" s="476"/>
      <c r="G217" s="476"/>
      <c r="H217" s="476"/>
      <c r="I217" s="476"/>
      <c r="J217" s="476"/>
      <c r="K217" s="476"/>
      <c r="L217" s="476"/>
      <c r="M217" s="476"/>
      <c r="N217" s="476"/>
      <c r="O217" s="477"/>
    </row>
    <row r="218" spans="2:15" ht="13.95" customHeight="1" x14ac:dyDescent="0.25">
      <c r="B218" s="465" t="s">
        <v>329</v>
      </c>
      <c r="C218" s="466"/>
      <c r="D218" s="466"/>
      <c r="E218" s="466"/>
      <c r="F218" s="466"/>
      <c r="G218" s="466"/>
      <c r="H218" s="466"/>
      <c r="I218" s="466"/>
      <c r="J218" s="466"/>
      <c r="K218" s="466"/>
      <c r="L218" s="466"/>
      <c r="M218" s="466"/>
      <c r="N218" s="466"/>
      <c r="O218" s="467"/>
    </row>
    <row r="219" spans="2:15" ht="13.95" customHeight="1" x14ac:dyDescent="0.25">
      <c r="B219" s="465"/>
      <c r="C219" s="466"/>
      <c r="D219" s="466"/>
      <c r="E219" s="466"/>
      <c r="F219" s="466"/>
      <c r="G219" s="466"/>
      <c r="H219" s="466"/>
      <c r="I219" s="466"/>
      <c r="J219" s="466"/>
      <c r="K219" s="466"/>
      <c r="L219" s="466"/>
      <c r="M219" s="466"/>
      <c r="N219" s="466"/>
      <c r="O219" s="467"/>
    </row>
    <row r="220" spans="2:15" ht="13.95" customHeight="1" x14ac:dyDescent="0.25">
      <c r="B220" s="465"/>
      <c r="C220" s="466"/>
      <c r="D220" s="466"/>
      <c r="E220" s="466"/>
      <c r="F220" s="466"/>
      <c r="G220" s="466"/>
      <c r="H220" s="466"/>
      <c r="I220" s="466"/>
      <c r="J220" s="466"/>
      <c r="K220" s="466"/>
      <c r="L220" s="466"/>
      <c r="M220" s="466"/>
      <c r="N220" s="466"/>
      <c r="O220" s="467"/>
    </row>
    <row r="221" spans="2:15" ht="13.95" customHeight="1" x14ac:dyDescent="0.25">
      <c r="B221" s="465"/>
      <c r="C221" s="466"/>
      <c r="D221" s="466"/>
      <c r="E221" s="466"/>
      <c r="F221" s="466"/>
      <c r="G221" s="466"/>
      <c r="H221" s="466"/>
      <c r="I221" s="466"/>
      <c r="J221" s="466"/>
      <c r="K221" s="466"/>
      <c r="L221" s="466"/>
      <c r="M221" s="466"/>
      <c r="N221" s="466"/>
      <c r="O221" s="467"/>
    </row>
    <row r="222" spans="2:15" x14ac:dyDescent="0.25">
      <c r="B222" s="465"/>
      <c r="C222" s="466"/>
      <c r="D222" s="466"/>
      <c r="E222" s="466"/>
      <c r="F222" s="466"/>
      <c r="G222" s="466"/>
      <c r="H222" s="466"/>
      <c r="I222" s="466"/>
      <c r="J222" s="466"/>
      <c r="K222" s="466"/>
      <c r="L222" s="466"/>
      <c r="M222" s="466"/>
      <c r="N222" s="466"/>
      <c r="O222" s="467"/>
    </row>
    <row r="223" spans="2:15" x14ac:dyDescent="0.25">
      <c r="B223" s="465"/>
      <c r="C223" s="466"/>
      <c r="D223" s="466"/>
      <c r="E223" s="466"/>
      <c r="F223" s="466"/>
      <c r="G223" s="466"/>
      <c r="H223" s="466"/>
      <c r="I223" s="466"/>
      <c r="J223" s="466"/>
      <c r="K223" s="466"/>
      <c r="L223" s="466"/>
      <c r="M223" s="466"/>
      <c r="N223" s="466"/>
      <c r="O223" s="467"/>
    </row>
    <row r="224" spans="2:15" ht="30" customHeight="1" x14ac:dyDescent="0.25">
      <c r="B224" s="473"/>
      <c r="C224" s="521" t="s">
        <v>330</v>
      </c>
      <c r="D224" s="521"/>
      <c r="E224" s="521"/>
      <c r="F224" s="521"/>
      <c r="G224" s="521"/>
      <c r="H224" s="521" t="s">
        <v>331</v>
      </c>
      <c r="I224" s="521"/>
      <c r="J224" s="521"/>
      <c r="K224" s="521"/>
      <c r="L224" s="476"/>
      <c r="M224" s="476"/>
      <c r="N224" s="476"/>
      <c r="O224" s="477"/>
    </row>
    <row r="225" spans="2:15" ht="30" customHeight="1" x14ac:dyDescent="0.25">
      <c r="B225" s="473"/>
      <c r="C225" s="537" t="s">
        <v>332</v>
      </c>
      <c r="D225" s="537"/>
      <c r="E225" s="537"/>
      <c r="F225" s="537"/>
      <c r="G225" s="537"/>
      <c r="H225" s="523" t="s">
        <v>204</v>
      </c>
      <c r="I225" s="523"/>
      <c r="J225" s="523"/>
      <c r="K225" s="523"/>
      <c r="L225" s="476"/>
      <c r="M225" s="476"/>
      <c r="N225" s="476"/>
      <c r="O225" s="477"/>
    </row>
    <row r="226" spans="2:15" ht="30" customHeight="1" x14ac:dyDescent="0.25">
      <c r="B226" s="473"/>
      <c r="C226" s="537" t="s">
        <v>333</v>
      </c>
      <c r="D226" s="537"/>
      <c r="E226" s="537"/>
      <c r="F226" s="537"/>
      <c r="G226" s="537"/>
      <c r="H226" s="523" t="s">
        <v>334</v>
      </c>
      <c r="I226" s="523"/>
      <c r="J226" s="523"/>
      <c r="K226" s="523"/>
      <c r="L226" s="476"/>
      <c r="M226" s="476"/>
      <c r="N226" s="476"/>
      <c r="O226" s="477"/>
    </row>
    <row r="227" spans="2:15" ht="30" customHeight="1" x14ac:dyDescent="0.25">
      <c r="B227" s="473"/>
      <c r="C227" s="537" t="s">
        <v>335</v>
      </c>
      <c r="D227" s="537"/>
      <c r="E227" s="537"/>
      <c r="F227" s="537"/>
      <c r="G227" s="537"/>
      <c r="H227" s="523" t="s">
        <v>211</v>
      </c>
      <c r="I227" s="523"/>
      <c r="J227" s="523"/>
      <c r="K227" s="523"/>
      <c r="L227" s="476"/>
      <c r="M227" s="476"/>
      <c r="N227" s="476"/>
      <c r="O227" s="477"/>
    </row>
    <row r="228" spans="2:15" x14ac:dyDescent="0.25">
      <c r="B228" s="473"/>
      <c r="C228" s="476"/>
      <c r="D228" s="476"/>
      <c r="E228" s="476"/>
      <c r="F228" s="476"/>
      <c r="G228" s="476"/>
      <c r="H228" s="476"/>
      <c r="I228" s="476"/>
      <c r="J228" s="476"/>
      <c r="K228" s="476"/>
      <c r="L228" s="476"/>
      <c r="M228" s="476"/>
      <c r="N228" s="476"/>
      <c r="O228" s="477"/>
    </row>
    <row r="229" spans="2:15" x14ac:dyDescent="0.25">
      <c r="B229" s="465" t="s">
        <v>336</v>
      </c>
      <c r="C229" s="466"/>
      <c r="D229" s="466"/>
      <c r="E229" s="466"/>
      <c r="F229" s="466"/>
      <c r="G229" s="466"/>
      <c r="H229" s="466"/>
      <c r="I229" s="466"/>
      <c r="J229" s="466"/>
      <c r="K229" s="466"/>
      <c r="L229" s="466"/>
      <c r="M229" s="466"/>
      <c r="N229" s="466"/>
      <c r="O229" s="467"/>
    </row>
    <row r="230" spans="2:15" x14ac:dyDescent="0.25">
      <c r="B230" s="465"/>
      <c r="C230" s="466"/>
      <c r="D230" s="466"/>
      <c r="E230" s="466"/>
      <c r="F230" s="466"/>
      <c r="G230" s="466"/>
      <c r="H230" s="466"/>
      <c r="I230" s="466"/>
      <c r="J230" s="466"/>
      <c r="K230" s="466"/>
      <c r="L230" s="466"/>
      <c r="M230" s="466"/>
      <c r="N230" s="466"/>
      <c r="O230" s="467"/>
    </row>
    <row r="231" spans="2:15" x14ac:dyDescent="0.25">
      <c r="B231" s="465"/>
      <c r="C231" s="466"/>
      <c r="D231" s="466"/>
      <c r="E231" s="466"/>
      <c r="F231" s="466"/>
      <c r="G231" s="466"/>
      <c r="H231" s="466"/>
      <c r="I231" s="466"/>
      <c r="J231" s="466"/>
      <c r="K231" s="466"/>
      <c r="L231" s="466"/>
      <c r="M231" s="466"/>
      <c r="N231" s="466"/>
      <c r="O231" s="467"/>
    </row>
    <row r="232" spans="2:15" x14ac:dyDescent="0.25">
      <c r="B232" s="465"/>
      <c r="C232" s="466"/>
      <c r="D232" s="466"/>
      <c r="E232" s="466"/>
      <c r="F232" s="466"/>
      <c r="G232" s="466"/>
      <c r="H232" s="466"/>
      <c r="I232" s="466"/>
      <c r="J232" s="466"/>
      <c r="K232" s="466"/>
      <c r="L232" s="466"/>
      <c r="M232" s="466"/>
      <c r="N232" s="466"/>
      <c r="O232" s="467"/>
    </row>
    <row r="233" spans="2:15" x14ac:dyDescent="0.25">
      <c r="B233" s="473"/>
      <c r="C233" s="476"/>
      <c r="D233" s="476"/>
      <c r="E233" s="476"/>
      <c r="F233" s="476"/>
      <c r="G233" s="476"/>
      <c r="H233" s="476"/>
      <c r="I233" s="476"/>
      <c r="J233" s="476"/>
      <c r="K233" s="476"/>
      <c r="L233" s="476"/>
      <c r="M233" s="476"/>
      <c r="N233" s="476"/>
      <c r="O233" s="477"/>
    </row>
    <row r="234" spans="2:15" ht="58.95" customHeight="1" x14ac:dyDescent="0.25">
      <c r="B234" s="473"/>
      <c r="C234" s="521" t="s">
        <v>337</v>
      </c>
      <c r="D234" s="521"/>
      <c r="E234" s="521" t="s">
        <v>338</v>
      </c>
      <c r="F234" s="521"/>
      <c r="G234" s="521"/>
      <c r="H234" s="538" t="s">
        <v>339</v>
      </c>
      <c r="I234" s="539"/>
      <c r="J234" s="540"/>
      <c r="K234" s="538" t="s">
        <v>340</v>
      </c>
      <c r="L234" s="540"/>
      <c r="M234" s="476"/>
      <c r="N234" s="476"/>
      <c r="O234" s="477"/>
    </row>
    <row r="235" spans="2:15" x14ac:dyDescent="0.25">
      <c r="B235" s="473"/>
      <c r="C235" s="521"/>
      <c r="D235" s="521"/>
      <c r="E235" s="521"/>
      <c r="F235" s="521"/>
      <c r="G235" s="521"/>
      <c r="H235" s="538" t="s">
        <v>341</v>
      </c>
      <c r="I235" s="539"/>
      <c r="J235" s="540"/>
      <c r="K235" s="538" t="s">
        <v>342</v>
      </c>
      <c r="L235" s="540"/>
      <c r="M235" s="476"/>
      <c r="N235" s="476"/>
      <c r="O235" s="477"/>
    </row>
    <row r="236" spans="2:15" ht="30" customHeight="1" x14ac:dyDescent="0.25">
      <c r="B236" s="473"/>
      <c r="C236" s="537" t="s">
        <v>343</v>
      </c>
      <c r="D236" s="537"/>
      <c r="E236" s="526" t="s">
        <v>344</v>
      </c>
      <c r="F236" s="526"/>
      <c r="G236" s="526"/>
      <c r="H236" s="526" t="s">
        <v>345</v>
      </c>
      <c r="I236" s="526"/>
      <c r="J236" s="526"/>
      <c r="K236" s="526" t="s">
        <v>346</v>
      </c>
      <c r="L236" s="526"/>
      <c r="M236" s="476"/>
      <c r="N236" s="476"/>
      <c r="O236" s="477"/>
    </row>
    <row r="237" spans="2:15" ht="30" customHeight="1" x14ac:dyDescent="0.25">
      <c r="B237" s="473"/>
      <c r="C237" s="537"/>
      <c r="D237" s="537"/>
      <c r="E237" s="526" t="s">
        <v>347</v>
      </c>
      <c r="F237" s="526"/>
      <c r="G237" s="526"/>
      <c r="H237" s="526" t="s">
        <v>348</v>
      </c>
      <c r="I237" s="526"/>
      <c r="J237" s="526"/>
      <c r="K237" s="526" t="s">
        <v>349</v>
      </c>
      <c r="L237" s="526"/>
      <c r="M237" s="476"/>
      <c r="N237" s="476"/>
      <c r="O237" s="477"/>
    </row>
    <row r="238" spans="2:15" ht="30" customHeight="1" x14ac:dyDescent="0.25">
      <c r="B238" s="473"/>
      <c r="C238" s="537"/>
      <c r="D238" s="537"/>
      <c r="E238" s="526" t="s">
        <v>350</v>
      </c>
      <c r="F238" s="526"/>
      <c r="G238" s="526"/>
      <c r="H238" s="526" t="s">
        <v>351</v>
      </c>
      <c r="I238" s="526"/>
      <c r="J238" s="526"/>
      <c r="K238" s="526" t="s">
        <v>349</v>
      </c>
      <c r="L238" s="526"/>
      <c r="M238" s="476"/>
      <c r="N238" s="476"/>
      <c r="O238" s="477"/>
    </row>
    <row r="239" spans="2:15" ht="30" customHeight="1" x14ac:dyDescent="0.25">
      <c r="B239" s="473"/>
      <c r="C239" s="541" t="s">
        <v>352</v>
      </c>
      <c r="D239" s="542"/>
      <c r="E239" s="526" t="s">
        <v>344</v>
      </c>
      <c r="F239" s="526"/>
      <c r="G239" s="526"/>
      <c r="H239" s="526" t="s">
        <v>353</v>
      </c>
      <c r="I239" s="526"/>
      <c r="J239" s="526"/>
      <c r="K239" s="526" t="s">
        <v>349</v>
      </c>
      <c r="L239" s="526"/>
      <c r="M239" s="476"/>
      <c r="N239" s="476"/>
      <c r="O239" s="477"/>
    </row>
    <row r="240" spans="2:15" ht="30" customHeight="1" x14ac:dyDescent="0.25">
      <c r="B240" s="473"/>
      <c r="C240" s="543"/>
      <c r="D240" s="544"/>
      <c r="E240" s="526" t="s">
        <v>347</v>
      </c>
      <c r="F240" s="526"/>
      <c r="G240" s="526"/>
      <c r="H240" s="526" t="s">
        <v>354</v>
      </c>
      <c r="I240" s="526"/>
      <c r="J240" s="526"/>
      <c r="K240" s="526" t="s">
        <v>349</v>
      </c>
      <c r="L240" s="526"/>
      <c r="M240" s="476"/>
      <c r="N240" s="476"/>
      <c r="O240" s="477"/>
    </row>
    <row r="241" spans="2:15" ht="30" customHeight="1" x14ac:dyDescent="0.25">
      <c r="B241" s="473"/>
      <c r="C241" s="543"/>
      <c r="D241" s="544"/>
      <c r="E241" s="526" t="s">
        <v>350</v>
      </c>
      <c r="F241" s="526"/>
      <c r="G241" s="526"/>
      <c r="H241" s="526" t="s">
        <v>355</v>
      </c>
      <c r="I241" s="526"/>
      <c r="J241" s="526"/>
      <c r="K241" s="526" t="s">
        <v>349</v>
      </c>
      <c r="L241" s="526"/>
      <c r="M241" s="476"/>
      <c r="N241" s="476"/>
      <c r="O241" s="477"/>
    </row>
    <row r="242" spans="2:15" ht="30" customHeight="1" x14ac:dyDescent="0.25">
      <c r="B242" s="473"/>
      <c r="C242" s="537" t="s">
        <v>356</v>
      </c>
      <c r="D242" s="537"/>
      <c r="E242" s="526" t="s">
        <v>344</v>
      </c>
      <c r="F242" s="526"/>
      <c r="G242" s="526"/>
      <c r="H242" s="526" t="s">
        <v>357</v>
      </c>
      <c r="I242" s="526"/>
      <c r="J242" s="526"/>
      <c r="K242" s="526" t="s">
        <v>349</v>
      </c>
      <c r="L242" s="526"/>
      <c r="M242" s="476"/>
      <c r="N242" s="476"/>
      <c r="O242" s="477"/>
    </row>
    <row r="243" spans="2:15" ht="30" customHeight="1" x14ac:dyDescent="0.25">
      <c r="B243" s="473"/>
      <c r="C243" s="537"/>
      <c r="D243" s="537"/>
      <c r="E243" s="526" t="s">
        <v>347</v>
      </c>
      <c r="F243" s="526"/>
      <c r="G243" s="526"/>
      <c r="H243" s="526" t="s">
        <v>358</v>
      </c>
      <c r="I243" s="526"/>
      <c r="J243" s="526"/>
      <c r="K243" s="526" t="s">
        <v>349</v>
      </c>
      <c r="L243" s="526"/>
      <c r="M243" s="476"/>
      <c r="N243" s="476"/>
      <c r="O243" s="477"/>
    </row>
    <row r="244" spans="2:15" ht="30" customHeight="1" x14ac:dyDescent="0.25">
      <c r="B244" s="473"/>
      <c r="C244" s="537"/>
      <c r="D244" s="537"/>
      <c r="E244" s="526" t="s">
        <v>350</v>
      </c>
      <c r="F244" s="526"/>
      <c r="G244" s="526"/>
      <c r="H244" s="526" t="s">
        <v>359</v>
      </c>
      <c r="I244" s="526"/>
      <c r="J244" s="526"/>
      <c r="K244" s="526" t="s">
        <v>360</v>
      </c>
      <c r="L244" s="526"/>
      <c r="M244" s="476"/>
      <c r="N244" s="476"/>
      <c r="O244" s="477"/>
    </row>
    <row r="245" spans="2:15" x14ac:dyDescent="0.25">
      <c r="B245" s="473"/>
      <c r="C245" s="476"/>
      <c r="D245" s="476"/>
      <c r="E245" s="476"/>
      <c r="F245" s="476"/>
      <c r="G245" s="476"/>
      <c r="H245" s="476"/>
      <c r="I245" s="476"/>
      <c r="J245" s="476"/>
      <c r="K245" s="476"/>
      <c r="L245" s="476"/>
      <c r="M245" s="476"/>
      <c r="N245" s="476"/>
      <c r="O245" s="477"/>
    </row>
    <row r="246" spans="2:15" x14ac:dyDescent="0.25">
      <c r="B246" s="465" t="s">
        <v>361</v>
      </c>
      <c r="C246" s="466"/>
      <c r="D246" s="466"/>
      <c r="E246" s="466"/>
      <c r="F246" s="466"/>
      <c r="G246" s="466"/>
      <c r="H246" s="466"/>
      <c r="I246" s="466"/>
      <c r="J246" s="466"/>
      <c r="K246" s="466"/>
      <c r="L246" s="466"/>
      <c r="M246" s="466"/>
      <c r="N246" s="466"/>
      <c r="O246" s="467"/>
    </row>
    <row r="247" spans="2:15" x14ac:dyDescent="0.25">
      <c r="B247" s="465"/>
      <c r="C247" s="466"/>
      <c r="D247" s="466"/>
      <c r="E247" s="466"/>
      <c r="F247" s="466"/>
      <c r="G247" s="466"/>
      <c r="H247" s="466"/>
      <c r="I247" s="466"/>
      <c r="J247" s="466"/>
      <c r="K247" s="466"/>
      <c r="L247" s="466"/>
      <c r="M247" s="466"/>
      <c r="N247" s="466"/>
      <c r="O247" s="467"/>
    </row>
    <row r="248" spans="2:15" x14ac:dyDescent="0.25">
      <c r="B248" s="465"/>
      <c r="C248" s="466"/>
      <c r="D248" s="466"/>
      <c r="E248" s="466"/>
      <c r="F248" s="466"/>
      <c r="G248" s="466"/>
      <c r="H248" s="466"/>
      <c r="I248" s="466"/>
      <c r="J248" s="466"/>
      <c r="K248" s="466"/>
      <c r="L248" s="466"/>
      <c r="M248" s="466"/>
      <c r="N248" s="466"/>
      <c r="O248" s="467"/>
    </row>
    <row r="249" spans="2:15" x14ac:dyDescent="0.25">
      <c r="B249" s="465"/>
      <c r="C249" s="466"/>
      <c r="D249" s="466"/>
      <c r="E249" s="466"/>
      <c r="F249" s="466"/>
      <c r="G249" s="466"/>
      <c r="H249" s="466"/>
      <c r="I249" s="466"/>
      <c r="J249" s="466"/>
      <c r="K249" s="466"/>
      <c r="L249" s="466"/>
      <c r="M249" s="466"/>
      <c r="N249" s="466"/>
      <c r="O249" s="467"/>
    </row>
    <row r="250" spans="2:15" x14ac:dyDescent="0.25">
      <c r="B250" s="465"/>
      <c r="C250" s="466"/>
      <c r="D250" s="466"/>
      <c r="E250" s="466"/>
      <c r="F250" s="466"/>
      <c r="G250" s="466"/>
      <c r="H250" s="466"/>
      <c r="I250" s="466"/>
      <c r="J250" s="466"/>
      <c r="K250" s="466"/>
      <c r="L250" s="466"/>
      <c r="M250" s="466"/>
      <c r="N250" s="466"/>
      <c r="O250" s="467"/>
    </row>
    <row r="251" spans="2:15" x14ac:dyDescent="0.25">
      <c r="B251" s="465"/>
      <c r="C251" s="466"/>
      <c r="D251" s="466"/>
      <c r="E251" s="466"/>
      <c r="F251" s="466"/>
      <c r="G251" s="466"/>
      <c r="H251" s="466"/>
      <c r="I251" s="466"/>
      <c r="J251" s="466"/>
      <c r="K251" s="466"/>
      <c r="L251" s="466"/>
      <c r="M251" s="466"/>
      <c r="N251" s="466"/>
      <c r="O251" s="467"/>
    </row>
    <row r="252" spans="2:15" x14ac:dyDescent="0.25">
      <c r="B252" s="473"/>
      <c r="C252" s="476"/>
      <c r="D252" s="476"/>
      <c r="E252" s="476"/>
      <c r="F252" s="476"/>
      <c r="G252" s="476"/>
      <c r="H252" s="476"/>
      <c r="I252" s="476"/>
      <c r="J252" s="476"/>
      <c r="K252" s="476"/>
      <c r="L252" s="476"/>
      <c r="M252" s="476"/>
      <c r="N252" s="476"/>
      <c r="O252" s="477"/>
    </row>
    <row r="253" spans="2:15" x14ac:dyDescent="0.25">
      <c r="B253" s="473"/>
      <c r="C253" s="476"/>
      <c r="D253" s="476"/>
      <c r="E253" s="476"/>
      <c r="F253" s="476"/>
      <c r="G253" s="476"/>
      <c r="H253" s="476"/>
      <c r="I253" s="476"/>
      <c r="J253" s="476"/>
      <c r="K253" s="476"/>
      <c r="L253" s="476"/>
      <c r="M253" s="476"/>
      <c r="N253" s="476"/>
      <c r="O253" s="477"/>
    </row>
    <row r="254" spans="2:15" x14ac:dyDescent="0.25">
      <c r="B254" s="473"/>
      <c r="C254" s="476"/>
      <c r="D254" s="476"/>
      <c r="E254" s="476"/>
      <c r="F254" s="476"/>
      <c r="G254" s="476"/>
      <c r="H254" s="476"/>
      <c r="I254" s="476"/>
      <c r="J254" s="476"/>
      <c r="K254" s="476"/>
      <c r="L254" s="476"/>
      <c r="M254" s="476"/>
      <c r="N254" s="476"/>
      <c r="O254" s="477"/>
    </row>
    <row r="255" spans="2:15" x14ac:dyDescent="0.25">
      <c r="B255" s="473"/>
      <c r="C255" s="476"/>
      <c r="D255" s="476"/>
      <c r="E255" s="476"/>
      <c r="F255" s="476"/>
      <c r="G255" s="476"/>
      <c r="H255" s="476"/>
      <c r="I255" s="476"/>
      <c r="J255" s="476"/>
      <c r="K255" s="476"/>
      <c r="L255" s="476"/>
      <c r="M255" s="476"/>
      <c r="N255" s="476"/>
      <c r="O255" s="477"/>
    </row>
    <row r="256" spans="2:15" x14ac:dyDescent="0.25">
      <c r="B256" s="473"/>
      <c r="C256" s="476"/>
      <c r="D256" s="476"/>
      <c r="E256" s="476"/>
      <c r="F256" s="476"/>
      <c r="G256" s="476"/>
      <c r="H256" s="476"/>
      <c r="I256" s="476"/>
      <c r="J256" s="476"/>
      <c r="K256" s="476"/>
      <c r="L256" s="476"/>
      <c r="M256" s="476"/>
      <c r="N256" s="476"/>
      <c r="O256" s="477"/>
    </row>
    <row r="257" spans="2:15" x14ac:dyDescent="0.25">
      <c r="B257" s="473"/>
      <c r="C257" s="476"/>
      <c r="D257" s="476"/>
      <c r="E257" s="476"/>
      <c r="F257" s="476"/>
      <c r="G257" s="476"/>
      <c r="H257" s="476"/>
      <c r="I257" s="476"/>
      <c r="J257" s="476"/>
      <c r="K257" s="476"/>
      <c r="L257" s="476"/>
      <c r="M257" s="476"/>
      <c r="N257" s="476"/>
      <c r="O257" s="477"/>
    </row>
    <row r="258" spans="2:15" x14ac:dyDescent="0.25">
      <c r="B258" s="473"/>
      <c r="C258" s="476"/>
      <c r="D258" s="476"/>
      <c r="E258" s="476"/>
      <c r="F258" s="476"/>
      <c r="G258" s="476"/>
      <c r="H258" s="476"/>
      <c r="I258" s="476"/>
      <c r="J258" s="476"/>
      <c r="K258" s="476"/>
      <c r="L258" s="476"/>
      <c r="M258" s="476"/>
      <c r="N258" s="476"/>
      <c r="O258" s="477"/>
    </row>
    <row r="259" spans="2:15" x14ac:dyDescent="0.25">
      <c r="B259" s="473"/>
      <c r="C259" s="476"/>
      <c r="D259" s="476"/>
      <c r="E259" s="476"/>
      <c r="F259" s="476"/>
      <c r="G259" s="476"/>
      <c r="H259" s="476"/>
      <c r="I259" s="476"/>
      <c r="J259" s="476"/>
      <c r="K259" s="476"/>
      <c r="L259" s="476"/>
      <c r="M259" s="476"/>
      <c r="N259" s="476"/>
      <c r="O259" s="477"/>
    </row>
    <row r="260" spans="2:15" x14ac:dyDescent="0.25">
      <c r="B260" s="473"/>
      <c r="C260" s="476"/>
      <c r="D260" s="476"/>
      <c r="E260" s="476"/>
      <c r="F260" s="476"/>
      <c r="G260" s="476"/>
      <c r="H260" s="476"/>
      <c r="I260" s="476"/>
      <c r="J260" s="476"/>
      <c r="K260" s="476"/>
      <c r="L260" s="476"/>
      <c r="M260" s="476"/>
      <c r="N260" s="476"/>
      <c r="O260" s="477"/>
    </row>
    <row r="261" spans="2:15" x14ac:dyDescent="0.25">
      <c r="B261" s="473"/>
      <c r="C261" s="476"/>
      <c r="D261" s="476"/>
      <c r="E261" s="476"/>
      <c r="F261" s="476"/>
      <c r="G261" s="476"/>
      <c r="H261" s="476"/>
      <c r="I261" s="476"/>
      <c r="J261" s="476"/>
      <c r="K261" s="476"/>
      <c r="L261" s="476"/>
      <c r="M261" s="476"/>
      <c r="N261" s="476"/>
      <c r="O261" s="477"/>
    </row>
    <row r="262" spans="2:15" x14ac:dyDescent="0.25">
      <c r="B262" s="473"/>
      <c r="C262" s="476"/>
      <c r="D262" s="476"/>
      <c r="E262" s="476"/>
      <c r="F262" s="476"/>
      <c r="G262" s="476"/>
      <c r="H262" s="476"/>
      <c r="I262" s="476"/>
      <c r="J262" s="476"/>
      <c r="K262" s="476"/>
      <c r="L262" s="476"/>
      <c r="M262" s="476"/>
      <c r="N262" s="476"/>
      <c r="O262" s="477"/>
    </row>
    <row r="263" spans="2:15" x14ac:dyDescent="0.25">
      <c r="B263" s="473"/>
      <c r="C263" s="476"/>
      <c r="D263" s="476"/>
      <c r="E263" s="476"/>
      <c r="F263" s="476"/>
      <c r="G263" s="476"/>
      <c r="H263" s="476"/>
      <c r="I263" s="476"/>
      <c r="J263" s="476"/>
      <c r="K263" s="476"/>
      <c r="L263" s="476"/>
      <c r="M263" s="476"/>
      <c r="N263" s="476"/>
      <c r="O263" s="477"/>
    </row>
    <row r="264" spans="2:15" x14ac:dyDescent="0.25">
      <c r="B264" s="473"/>
      <c r="C264" s="476"/>
      <c r="D264" s="476"/>
      <c r="E264" s="476"/>
      <c r="F264" s="476"/>
      <c r="G264" s="476"/>
      <c r="H264" s="476"/>
      <c r="I264" s="476"/>
      <c r="J264" s="476"/>
      <c r="K264" s="476"/>
      <c r="L264" s="476"/>
      <c r="M264" s="476"/>
      <c r="N264" s="476"/>
      <c r="O264" s="477"/>
    </row>
    <row r="265" spans="2:15" x14ac:dyDescent="0.25">
      <c r="B265" s="473"/>
      <c r="C265" s="476"/>
      <c r="D265" s="476"/>
      <c r="E265" s="476"/>
      <c r="F265" s="476"/>
      <c r="G265" s="476"/>
      <c r="H265" s="476"/>
      <c r="I265" s="476"/>
      <c r="J265" s="476"/>
      <c r="K265" s="476"/>
      <c r="L265" s="476"/>
      <c r="M265" s="476"/>
      <c r="N265" s="476"/>
      <c r="O265" s="477"/>
    </row>
    <row r="266" spans="2:15" x14ac:dyDescent="0.25">
      <c r="B266" s="473"/>
      <c r="C266" s="476"/>
      <c r="D266" s="476"/>
      <c r="E266" s="476"/>
      <c r="F266" s="476"/>
      <c r="G266" s="476"/>
      <c r="H266" s="476"/>
      <c r="I266" s="476"/>
      <c r="J266" s="476"/>
      <c r="K266" s="476"/>
      <c r="L266" s="476"/>
      <c r="M266" s="476"/>
      <c r="N266" s="476"/>
      <c r="O266" s="477"/>
    </row>
    <row r="267" spans="2:15" x14ac:dyDescent="0.25">
      <c r="B267" s="473"/>
      <c r="C267" s="476"/>
      <c r="D267" s="476"/>
      <c r="E267" s="476"/>
      <c r="F267" s="476"/>
      <c r="G267" s="476"/>
      <c r="H267" s="476"/>
      <c r="I267" s="476"/>
      <c r="J267" s="476"/>
      <c r="K267" s="476"/>
      <c r="L267" s="476"/>
      <c r="M267" s="476"/>
      <c r="N267" s="476"/>
      <c r="O267" s="477"/>
    </row>
    <row r="268" spans="2:15" x14ac:dyDescent="0.25">
      <c r="B268" s="473"/>
      <c r="C268" s="476"/>
      <c r="D268" s="476"/>
      <c r="E268" s="476"/>
      <c r="F268" s="476"/>
      <c r="G268" s="476"/>
      <c r="H268" s="476"/>
      <c r="I268" s="476"/>
      <c r="J268" s="476"/>
      <c r="K268" s="476"/>
      <c r="L268" s="476"/>
      <c r="M268" s="476"/>
      <c r="N268" s="476"/>
      <c r="O268" s="477"/>
    </row>
    <row r="269" spans="2:15" x14ac:dyDescent="0.25">
      <c r="B269" s="473"/>
      <c r="C269" s="476"/>
      <c r="D269" s="476"/>
      <c r="E269" s="476"/>
      <c r="F269" s="476"/>
      <c r="G269" s="476"/>
      <c r="H269" s="476"/>
      <c r="I269" s="476"/>
      <c r="J269" s="476"/>
      <c r="K269" s="476"/>
      <c r="L269" s="476"/>
      <c r="M269" s="476"/>
      <c r="N269" s="476"/>
      <c r="O269" s="477"/>
    </row>
    <row r="270" spans="2:15" x14ac:dyDescent="0.25">
      <c r="B270" s="473"/>
      <c r="C270" s="521" t="s">
        <v>362</v>
      </c>
      <c r="D270" s="521"/>
      <c r="E270" s="521"/>
      <c r="F270" s="521"/>
      <c r="G270" s="521"/>
      <c r="H270" s="521"/>
      <c r="I270" s="521"/>
      <c r="J270" s="521"/>
      <c r="K270" s="521"/>
      <c r="L270" s="476"/>
      <c r="M270" s="476"/>
      <c r="N270" s="476"/>
      <c r="O270" s="477"/>
    </row>
    <row r="271" spans="2:15" ht="30" customHeight="1" x14ac:dyDescent="0.25">
      <c r="B271" s="473"/>
      <c r="C271" s="537" t="s">
        <v>323</v>
      </c>
      <c r="D271" s="537"/>
      <c r="E271" s="537"/>
      <c r="F271" s="537"/>
      <c r="G271" s="537"/>
      <c r="H271" s="526" t="s">
        <v>363</v>
      </c>
      <c r="I271" s="526"/>
      <c r="J271" s="526"/>
      <c r="K271" s="526"/>
      <c r="L271" s="476"/>
      <c r="M271" s="476"/>
      <c r="N271" s="476"/>
      <c r="O271" s="477"/>
    </row>
    <row r="272" spans="2:15" ht="30" customHeight="1" x14ac:dyDescent="0.25">
      <c r="B272" s="473"/>
      <c r="C272" s="537" t="s">
        <v>325</v>
      </c>
      <c r="D272" s="537"/>
      <c r="E272" s="537"/>
      <c r="F272" s="537"/>
      <c r="G272" s="537"/>
      <c r="H272" s="526" t="s">
        <v>364</v>
      </c>
      <c r="I272" s="526"/>
      <c r="J272" s="526"/>
      <c r="K272" s="526"/>
      <c r="L272" s="476"/>
      <c r="M272" s="476"/>
      <c r="N272" s="476"/>
      <c r="O272" s="477"/>
    </row>
    <row r="273" spans="2:15" ht="30" customHeight="1" x14ac:dyDescent="0.25">
      <c r="B273" s="473"/>
      <c r="C273" s="537" t="s">
        <v>327</v>
      </c>
      <c r="D273" s="537"/>
      <c r="E273" s="537"/>
      <c r="F273" s="537"/>
      <c r="G273" s="537"/>
      <c r="H273" s="526" t="s">
        <v>365</v>
      </c>
      <c r="I273" s="526"/>
      <c r="J273" s="526"/>
      <c r="K273" s="526"/>
      <c r="L273" s="476"/>
      <c r="M273" s="476"/>
      <c r="N273" s="476"/>
      <c r="O273" s="477"/>
    </row>
    <row r="274" spans="2:15" x14ac:dyDescent="0.25">
      <c r="B274" s="473"/>
      <c r="C274" s="476"/>
      <c r="D274" s="476"/>
      <c r="E274" s="476"/>
      <c r="F274" s="476"/>
      <c r="G274" s="476"/>
      <c r="H274" s="476"/>
      <c r="I274" s="476"/>
      <c r="J274" s="476"/>
      <c r="K274" s="476"/>
      <c r="L274" s="476"/>
      <c r="M274" s="476"/>
      <c r="N274" s="476"/>
      <c r="O274" s="477"/>
    </row>
    <row r="275" spans="2:15" x14ac:dyDescent="0.25">
      <c r="B275" s="465" t="s">
        <v>366</v>
      </c>
      <c r="C275" s="466"/>
      <c r="D275" s="466"/>
      <c r="E275" s="466"/>
      <c r="F275" s="466"/>
      <c r="G275" s="466"/>
      <c r="H275" s="466"/>
      <c r="I275" s="466"/>
      <c r="J275" s="466"/>
      <c r="K275" s="466"/>
      <c r="L275" s="466"/>
      <c r="M275" s="466"/>
      <c r="N275" s="466"/>
      <c r="O275" s="467"/>
    </row>
    <row r="276" spans="2:15" x14ac:dyDescent="0.25">
      <c r="B276" s="465"/>
      <c r="C276" s="466"/>
      <c r="D276" s="466"/>
      <c r="E276" s="466"/>
      <c r="F276" s="466"/>
      <c r="G276" s="466"/>
      <c r="H276" s="466"/>
      <c r="I276" s="466"/>
      <c r="J276" s="466"/>
      <c r="K276" s="466"/>
      <c r="L276" s="466"/>
      <c r="M276" s="466"/>
      <c r="N276" s="466"/>
      <c r="O276" s="467"/>
    </row>
    <row r="277" spans="2:15" x14ac:dyDescent="0.25">
      <c r="B277" s="465"/>
      <c r="C277" s="466"/>
      <c r="D277" s="466"/>
      <c r="E277" s="466"/>
      <c r="F277" s="466"/>
      <c r="G277" s="466"/>
      <c r="H277" s="466"/>
      <c r="I277" s="466"/>
      <c r="J277" s="466"/>
      <c r="K277" s="466"/>
      <c r="L277" s="466"/>
      <c r="M277" s="466"/>
      <c r="N277" s="466"/>
      <c r="O277" s="467"/>
    </row>
    <row r="278" spans="2:15" x14ac:dyDescent="0.25">
      <c r="B278" s="465"/>
      <c r="C278" s="466"/>
      <c r="D278" s="466"/>
      <c r="E278" s="466"/>
      <c r="F278" s="466"/>
      <c r="G278" s="466"/>
      <c r="H278" s="466"/>
      <c r="I278" s="466"/>
      <c r="J278" s="466"/>
      <c r="K278" s="466"/>
      <c r="L278" s="466"/>
      <c r="M278" s="466"/>
      <c r="N278" s="466"/>
      <c r="O278" s="467"/>
    </row>
    <row r="279" spans="2:15" x14ac:dyDescent="0.25">
      <c r="B279" s="465"/>
      <c r="C279" s="466"/>
      <c r="D279" s="466"/>
      <c r="E279" s="466"/>
      <c r="F279" s="466"/>
      <c r="G279" s="466"/>
      <c r="H279" s="466"/>
      <c r="I279" s="466"/>
      <c r="J279" s="466"/>
      <c r="K279" s="466"/>
      <c r="L279" s="466"/>
      <c r="M279" s="466"/>
      <c r="N279" s="466"/>
      <c r="O279" s="467"/>
    </row>
    <row r="280" spans="2:15" x14ac:dyDescent="0.25">
      <c r="B280" s="465"/>
      <c r="C280" s="466"/>
      <c r="D280" s="466"/>
      <c r="E280" s="466"/>
      <c r="F280" s="466"/>
      <c r="G280" s="466"/>
      <c r="H280" s="466"/>
      <c r="I280" s="466"/>
      <c r="J280" s="466"/>
      <c r="K280" s="466"/>
      <c r="L280" s="466"/>
      <c r="M280" s="466"/>
      <c r="N280" s="466"/>
      <c r="O280" s="467"/>
    </row>
    <row r="281" spans="2:15" x14ac:dyDescent="0.25">
      <c r="B281" s="473"/>
      <c r="C281" s="481" t="s">
        <v>367</v>
      </c>
      <c r="D281" s="470"/>
      <c r="E281" s="470"/>
      <c r="F281" s="470"/>
      <c r="G281" s="470"/>
      <c r="H281" s="470"/>
      <c r="I281" s="470"/>
      <c r="J281" s="470"/>
      <c r="K281" s="470"/>
      <c r="L281" s="470"/>
      <c r="M281" s="470"/>
      <c r="N281" s="476"/>
      <c r="O281" s="477"/>
    </row>
    <row r="282" spans="2:15" x14ac:dyDescent="0.25">
      <c r="B282" s="473"/>
      <c r="C282" s="476"/>
      <c r="D282" s="476"/>
      <c r="E282" s="476"/>
      <c r="F282" s="476"/>
      <c r="G282" s="476"/>
      <c r="H282" s="476"/>
      <c r="I282" s="476"/>
      <c r="J282" s="476"/>
      <c r="K282" s="476"/>
      <c r="L282" s="476"/>
      <c r="M282" s="476"/>
      <c r="N282" s="476"/>
      <c r="O282" s="477"/>
    </row>
    <row r="283" spans="2:15" ht="58.2" customHeight="1" x14ac:dyDescent="0.25">
      <c r="B283" s="473"/>
      <c r="C283" s="521" t="s">
        <v>368</v>
      </c>
      <c r="D283" s="521"/>
      <c r="E283" s="521"/>
      <c r="F283" s="538" t="s">
        <v>369</v>
      </c>
      <c r="G283" s="540"/>
      <c r="H283" s="521" t="s">
        <v>370</v>
      </c>
      <c r="I283" s="521"/>
      <c r="J283" s="521" t="s">
        <v>371</v>
      </c>
      <c r="K283" s="521"/>
      <c r="L283" s="521" t="s">
        <v>372</v>
      </c>
      <c r="M283" s="521"/>
      <c r="N283" s="476"/>
      <c r="O283" s="477"/>
    </row>
    <row r="284" spans="2:15" x14ac:dyDescent="0.25">
      <c r="B284" s="473"/>
      <c r="C284" s="537" t="s">
        <v>373</v>
      </c>
      <c r="D284" s="537"/>
      <c r="E284" s="537"/>
      <c r="F284" s="545" t="s">
        <v>374</v>
      </c>
      <c r="G284" s="546"/>
      <c r="H284" s="526" t="s">
        <v>374</v>
      </c>
      <c r="I284" s="526"/>
      <c r="J284" s="526">
        <v>2</v>
      </c>
      <c r="K284" s="526"/>
      <c r="L284" s="526">
        <v>2</v>
      </c>
      <c r="M284" s="526"/>
      <c r="N284" s="476"/>
      <c r="O284" s="477"/>
    </row>
    <row r="285" spans="2:15" x14ac:dyDescent="0.25">
      <c r="B285" s="473"/>
      <c r="C285" s="537" t="s">
        <v>373</v>
      </c>
      <c r="D285" s="537"/>
      <c r="E285" s="537"/>
      <c r="F285" s="545" t="s">
        <v>374</v>
      </c>
      <c r="G285" s="546"/>
      <c r="H285" s="526" t="s">
        <v>375</v>
      </c>
      <c r="I285" s="526"/>
      <c r="J285" s="526">
        <v>2</v>
      </c>
      <c r="K285" s="526"/>
      <c r="L285" s="526">
        <v>1</v>
      </c>
      <c r="M285" s="526"/>
      <c r="N285" s="476"/>
      <c r="O285" s="477"/>
    </row>
    <row r="286" spans="2:15" x14ac:dyDescent="0.25">
      <c r="B286" s="473"/>
      <c r="C286" s="537" t="s">
        <v>373</v>
      </c>
      <c r="D286" s="537"/>
      <c r="E286" s="537"/>
      <c r="F286" s="545" t="s">
        <v>374</v>
      </c>
      <c r="G286" s="546"/>
      <c r="H286" s="526" t="s">
        <v>376</v>
      </c>
      <c r="I286" s="526"/>
      <c r="J286" s="526">
        <v>2</v>
      </c>
      <c r="K286" s="526"/>
      <c r="L286" s="526">
        <v>0</v>
      </c>
      <c r="M286" s="526"/>
      <c r="N286" s="476"/>
      <c r="O286" s="477"/>
    </row>
    <row r="287" spans="2:15" x14ac:dyDescent="0.25">
      <c r="B287" s="473"/>
      <c r="C287" s="537" t="s">
        <v>373</v>
      </c>
      <c r="D287" s="537"/>
      <c r="E287" s="537"/>
      <c r="F287" s="545" t="s">
        <v>376</v>
      </c>
      <c r="G287" s="546"/>
      <c r="H287" s="526" t="s">
        <v>374</v>
      </c>
      <c r="I287" s="526"/>
      <c r="J287" s="526">
        <v>0</v>
      </c>
      <c r="K287" s="526"/>
      <c r="L287" s="526">
        <v>2</v>
      </c>
      <c r="M287" s="526"/>
      <c r="N287" s="476"/>
      <c r="O287" s="477"/>
    </row>
    <row r="288" spans="2:15" x14ac:dyDescent="0.25">
      <c r="B288" s="473"/>
      <c r="C288" s="537" t="s">
        <v>377</v>
      </c>
      <c r="D288" s="537"/>
      <c r="E288" s="537"/>
      <c r="F288" s="545" t="s">
        <v>374</v>
      </c>
      <c r="G288" s="546"/>
      <c r="H288" s="526" t="s">
        <v>374</v>
      </c>
      <c r="I288" s="526"/>
      <c r="J288" s="526">
        <v>1</v>
      </c>
      <c r="K288" s="526"/>
      <c r="L288" s="526">
        <v>1</v>
      </c>
      <c r="M288" s="526"/>
      <c r="N288" s="476"/>
      <c r="O288" s="477"/>
    </row>
    <row r="289" spans="2:15" x14ac:dyDescent="0.25">
      <c r="B289" s="473"/>
      <c r="C289" s="537" t="s">
        <v>377</v>
      </c>
      <c r="D289" s="537"/>
      <c r="E289" s="537"/>
      <c r="F289" s="545" t="s">
        <v>374</v>
      </c>
      <c r="G289" s="546"/>
      <c r="H289" s="526" t="s">
        <v>378</v>
      </c>
      <c r="I289" s="526"/>
      <c r="J289" s="526">
        <v>1</v>
      </c>
      <c r="K289" s="526"/>
      <c r="L289" s="526">
        <v>0</v>
      </c>
      <c r="M289" s="526"/>
      <c r="N289" s="476"/>
      <c r="O289" s="477"/>
    </row>
    <row r="290" spans="2:15" x14ac:dyDescent="0.25">
      <c r="B290" s="473"/>
      <c r="C290" s="537" t="s">
        <v>377</v>
      </c>
      <c r="D290" s="537"/>
      <c r="E290" s="537"/>
      <c r="F290" s="545" t="s">
        <v>374</v>
      </c>
      <c r="G290" s="546"/>
      <c r="H290" s="526" t="s">
        <v>376</v>
      </c>
      <c r="I290" s="526"/>
      <c r="J290" s="526">
        <v>1</v>
      </c>
      <c r="K290" s="526"/>
      <c r="L290" s="526">
        <v>0</v>
      </c>
      <c r="M290" s="526"/>
      <c r="N290" s="476"/>
      <c r="O290" s="477"/>
    </row>
    <row r="291" spans="2:15" x14ac:dyDescent="0.25">
      <c r="B291" s="473"/>
      <c r="C291" s="537" t="s">
        <v>377</v>
      </c>
      <c r="D291" s="537"/>
      <c r="E291" s="537"/>
      <c r="F291" s="545" t="s">
        <v>376</v>
      </c>
      <c r="G291" s="546"/>
      <c r="H291" s="526" t="s">
        <v>374</v>
      </c>
      <c r="I291" s="526"/>
      <c r="J291" s="526">
        <v>0</v>
      </c>
      <c r="K291" s="526"/>
      <c r="L291" s="526">
        <v>1</v>
      </c>
      <c r="M291" s="526"/>
      <c r="N291" s="476"/>
      <c r="O291" s="477"/>
    </row>
    <row r="292" spans="2:15" x14ac:dyDescent="0.25">
      <c r="B292" s="473"/>
      <c r="C292" s="476"/>
      <c r="D292" s="476"/>
      <c r="E292" s="476"/>
      <c r="F292" s="476"/>
      <c r="G292" s="476"/>
      <c r="H292" s="476"/>
      <c r="I292" s="476"/>
      <c r="J292" s="476"/>
      <c r="K292" s="476"/>
      <c r="L292" s="476"/>
      <c r="M292" s="476"/>
      <c r="N292" s="476"/>
      <c r="O292" s="477"/>
    </row>
    <row r="293" spans="2:15" ht="13.95" customHeight="1" x14ac:dyDescent="0.25">
      <c r="B293" s="509" t="s">
        <v>379</v>
      </c>
      <c r="C293" s="510"/>
      <c r="D293" s="510"/>
      <c r="E293" s="510"/>
      <c r="F293" s="510"/>
      <c r="G293" s="510"/>
      <c r="H293" s="510"/>
      <c r="I293" s="510"/>
      <c r="J293" s="510"/>
      <c r="K293" s="510"/>
      <c r="L293" s="510"/>
      <c r="M293" s="510"/>
      <c r="N293" s="510"/>
      <c r="O293" s="511"/>
    </row>
    <row r="294" spans="2:15" x14ac:dyDescent="0.25">
      <c r="B294" s="509"/>
      <c r="C294" s="510"/>
      <c r="D294" s="510"/>
      <c r="E294" s="510"/>
      <c r="F294" s="510"/>
      <c r="G294" s="510"/>
      <c r="H294" s="510"/>
      <c r="I294" s="510"/>
      <c r="J294" s="510"/>
      <c r="K294" s="510"/>
      <c r="L294" s="510"/>
      <c r="M294" s="510"/>
      <c r="N294" s="510"/>
      <c r="O294" s="511"/>
    </row>
    <row r="295" spans="2:15" x14ac:dyDescent="0.25">
      <c r="B295" s="509"/>
      <c r="C295" s="510"/>
      <c r="D295" s="510"/>
      <c r="E295" s="510"/>
      <c r="F295" s="510"/>
      <c r="G295" s="510"/>
      <c r="H295" s="510"/>
      <c r="I295" s="510"/>
      <c r="J295" s="510"/>
      <c r="K295" s="510"/>
      <c r="L295" s="510"/>
      <c r="M295" s="510"/>
      <c r="N295" s="510"/>
      <c r="O295" s="511"/>
    </row>
    <row r="296" spans="2:15" x14ac:dyDescent="0.25">
      <c r="B296" s="512"/>
      <c r="C296" s="513"/>
      <c r="D296" s="513"/>
      <c r="E296" s="513"/>
      <c r="F296" s="513"/>
      <c r="G296" s="513"/>
      <c r="H296" s="513"/>
      <c r="I296" s="513"/>
      <c r="J296" s="513"/>
      <c r="K296" s="513"/>
      <c r="L296" s="513"/>
      <c r="M296" s="513"/>
      <c r="N296" s="513"/>
      <c r="O296" s="514"/>
    </row>
    <row r="297" spans="2:15" ht="13.95" customHeight="1" x14ac:dyDescent="0.25">
      <c r="B297" s="512"/>
      <c r="C297" s="547" t="s">
        <v>380</v>
      </c>
      <c r="D297" s="547"/>
      <c r="E297" s="547"/>
      <c r="F297" s="547"/>
      <c r="G297" s="547"/>
      <c r="H297" s="547"/>
      <c r="I297" s="547"/>
      <c r="J297" s="513"/>
      <c r="K297" s="513"/>
      <c r="L297" s="513"/>
      <c r="M297" s="513"/>
      <c r="N297" s="513"/>
      <c r="O297" s="514"/>
    </row>
    <row r="298" spans="2:15" x14ac:dyDescent="0.25">
      <c r="B298" s="512"/>
      <c r="C298" s="547"/>
      <c r="D298" s="547"/>
      <c r="E298" s="547"/>
      <c r="F298" s="547"/>
      <c r="G298" s="547"/>
      <c r="H298" s="547"/>
      <c r="I298" s="547"/>
      <c r="J298" s="513"/>
      <c r="K298" s="513"/>
      <c r="L298" s="513"/>
      <c r="M298" s="513"/>
      <c r="N298" s="513"/>
      <c r="O298" s="514"/>
    </row>
    <row r="299" spans="2:15" x14ac:dyDescent="0.25">
      <c r="B299" s="512"/>
      <c r="C299" s="547"/>
      <c r="D299" s="547"/>
      <c r="E299" s="547"/>
      <c r="F299" s="547"/>
      <c r="G299" s="547"/>
      <c r="H299" s="547"/>
      <c r="I299" s="547"/>
      <c r="J299" s="513"/>
      <c r="K299" s="513"/>
      <c r="L299" s="513"/>
      <c r="M299" s="513"/>
      <c r="N299" s="513"/>
      <c r="O299" s="514"/>
    </row>
    <row r="300" spans="2:15" x14ac:dyDescent="0.25">
      <c r="B300" s="512"/>
      <c r="C300" s="547"/>
      <c r="D300" s="547"/>
      <c r="E300" s="547"/>
      <c r="F300" s="547"/>
      <c r="G300" s="547"/>
      <c r="H300" s="547"/>
      <c r="I300" s="547"/>
      <c r="J300" s="513"/>
      <c r="K300" s="513"/>
      <c r="L300" s="513"/>
      <c r="M300" s="513"/>
      <c r="N300" s="513"/>
      <c r="O300" s="514"/>
    </row>
    <row r="301" spans="2:15" x14ac:dyDescent="0.25">
      <c r="B301" s="512"/>
      <c r="C301" s="547"/>
      <c r="D301" s="547"/>
      <c r="E301" s="547"/>
      <c r="F301" s="547"/>
      <c r="G301" s="547"/>
      <c r="H301" s="547"/>
      <c r="I301" s="547"/>
      <c r="J301" s="513"/>
      <c r="K301" s="513"/>
      <c r="L301" s="513"/>
      <c r="M301" s="513"/>
      <c r="N301" s="513"/>
      <c r="O301" s="514"/>
    </row>
    <row r="302" spans="2:15" x14ac:dyDescent="0.25">
      <c r="B302" s="512"/>
      <c r="C302" s="547"/>
      <c r="D302" s="547"/>
      <c r="E302" s="547"/>
      <c r="F302" s="547"/>
      <c r="G302" s="547"/>
      <c r="H302" s="547"/>
      <c r="I302" s="547"/>
      <c r="J302" s="513"/>
      <c r="K302" s="513"/>
      <c r="L302" s="513"/>
      <c r="M302" s="513"/>
      <c r="N302" s="513"/>
      <c r="O302" s="514"/>
    </row>
    <row r="303" spans="2:15" x14ac:dyDescent="0.25">
      <c r="B303" s="512"/>
      <c r="C303" s="547"/>
      <c r="D303" s="547"/>
      <c r="E303" s="547"/>
      <c r="F303" s="547"/>
      <c r="G303" s="547"/>
      <c r="H303" s="547"/>
      <c r="I303" s="547"/>
      <c r="J303" s="513"/>
      <c r="K303" s="513"/>
      <c r="L303" s="513"/>
      <c r="M303" s="513"/>
      <c r="N303" s="513"/>
      <c r="O303" s="514"/>
    </row>
    <row r="304" spans="2:15" x14ac:dyDescent="0.25">
      <c r="B304" s="512"/>
      <c r="C304" s="547"/>
      <c r="D304" s="547"/>
      <c r="E304" s="547"/>
      <c r="F304" s="547"/>
      <c r="G304" s="547"/>
      <c r="H304" s="547"/>
      <c r="I304" s="547"/>
      <c r="J304" s="513"/>
      <c r="K304" s="513"/>
      <c r="L304" s="513"/>
      <c r="M304" s="513"/>
      <c r="N304" s="513"/>
      <c r="O304" s="514"/>
    </row>
    <row r="305" spans="2:15" x14ac:dyDescent="0.25">
      <c r="B305" s="512"/>
      <c r="C305" s="547"/>
      <c r="D305" s="547"/>
      <c r="E305" s="547"/>
      <c r="F305" s="547"/>
      <c r="G305" s="547"/>
      <c r="H305" s="547"/>
      <c r="I305" s="547"/>
      <c r="J305" s="513"/>
      <c r="K305" s="513"/>
      <c r="L305" s="513"/>
      <c r="M305" s="513"/>
      <c r="N305" s="513"/>
      <c r="O305" s="514"/>
    </row>
    <row r="306" spans="2:15" x14ac:dyDescent="0.25">
      <c r="B306" s="512"/>
      <c r="C306" s="547"/>
      <c r="D306" s="547"/>
      <c r="E306" s="547"/>
      <c r="F306" s="547"/>
      <c r="G306" s="547"/>
      <c r="H306" s="547"/>
      <c r="I306" s="547"/>
      <c r="J306" s="513"/>
      <c r="K306" s="513"/>
      <c r="L306" s="513"/>
      <c r="M306" s="513"/>
      <c r="N306" s="513"/>
      <c r="O306" s="514"/>
    </row>
    <row r="307" spans="2:15" x14ac:dyDescent="0.25">
      <c r="B307" s="512"/>
      <c r="C307" s="547"/>
      <c r="D307" s="547"/>
      <c r="E307" s="547"/>
      <c r="F307" s="547"/>
      <c r="G307" s="547"/>
      <c r="H307" s="547"/>
      <c r="I307" s="547"/>
      <c r="J307" s="513"/>
      <c r="K307" s="513"/>
      <c r="L307" s="513"/>
      <c r="M307" s="513"/>
      <c r="N307" s="513"/>
      <c r="O307" s="514"/>
    </row>
    <row r="308" spans="2:15" x14ac:dyDescent="0.25">
      <c r="B308" s="512"/>
      <c r="C308" s="547"/>
      <c r="D308" s="547"/>
      <c r="E308" s="547"/>
      <c r="F308" s="547"/>
      <c r="G308" s="547"/>
      <c r="H308" s="547"/>
      <c r="I308" s="547"/>
      <c r="J308" s="513"/>
      <c r="K308" s="513"/>
      <c r="L308" s="513"/>
      <c r="M308" s="513"/>
      <c r="N308" s="513"/>
      <c r="O308" s="514"/>
    </row>
    <row r="309" spans="2:15" x14ac:dyDescent="0.25">
      <c r="B309" s="512"/>
      <c r="C309" s="547"/>
      <c r="D309" s="547"/>
      <c r="E309" s="547"/>
      <c r="F309" s="547"/>
      <c r="G309" s="547"/>
      <c r="H309" s="547"/>
      <c r="I309" s="547"/>
      <c r="J309" s="513"/>
      <c r="K309" s="513"/>
      <c r="L309" s="513"/>
      <c r="M309" s="513"/>
      <c r="N309" s="513"/>
      <c r="O309" s="514"/>
    </row>
    <row r="310" spans="2:15" x14ac:dyDescent="0.25">
      <c r="B310" s="512"/>
      <c r="C310" s="547"/>
      <c r="D310" s="547"/>
      <c r="E310" s="547"/>
      <c r="F310" s="547"/>
      <c r="G310" s="547"/>
      <c r="H310" s="547"/>
      <c r="I310" s="547"/>
      <c r="J310" s="513"/>
      <c r="K310" s="513"/>
      <c r="L310" s="513"/>
      <c r="M310" s="513"/>
      <c r="N310" s="513"/>
      <c r="O310" s="514"/>
    </row>
    <row r="311" spans="2:15" x14ac:dyDescent="0.25">
      <c r="B311" s="512"/>
      <c r="C311" s="547"/>
      <c r="D311" s="547"/>
      <c r="E311" s="547"/>
      <c r="F311" s="547"/>
      <c r="G311" s="547"/>
      <c r="H311" s="547"/>
      <c r="I311" s="547"/>
      <c r="J311" s="513"/>
      <c r="K311" s="513"/>
      <c r="L311" s="513"/>
      <c r="M311" s="513"/>
      <c r="N311" s="513"/>
      <c r="O311" s="514"/>
    </row>
    <row r="312" spans="2:15" x14ac:dyDescent="0.25">
      <c r="B312" s="512"/>
      <c r="C312" s="547"/>
      <c r="D312" s="547"/>
      <c r="E312" s="547"/>
      <c r="F312" s="547"/>
      <c r="G312" s="547"/>
      <c r="H312" s="547"/>
      <c r="I312" s="547"/>
      <c r="J312" s="513"/>
      <c r="K312" s="513"/>
      <c r="L312" s="513"/>
      <c r="M312" s="513"/>
      <c r="N312" s="513"/>
      <c r="O312" s="514"/>
    </row>
    <row r="313" spans="2:15" x14ac:dyDescent="0.25">
      <c r="B313" s="512"/>
      <c r="C313" s="547"/>
      <c r="D313" s="547"/>
      <c r="E313" s="547"/>
      <c r="F313" s="547"/>
      <c r="G313" s="547"/>
      <c r="H313" s="547"/>
      <c r="I313" s="547"/>
      <c r="J313" s="513"/>
      <c r="K313" s="513"/>
      <c r="L313" s="513"/>
      <c r="M313" s="513"/>
      <c r="N313" s="513"/>
      <c r="O313" s="514"/>
    </row>
    <row r="314" spans="2:15" x14ac:dyDescent="0.25">
      <c r="B314" s="512"/>
      <c r="C314" s="547"/>
      <c r="D314" s="547"/>
      <c r="E314" s="547"/>
      <c r="F314" s="547"/>
      <c r="G314" s="547"/>
      <c r="H314" s="547"/>
      <c r="I314" s="547"/>
      <c r="J314" s="513"/>
      <c r="K314" s="513"/>
      <c r="L314" s="513"/>
      <c r="M314" s="513"/>
      <c r="N314" s="513"/>
      <c r="O314" s="514"/>
    </row>
    <row r="315" spans="2:15" x14ac:dyDescent="0.25">
      <c r="B315" s="512"/>
      <c r="C315" s="547"/>
      <c r="D315" s="547"/>
      <c r="E315" s="547"/>
      <c r="F315" s="547"/>
      <c r="G315" s="547"/>
      <c r="H315" s="547"/>
      <c r="I315" s="547"/>
      <c r="J315" s="513"/>
      <c r="K315" s="513"/>
      <c r="L315" s="513"/>
      <c r="M315" s="513"/>
      <c r="N315" s="513"/>
      <c r="O315" s="514"/>
    </row>
    <row r="316" spans="2:15" x14ac:dyDescent="0.25">
      <c r="B316" s="512"/>
      <c r="C316" s="547"/>
      <c r="D316" s="547"/>
      <c r="E316" s="547"/>
      <c r="F316" s="547"/>
      <c r="G316" s="547"/>
      <c r="H316" s="547"/>
      <c r="I316" s="547"/>
      <c r="J316" s="513"/>
      <c r="K316" s="513"/>
      <c r="L316" s="513"/>
      <c r="M316" s="513"/>
      <c r="N316" s="513"/>
      <c r="O316" s="514"/>
    </row>
    <row r="317" spans="2:15" x14ac:dyDescent="0.25">
      <c r="B317" s="512"/>
      <c r="C317" s="547"/>
      <c r="D317" s="547"/>
      <c r="E317" s="547"/>
      <c r="F317" s="547"/>
      <c r="G317" s="547"/>
      <c r="H317" s="547"/>
      <c r="I317" s="547"/>
      <c r="J317" s="513"/>
      <c r="K317" s="513"/>
      <c r="L317" s="513"/>
      <c r="M317" s="513"/>
      <c r="N317" s="513"/>
      <c r="O317" s="514"/>
    </row>
    <row r="318" spans="2:15" x14ac:dyDescent="0.25">
      <c r="B318" s="512"/>
      <c r="C318" s="547"/>
      <c r="D318" s="547"/>
      <c r="E318" s="547"/>
      <c r="F318" s="547"/>
      <c r="G318" s="547"/>
      <c r="H318" s="547"/>
      <c r="I318" s="547"/>
      <c r="J318" s="513"/>
      <c r="K318" s="513"/>
      <c r="L318" s="513"/>
      <c r="M318" s="513"/>
      <c r="N318" s="513"/>
      <c r="O318" s="514"/>
    </row>
    <row r="319" spans="2:15" x14ac:dyDescent="0.25">
      <c r="B319" s="512"/>
      <c r="C319" s="547"/>
      <c r="D319" s="547"/>
      <c r="E319" s="547"/>
      <c r="F319" s="547"/>
      <c r="G319" s="547"/>
      <c r="H319" s="547"/>
      <c r="I319" s="547"/>
      <c r="J319" s="513"/>
      <c r="K319" s="513"/>
      <c r="L319" s="513"/>
      <c r="M319" s="513"/>
      <c r="N319" s="513"/>
      <c r="O319" s="514"/>
    </row>
    <row r="320" spans="2:15" x14ac:dyDescent="0.25">
      <c r="B320" s="512"/>
      <c r="C320" s="547"/>
      <c r="D320" s="547"/>
      <c r="E320" s="547"/>
      <c r="F320" s="547"/>
      <c r="G320" s="547"/>
      <c r="H320" s="547"/>
      <c r="I320" s="547"/>
      <c r="J320" s="513"/>
      <c r="K320" s="513"/>
      <c r="L320" s="513"/>
      <c r="M320" s="513"/>
      <c r="N320" s="513"/>
      <c r="O320" s="514"/>
    </row>
    <row r="321" spans="2:15" x14ac:dyDescent="0.25">
      <c r="B321" s="473"/>
      <c r="C321" s="547"/>
      <c r="D321" s="547"/>
      <c r="E321" s="547"/>
      <c r="F321" s="547"/>
      <c r="G321" s="547"/>
      <c r="H321" s="547"/>
      <c r="I321" s="547"/>
      <c r="J321" s="476"/>
      <c r="K321" s="476"/>
      <c r="L321" s="476"/>
      <c r="M321" s="476"/>
      <c r="N321" s="476"/>
      <c r="O321" s="477"/>
    </row>
    <row r="322" spans="2:15" x14ac:dyDescent="0.25">
      <c r="B322" s="473"/>
      <c r="C322" s="547"/>
      <c r="D322" s="547"/>
      <c r="E322" s="547"/>
      <c r="F322" s="547"/>
      <c r="G322" s="547"/>
      <c r="H322" s="547"/>
      <c r="I322" s="547"/>
      <c r="J322" s="476"/>
      <c r="K322" s="476"/>
      <c r="L322" s="476"/>
      <c r="M322" s="476"/>
      <c r="N322" s="476"/>
      <c r="O322" s="477"/>
    </row>
    <row r="323" spans="2:15" x14ac:dyDescent="0.25">
      <c r="B323" s="473"/>
      <c r="C323" s="547"/>
      <c r="D323" s="547"/>
      <c r="E323" s="547"/>
      <c r="F323" s="547"/>
      <c r="G323" s="547"/>
      <c r="H323" s="547"/>
      <c r="I323" s="547"/>
      <c r="J323" s="476"/>
      <c r="K323" s="476"/>
      <c r="L323" s="476"/>
      <c r="M323" s="476"/>
      <c r="N323" s="476"/>
      <c r="O323" s="477"/>
    </row>
    <row r="324" spans="2:15" x14ac:dyDescent="0.25">
      <c r="B324" s="473"/>
      <c r="C324" s="547"/>
      <c r="D324" s="547"/>
      <c r="E324" s="547"/>
      <c r="F324" s="547"/>
      <c r="G324" s="547"/>
      <c r="H324" s="547"/>
      <c r="I324" s="547"/>
      <c r="J324" s="476"/>
      <c r="K324" s="476"/>
      <c r="L324" s="476"/>
      <c r="M324" s="476"/>
      <c r="N324" s="476"/>
      <c r="O324" s="477"/>
    </row>
    <row r="325" spans="2:15" x14ac:dyDescent="0.25">
      <c r="B325" s="473"/>
      <c r="C325" s="476"/>
      <c r="D325" s="476"/>
      <c r="E325" s="476"/>
      <c r="F325" s="548"/>
      <c r="G325" s="548"/>
      <c r="H325" s="548"/>
      <c r="I325" s="548"/>
      <c r="J325" s="476"/>
      <c r="K325" s="476"/>
      <c r="L325" s="476"/>
      <c r="M325" s="476"/>
      <c r="N325" s="476"/>
      <c r="O325" s="477"/>
    </row>
    <row r="326" spans="2:15" x14ac:dyDescent="0.25">
      <c r="B326" s="465" t="s">
        <v>381</v>
      </c>
      <c r="C326" s="466"/>
      <c r="D326" s="466"/>
      <c r="E326" s="466"/>
      <c r="F326" s="466"/>
      <c r="G326" s="466"/>
      <c r="H326" s="466"/>
      <c r="I326" s="466"/>
      <c r="J326" s="466"/>
      <c r="K326" s="466"/>
      <c r="L326" s="466"/>
      <c r="M326" s="466"/>
      <c r="N326" s="466"/>
      <c r="O326" s="467"/>
    </row>
    <row r="327" spans="2:15" x14ac:dyDescent="0.25">
      <c r="B327" s="465"/>
      <c r="C327" s="466"/>
      <c r="D327" s="466"/>
      <c r="E327" s="466"/>
      <c r="F327" s="466"/>
      <c r="G327" s="466"/>
      <c r="H327" s="466"/>
      <c r="I327" s="466"/>
      <c r="J327" s="466"/>
      <c r="K327" s="466"/>
      <c r="L327" s="466"/>
      <c r="M327" s="466"/>
      <c r="N327" s="466"/>
      <c r="O327" s="467"/>
    </row>
    <row r="328" spans="2:15" x14ac:dyDescent="0.25">
      <c r="B328" s="465"/>
      <c r="C328" s="466"/>
      <c r="D328" s="466"/>
      <c r="E328" s="466"/>
      <c r="F328" s="466"/>
      <c r="G328" s="466"/>
      <c r="H328" s="466"/>
      <c r="I328" s="466"/>
      <c r="J328" s="466"/>
      <c r="K328" s="466"/>
      <c r="L328" s="466"/>
      <c r="M328" s="466"/>
      <c r="N328" s="466"/>
      <c r="O328" s="467"/>
    </row>
    <row r="329" spans="2:15" x14ac:dyDescent="0.25">
      <c r="B329" s="465"/>
      <c r="C329" s="466"/>
      <c r="D329" s="466"/>
      <c r="E329" s="466"/>
      <c r="F329" s="466"/>
      <c r="G329" s="466"/>
      <c r="H329" s="466"/>
      <c r="I329" s="466"/>
      <c r="J329" s="466"/>
      <c r="K329" s="466"/>
      <c r="L329" s="466"/>
      <c r="M329" s="466"/>
      <c r="N329" s="466"/>
      <c r="O329" s="467"/>
    </row>
    <row r="330" spans="2:15" x14ac:dyDescent="0.25">
      <c r="B330" s="465"/>
      <c r="C330" s="466"/>
      <c r="D330" s="466"/>
      <c r="E330" s="466"/>
      <c r="F330" s="466"/>
      <c r="G330" s="466"/>
      <c r="H330" s="466"/>
      <c r="I330" s="466"/>
      <c r="J330" s="466"/>
      <c r="K330" s="466"/>
      <c r="L330" s="466"/>
      <c r="M330" s="466"/>
      <c r="N330" s="466"/>
      <c r="O330" s="467"/>
    </row>
    <row r="331" spans="2:15" x14ac:dyDescent="0.25">
      <c r="B331" s="465"/>
      <c r="C331" s="466"/>
      <c r="D331" s="466"/>
      <c r="E331" s="466"/>
      <c r="F331" s="466"/>
      <c r="G331" s="466"/>
      <c r="H331" s="466"/>
      <c r="I331" s="466"/>
      <c r="J331" s="466"/>
      <c r="K331" s="466"/>
      <c r="L331" s="466"/>
      <c r="M331" s="466"/>
      <c r="N331" s="466"/>
      <c r="O331" s="467"/>
    </row>
    <row r="332" spans="2:15" x14ac:dyDescent="0.25">
      <c r="B332" s="465"/>
      <c r="C332" s="466"/>
      <c r="D332" s="466"/>
      <c r="E332" s="466"/>
      <c r="F332" s="466"/>
      <c r="G332" s="466"/>
      <c r="H332" s="466"/>
      <c r="I332" s="466"/>
      <c r="J332" s="466"/>
      <c r="K332" s="466"/>
      <c r="L332" s="466"/>
      <c r="M332" s="466"/>
      <c r="N332" s="466"/>
      <c r="O332" s="467"/>
    </row>
    <row r="333" spans="2:15" x14ac:dyDescent="0.25">
      <c r="B333" s="465"/>
      <c r="C333" s="466"/>
      <c r="D333" s="466"/>
      <c r="E333" s="466"/>
      <c r="F333" s="466"/>
      <c r="G333" s="466"/>
      <c r="H333" s="466"/>
      <c r="I333" s="466"/>
      <c r="J333" s="466"/>
      <c r="K333" s="466"/>
      <c r="L333" s="466"/>
      <c r="M333" s="466"/>
      <c r="N333" s="466"/>
      <c r="O333" s="467"/>
    </row>
    <row r="334" spans="2:15" x14ac:dyDescent="0.25">
      <c r="B334" s="465"/>
      <c r="C334" s="466"/>
      <c r="D334" s="466"/>
      <c r="E334" s="466"/>
      <c r="F334" s="466"/>
      <c r="G334" s="466"/>
      <c r="H334" s="466"/>
      <c r="I334" s="466"/>
      <c r="J334" s="466"/>
      <c r="K334" s="466"/>
      <c r="L334" s="466"/>
      <c r="M334" s="466"/>
      <c r="N334" s="466"/>
      <c r="O334" s="467"/>
    </row>
    <row r="335" spans="2:15" x14ac:dyDescent="0.25">
      <c r="B335" s="465"/>
      <c r="C335" s="466"/>
      <c r="D335" s="466"/>
      <c r="E335" s="466"/>
      <c r="F335" s="466"/>
      <c r="G335" s="466"/>
      <c r="H335" s="466"/>
      <c r="I335" s="466"/>
      <c r="J335" s="466"/>
      <c r="K335" s="466"/>
      <c r="L335" s="466"/>
      <c r="M335" s="466"/>
      <c r="N335" s="466"/>
      <c r="O335" s="467"/>
    </row>
    <row r="336" spans="2:15" x14ac:dyDescent="0.25">
      <c r="B336" s="465"/>
      <c r="C336" s="466"/>
      <c r="D336" s="466"/>
      <c r="E336" s="466"/>
      <c r="F336" s="466"/>
      <c r="G336" s="466"/>
      <c r="H336" s="466"/>
      <c r="I336" s="466"/>
      <c r="J336" s="466"/>
      <c r="K336" s="466"/>
      <c r="L336" s="466"/>
      <c r="M336" s="466"/>
      <c r="N336" s="466"/>
      <c r="O336" s="467"/>
    </row>
    <row r="337" spans="2:15" x14ac:dyDescent="0.25">
      <c r="B337" s="465"/>
      <c r="C337" s="466"/>
      <c r="D337" s="466"/>
      <c r="E337" s="466"/>
      <c r="F337" s="466"/>
      <c r="G337" s="466"/>
      <c r="H337" s="466"/>
      <c r="I337" s="466"/>
      <c r="J337" s="466"/>
      <c r="K337" s="466"/>
      <c r="L337" s="466"/>
      <c r="M337" s="466"/>
      <c r="N337" s="466"/>
      <c r="O337" s="467"/>
    </row>
    <row r="338" spans="2:15" x14ac:dyDescent="0.25">
      <c r="B338" s="465"/>
      <c r="C338" s="466"/>
      <c r="D338" s="466"/>
      <c r="E338" s="466"/>
      <c r="F338" s="466"/>
      <c r="G338" s="466"/>
      <c r="H338" s="466"/>
      <c r="I338" s="466"/>
      <c r="J338" s="466"/>
      <c r="K338" s="466"/>
      <c r="L338" s="466"/>
      <c r="M338" s="466"/>
      <c r="N338" s="466"/>
      <c r="O338" s="467"/>
    </row>
    <row r="339" spans="2:15" x14ac:dyDescent="0.25">
      <c r="B339" s="465"/>
      <c r="C339" s="466"/>
      <c r="D339" s="466"/>
      <c r="E339" s="466"/>
      <c r="F339" s="466"/>
      <c r="G339" s="466"/>
      <c r="H339" s="466"/>
      <c r="I339" s="466"/>
      <c r="J339" s="466"/>
      <c r="K339" s="466"/>
      <c r="L339" s="466"/>
      <c r="M339" s="466"/>
      <c r="N339" s="466"/>
      <c r="O339" s="467"/>
    </row>
    <row r="340" spans="2:15" x14ac:dyDescent="0.25">
      <c r="B340" s="465"/>
      <c r="C340" s="466"/>
      <c r="D340" s="466"/>
      <c r="E340" s="466"/>
      <c r="F340" s="466"/>
      <c r="G340" s="466"/>
      <c r="H340" s="466"/>
      <c r="I340" s="466"/>
      <c r="J340" s="466"/>
      <c r="K340" s="466"/>
      <c r="L340" s="466"/>
      <c r="M340" s="466"/>
      <c r="N340" s="466"/>
      <c r="O340" s="467"/>
    </row>
    <row r="341" spans="2:15" x14ac:dyDescent="0.25">
      <c r="B341" s="465"/>
      <c r="C341" s="466"/>
      <c r="D341" s="466"/>
      <c r="E341" s="466"/>
      <c r="F341" s="466"/>
      <c r="G341" s="466"/>
      <c r="H341" s="466"/>
      <c r="I341" s="466"/>
      <c r="J341" s="466"/>
      <c r="K341" s="466"/>
      <c r="L341" s="466"/>
      <c r="M341" s="466"/>
      <c r="N341" s="466"/>
      <c r="O341" s="467"/>
    </row>
    <row r="342" spans="2:15" x14ac:dyDescent="0.25">
      <c r="B342" s="465"/>
      <c r="C342" s="466"/>
      <c r="D342" s="466"/>
      <c r="E342" s="466"/>
      <c r="F342" s="466"/>
      <c r="G342" s="466"/>
      <c r="H342" s="466"/>
      <c r="I342" s="466"/>
      <c r="J342" s="466"/>
      <c r="K342" s="466"/>
      <c r="L342" s="466"/>
      <c r="M342" s="466"/>
      <c r="N342" s="466"/>
      <c r="O342" s="467"/>
    </row>
    <row r="343" spans="2:15" x14ac:dyDescent="0.25">
      <c r="B343" s="465"/>
      <c r="C343" s="466"/>
      <c r="D343" s="466"/>
      <c r="E343" s="466"/>
      <c r="F343" s="466"/>
      <c r="G343" s="466"/>
      <c r="H343" s="466"/>
      <c r="I343" s="466"/>
      <c r="J343" s="466"/>
      <c r="K343" s="466"/>
      <c r="L343" s="466"/>
      <c r="M343" s="466"/>
      <c r="N343" s="466"/>
      <c r="O343" s="467"/>
    </row>
    <row r="344" spans="2:15" x14ac:dyDescent="0.25">
      <c r="B344" s="465"/>
      <c r="C344" s="466"/>
      <c r="D344" s="466"/>
      <c r="E344" s="466"/>
      <c r="F344" s="466"/>
      <c r="G344" s="466"/>
      <c r="H344" s="466"/>
      <c r="I344" s="466"/>
      <c r="J344" s="466"/>
      <c r="K344" s="466"/>
      <c r="L344" s="466"/>
      <c r="M344" s="466"/>
      <c r="N344" s="466"/>
      <c r="O344" s="467"/>
    </row>
    <row r="345" spans="2:15" x14ac:dyDescent="0.25">
      <c r="B345" s="465"/>
      <c r="C345" s="466"/>
      <c r="D345" s="466"/>
      <c r="E345" s="466"/>
      <c r="F345" s="466"/>
      <c r="G345" s="466"/>
      <c r="H345" s="466"/>
      <c r="I345" s="466"/>
      <c r="J345" s="466"/>
      <c r="K345" s="466"/>
      <c r="L345" s="466"/>
      <c r="M345" s="466"/>
      <c r="N345" s="466"/>
      <c r="O345" s="467"/>
    </row>
    <row r="346" spans="2:15" x14ac:dyDescent="0.25">
      <c r="B346" s="465"/>
      <c r="C346" s="466"/>
      <c r="D346" s="466"/>
      <c r="E346" s="466"/>
      <c r="F346" s="466"/>
      <c r="G346" s="466"/>
      <c r="H346" s="466"/>
      <c r="I346" s="466"/>
      <c r="J346" s="466"/>
      <c r="K346" s="466"/>
      <c r="L346" s="466"/>
      <c r="M346" s="466"/>
      <c r="N346" s="466"/>
      <c r="O346" s="467"/>
    </row>
    <row r="347" spans="2:15" x14ac:dyDescent="0.25">
      <c r="B347" s="465"/>
      <c r="C347" s="466"/>
      <c r="D347" s="466"/>
      <c r="E347" s="466"/>
      <c r="F347" s="466"/>
      <c r="G347" s="466"/>
      <c r="H347" s="466"/>
      <c r="I347" s="466"/>
      <c r="J347" s="466"/>
      <c r="K347" s="466"/>
      <c r="L347" s="466"/>
      <c r="M347" s="466"/>
      <c r="N347" s="466"/>
      <c r="O347" s="467"/>
    </row>
    <row r="348" spans="2:15" x14ac:dyDescent="0.25">
      <c r="B348" s="465"/>
      <c r="C348" s="466"/>
      <c r="D348" s="466"/>
      <c r="E348" s="466"/>
      <c r="F348" s="466"/>
      <c r="G348" s="466"/>
      <c r="H348" s="466"/>
      <c r="I348" s="466"/>
      <c r="J348" s="466"/>
      <c r="K348" s="466"/>
      <c r="L348" s="466"/>
      <c r="M348" s="466"/>
      <c r="N348" s="466"/>
      <c r="O348" s="467"/>
    </row>
    <row r="349" spans="2:15" x14ac:dyDescent="0.25">
      <c r="B349" s="465"/>
      <c r="C349" s="466"/>
      <c r="D349" s="466"/>
      <c r="E349" s="466"/>
      <c r="F349" s="466"/>
      <c r="G349" s="466"/>
      <c r="H349" s="466"/>
      <c r="I349" s="466"/>
      <c r="J349" s="466"/>
      <c r="K349" s="466"/>
      <c r="L349" s="466"/>
      <c r="M349" s="466"/>
      <c r="N349" s="466"/>
      <c r="O349" s="467"/>
    </row>
    <row r="350" spans="2:15" x14ac:dyDescent="0.25">
      <c r="B350" s="465"/>
      <c r="C350" s="466"/>
      <c r="D350" s="466"/>
      <c r="E350" s="466"/>
      <c r="F350" s="466"/>
      <c r="G350" s="466"/>
      <c r="H350" s="466"/>
      <c r="I350" s="466"/>
      <c r="J350" s="466"/>
      <c r="K350" s="466"/>
      <c r="L350" s="466"/>
      <c r="M350" s="466"/>
      <c r="N350" s="466"/>
      <c r="O350" s="467"/>
    </row>
    <row r="351" spans="2:15" x14ac:dyDescent="0.25">
      <c r="B351" s="465"/>
      <c r="C351" s="466"/>
      <c r="D351" s="466"/>
      <c r="E351" s="466"/>
      <c r="F351" s="466"/>
      <c r="G351" s="466"/>
      <c r="H351" s="466"/>
      <c r="I351" s="466"/>
      <c r="J351" s="466"/>
      <c r="K351" s="466"/>
      <c r="L351" s="466"/>
      <c r="M351" s="466"/>
      <c r="N351" s="466"/>
      <c r="O351" s="467"/>
    </row>
    <row r="352" spans="2:15" x14ac:dyDescent="0.25">
      <c r="B352" s="465"/>
      <c r="C352" s="466"/>
      <c r="D352" s="466"/>
      <c r="E352" s="466"/>
      <c r="F352" s="466"/>
      <c r="G352" s="466"/>
      <c r="H352" s="466"/>
      <c r="I352" s="466"/>
      <c r="J352" s="466"/>
      <c r="K352" s="466"/>
      <c r="L352" s="466"/>
      <c r="M352" s="466"/>
      <c r="N352" s="466"/>
      <c r="O352" s="467"/>
    </row>
    <row r="353" spans="2:15" x14ac:dyDescent="0.25">
      <c r="B353" s="465"/>
      <c r="C353" s="466"/>
      <c r="D353" s="466"/>
      <c r="E353" s="466"/>
      <c r="F353" s="466"/>
      <c r="G353" s="466"/>
      <c r="H353" s="466"/>
      <c r="I353" s="466"/>
      <c r="J353" s="466"/>
      <c r="K353" s="466"/>
      <c r="L353" s="466"/>
      <c r="M353" s="466"/>
      <c r="N353" s="466"/>
      <c r="O353" s="467"/>
    </row>
    <row r="354" spans="2:15" x14ac:dyDescent="0.25">
      <c r="B354" s="465"/>
      <c r="C354" s="466"/>
      <c r="D354" s="466"/>
      <c r="E354" s="466"/>
      <c r="F354" s="466"/>
      <c r="G354" s="466"/>
      <c r="H354" s="466"/>
      <c r="I354" s="466"/>
      <c r="J354" s="466"/>
      <c r="K354" s="466"/>
      <c r="L354" s="466"/>
      <c r="M354" s="466"/>
      <c r="N354" s="466"/>
      <c r="O354" s="467"/>
    </row>
    <row r="355" spans="2:15" x14ac:dyDescent="0.25">
      <c r="B355" s="465"/>
      <c r="C355" s="466"/>
      <c r="D355" s="466"/>
      <c r="E355" s="466"/>
      <c r="F355" s="466"/>
      <c r="G355" s="466"/>
      <c r="H355" s="466"/>
      <c r="I355" s="466"/>
      <c r="J355" s="466"/>
      <c r="K355" s="466"/>
      <c r="L355" s="466"/>
      <c r="M355" s="466"/>
      <c r="N355" s="466"/>
      <c r="O355" s="467"/>
    </row>
    <row r="356" spans="2:15" x14ac:dyDescent="0.25">
      <c r="B356" s="465"/>
      <c r="C356" s="466"/>
      <c r="D356" s="466"/>
      <c r="E356" s="466"/>
      <c r="F356" s="466"/>
      <c r="G356" s="466"/>
      <c r="H356" s="466"/>
      <c r="I356" s="466"/>
      <c r="J356" s="466"/>
      <c r="K356" s="466"/>
      <c r="L356" s="466"/>
      <c r="M356" s="466"/>
      <c r="N356" s="466"/>
      <c r="O356" s="467"/>
    </row>
    <row r="357" spans="2:15" x14ac:dyDescent="0.25">
      <c r="B357" s="465"/>
      <c r="C357" s="466"/>
      <c r="D357" s="466"/>
      <c r="E357" s="466"/>
      <c r="F357" s="466"/>
      <c r="G357" s="466"/>
      <c r="H357" s="466"/>
      <c r="I357" s="466"/>
      <c r="J357" s="466"/>
      <c r="K357" s="466"/>
      <c r="L357" s="466"/>
      <c r="M357" s="466"/>
      <c r="N357" s="466"/>
      <c r="O357" s="467"/>
    </row>
    <row r="358" spans="2:15" x14ac:dyDescent="0.25">
      <c r="B358" s="465"/>
      <c r="C358" s="466"/>
      <c r="D358" s="466"/>
      <c r="E358" s="466"/>
      <c r="F358" s="466"/>
      <c r="G358" s="466"/>
      <c r="H358" s="466"/>
      <c r="I358" s="466"/>
      <c r="J358" s="466"/>
      <c r="K358" s="466"/>
      <c r="L358" s="466"/>
      <c r="M358" s="466"/>
      <c r="N358" s="466"/>
      <c r="O358" s="467"/>
    </row>
    <row r="359" spans="2:15" x14ac:dyDescent="0.25">
      <c r="B359" s="465"/>
      <c r="C359" s="466"/>
      <c r="D359" s="466"/>
      <c r="E359" s="466"/>
      <c r="F359" s="466"/>
      <c r="G359" s="466"/>
      <c r="H359" s="466"/>
      <c r="I359" s="466"/>
      <c r="J359" s="466"/>
      <c r="K359" s="466"/>
      <c r="L359" s="466"/>
      <c r="M359" s="466"/>
      <c r="N359" s="466"/>
      <c r="O359" s="467"/>
    </row>
    <row r="360" spans="2:15" x14ac:dyDescent="0.25">
      <c r="B360" s="465"/>
      <c r="C360" s="466"/>
      <c r="D360" s="466"/>
      <c r="E360" s="466"/>
      <c r="F360" s="466"/>
      <c r="G360" s="466"/>
      <c r="H360" s="466"/>
      <c r="I360" s="466"/>
      <c r="J360" s="466"/>
      <c r="K360" s="466"/>
      <c r="L360" s="466"/>
      <c r="M360" s="466"/>
      <c r="N360" s="466"/>
      <c r="O360" s="467"/>
    </row>
    <row r="361" spans="2:15" x14ac:dyDescent="0.25">
      <c r="B361" s="465"/>
      <c r="C361" s="466"/>
      <c r="D361" s="466"/>
      <c r="E361" s="466"/>
      <c r="F361" s="466"/>
      <c r="G361" s="466"/>
      <c r="H361" s="466"/>
      <c r="I361" s="466"/>
      <c r="J361" s="466"/>
      <c r="K361" s="466"/>
      <c r="L361" s="466"/>
      <c r="M361" s="466"/>
      <c r="N361" s="466"/>
      <c r="O361" s="467"/>
    </row>
    <row r="362" spans="2:15" x14ac:dyDescent="0.25">
      <c r="B362" s="465"/>
      <c r="C362" s="466"/>
      <c r="D362" s="466"/>
      <c r="E362" s="466"/>
      <c r="F362" s="466"/>
      <c r="G362" s="466"/>
      <c r="H362" s="466"/>
      <c r="I362" s="466"/>
      <c r="J362" s="466"/>
      <c r="K362" s="466"/>
      <c r="L362" s="466"/>
      <c r="M362" s="466"/>
      <c r="N362" s="466"/>
      <c r="O362" s="467"/>
    </row>
    <row r="363" spans="2:15" x14ac:dyDescent="0.25">
      <c r="B363" s="465"/>
      <c r="C363" s="466"/>
      <c r="D363" s="466"/>
      <c r="E363" s="466"/>
      <c r="F363" s="466"/>
      <c r="G363" s="466"/>
      <c r="H363" s="466"/>
      <c r="I363" s="466"/>
      <c r="J363" s="466"/>
      <c r="K363" s="466"/>
      <c r="L363" s="466"/>
      <c r="M363" s="466"/>
      <c r="N363" s="466"/>
      <c r="O363" s="467"/>
    </row>
    <row r="364" spans="2:15" x14ac:dyDescent="0.25">
      <c r="B364" s="465"/>
      <c r="C364" s="466"/>
      <c r="D364" s="466"/>
      <c r="E364" s="466"/>
      <c r="F364" s="466"/>
      <c r="G364" s="466"/>
      <c r="H364" s="466"/>
      <c r="I364" s="466"/>
      <c r="J364" s="466"/>
      <c r="K364" s="466"/>
      <c r="L364" s="466"/>
      <c r="M364" s="466"/>
      <c r="N364" s="466"/>
      <c r="O364" s="467"/>
    </row>
    <row r="365" spans="2:15" x14ac:dyDescent="0.25">
      <c r="B365" s="465"/>
      <c r="C365" s="466"/>
      <c r="D365" s="466"/>
      <c r="E365" s="466"/>
      <c r="F365" s="466"/>
      <c r="G365" s="466"/>
      <c r="H365" s="466"/>
      <c r="I365" s="466"/>
      <c r="J365" s="466"/>
      <c r="K365" s="466"/>
      <c r="L365" s="466"/>
      <c r="M365" s="466"/>
      <c r="N365" s="466"/>
      <c r="O365" s="467"/>
    </row>
    <row r="366" spans="2:15" x14ac:dyDescent="0.25">
      <c r="B366" s="465"/>
      <c r="C366" s="466"/>
      <c r="D366" s="466"/>
      <c r="E366" s="466"/>
      <c r="F366" s="466"/>
      <c r="G366" s="466"/>
      <c r="H366" s="466"/>
      <c r="I366" s="466"/>
      <c r="J366" s="466"/>
      <c r="K366" s="466"/>
      <c r="L366" s="466"/>
      <c r="M366" s="466"/>
      <c r="N366" s="466"/>
      <c r="O366" s="467"/>
    </row>
    <row r="367" spans="2:15" x14ac:dyDescent="0.25">
      <c r="B367" s="465"/>
      <c r="C367" s="466"/>
      <c r="D367" s="466"/>
      <c r="E367" s="466"/>
      <c r="F367" s="466"/>
      <c r="G367" s="466"/>
      <c r="H367" s="466"/>
      <c r="I367" s="466"/>
      <c r="J367" s="466"/>
      <c r="K367" s="466"/>
      <c r="L367" s="466"/>
      <c r="M367" s="466"/>
      <c r="N367" s="466"/>
      <c r="O367" s="467"/>
    </row>
    <row r="368" spans="2:15" x14ac:dyDescent="0.25">
      <c r="B368" s="465"/>
      <c r="C368" s="466"/>
      <c r="D368" s="466"/>
      <c r="E368" s="466"/>
      <c r="F368" s="466"/>
      <c r="G368" s="466"/>
      <c r="H368" s="466"/>
      <c r="I368" s="466"/>
      <c r="J368" s="466"/>
      <c r="K368" s="466"/>
      <c r="L368" s="466"/>
      <c r="M368" s="466"/>
      <c r="N368" s="466"/>
      <c r="O368" s="467"/>
    </row>
    <row r="369" spans="2:15" x14ac:dyDescent="0.25">
      <c r="B369" s="465"/>
      <c r="C369" s="466"/>
      <c r="D369" s="466"/>
      <c r="E369" s="466"/>
      <c r="F369" s="466"/>
      <c r="G369" s="466"/>
      <c r="H369" s="466"/>
      <c r="I369" s="466"/>
      <c r="J369" s="466"/>
      <c r="K369" s="466"/>
      <c r="L369" s="466"/>
      <c r="M369" s="466"/>
      <c r="N369" s="466"/>
      <c r="O369" s="467"/>
    </row>
    <row r="370" spans="2:15" x14ac:dyDescent="0.25">
      <c r="B370" s="465"/>
      <c r="C370" s="466"/>
      <c r="D370" s="466"/>
      <c r="E370" s="466"/>
      <c r="F370" s="466"/>
      <c r="G370" s="466"/>
      <c r="H370" s="466"/>
      <c r="I370" s="466"/>
      <c r="J370" s="466"/>
      <c r="K370" s="466"/>
      <c r="L370" s="466"/>
      <c r="M370" s="466"/>
      <c r="N370" s="466"/>
      <c r="O370" s="467"/>
    </row>
    <row r="371" spans="2:15" x14ac:dyDescent="0.25">
      <c r="B371" s="465"/>
      <c r="C371" s="466"/>
      <c r="D371" s="466"/>
      <c r="E371" s="466"/>
      <c r="F371" s="466"/>
      <c r="G371" s="466"/>
      <c r="H371" s="466"/>
      <c r="I371" s="466"/>
      <c r="J371" s="466"/>
      <c r="K371" s="466"/>
      <c r="L371" s="466"/>
      <c r="M371" s="466"/>
      <c r="N371" s="466"/>
      <c r="O371" s="467"/>
    </row>
    <row r="372" spans="2:15" x14ac:dyDescent="0.25">
      <c r="B372" s="465"/>
      <c r="C372" s="466"/>
      <c r="D372" s="466"/>
      <c r="E372" s="466"/>
      <c r="F372" s="466"/>
      <c r="G372" s="466"/>
      <c r="H372" s="466"/>
      <c r="I372" s="466"/>
      <c r="J372" s="466"/>
      <c r="K372" s="466"/>
      <c r="L372" s="466"/>
      <c r="M372" s="466"/>
      <c r="N372" s="466"/>
      <c r="O372" s="467"/>
    </row>
    <row r="373" spans="2:15" x14ac:dyDescent="0.25">
      <c r="B373" s="465"/>
      <c r="C373" s="466"/>
      <c r="D373" s="466"/>
      <c r="E373" s="466"/>
      <c r="F373" s="466"/>
      <c r="G373" s="466"/>
      <c r="H373" s="466"/>
      <c r="I373" s="466"/>
      <c r="J373" s="466"/>
      <c r="K373" s="466"/>
      <c r="L373" s="466"/>
      <c r="M373" s="466"/>
      <c r="N373" s="466"/>
      <c r="O373" s="467"/>
    </row>
    <row r="374" spans="2:15" x14ac:dyDescent="0.25">
      <c r="B374" s="465"/>
      <c r="C374" s="466"/>
      <c r="D374" s="466"/>
      <c r="E374" s="466"/>
      <c r="F374" s="466"/>
      <c r="G374" s="466"/>
      <c r="H374" s="466"/>
      <c r="I374" s="466"/>
      <c r="J374" s="466"/>
      <c r="K374" s="466"/>
      <c r="L374" s="466"/>
      <c r="M374" s="466"/>
      <c r="N374" s="466"/>
      <c r="O374" s="467"/>
    </row>
    <row r="375" spans="2:15" x14ac:dyDescent="0.25">
      <c r="B375" s="465"/>
      <c r="C375" s="466"/>
      <c r="D375" s="466"/>
      <c r="E375" s="466"/>
      <c r="F375" s="466"/>
      <c r="G375" s="466"/>
      <c r="H375" s="466"/>
      <c r="I375" s="466"/>
      <c r="J375" s="466"/>
      <c r="K375" s="466"/>
      <c r="L375" s="466"/>
      <c r="M375" s="466"/>
      <c r="N375" s="466"/>
      <c r="O375" s="467"/>
    </row>
    <row r="376" spans="2:15" x14ac:dyDescent="0.25">
      <c r="B376" s="465"/>
      <c r="C376" s="466"/>
      <c r="D376" s="466"/>
      <c r="E376" s="466"/>
      <c r="F376" s="466"/>
      <c r="G376" s="466"/>
      <c r="H376" s="466"/>
      <c r="I376" s="466"/>
      <c r="J376" s="466"/>
      <c r="K376" s="466"/>
      <c r="L376" s="466"/>
      <c r="M376" s="466"/>
      <c r="N376" s="466"/>
      <c r="O376" s="467"/>
    </row>
    <row r="377" spans="2:15" x14ac:dyDescent="0.25">
      <c r="B377" s="465"/>
      <c r="C377" s="466"/>
      <c r="D377" s="466"/>
      <c r="E377" s="466"/>
      <c r="F377" s="466"/>
      <c r="G377" s="466"/>
      <c r="H377" s="466"/>
      <c r="I377" s="466"/>
      <c r="J377" s="466"/>
      <c r="K377" s="466"/>
      <c r="L377" s="466"/>
      <c r="M377" s="466"/>
      <c r="N377" s="466"/>
      <c r="O377" s="467"/>
    </row>
    <row r="378" spans="2:15" x14ac:dyDescent="0.25">
      <c r="B378" s="465"/>
      <c r="C378" s="466"/>
      <c r="D378" s="466"/>
      <c r="E378" s="466"/>
      <c r="F378" s="466"/>
      <c r="G378" s="466"/>
      <c r="H378" s="466"/>
      <c r="I378" s="466"/>
      <c r="J378" s="466"/>
      <c r="K378" s="466"/>
      <c r="L378" s="466"/>
      <c r="M378" s="466"/>
      <c r="N378" s="466"/>
      <c r="O378" s="467"/>
    </row>
    <row r="379" spans="2:15" x14ac:dyDescent="0.25">
      <c r="B379" s="465"/>
      <c r="C379" s="466"/>
      <c r="D379" s="466"/>
      <c r="E379" s="466"/>
      <c r="F379" s="466"/>
      <c r="G379" s="466"/>
      <c r="H379" s="466"/>
      <c r="I379" s="466"/>
      <c r="J379" s="466"/>
      <c r="K379" s="466"/>
      <c r="L379" s="466"/>
      <c r="M379" s="466"/>
      <c r="N379" s="466"/>
      <c r="O379" s="467"/>
    </row>
    <row r="380" spans="2:15" x14ac:dyDescent="0.25">
      <c r="B380" s="465"/>
      <c r="C380" s="466"/>
      <c r="D380" s="466"/>
      <c r="E380" s="466"/>
      <c r="F380" s="466"/>
      <c r="G380" s="466"/>
      <c r="H380" s="466"/>
      <c r="I380" s="466"/>
      <c r="J380" s="466"/>
      <c r="K380" s="466"/>
      <c r="L380" s="466"/>
      <c r="M380" s="466"/>
      <c r="N380" s="466"/>
      <c r="O380" s="467"/>
    </row>
    <row r="381" spans="2:15" x14ac:dyDescent="0.25">
      <c r="B381" s="465"/>
      <c r="C381" s="466"/>
      <c r="D381" s="466"/>
      <c r="E381" s="466"/>
      <c r="F381" s="466"/>
      <c r="G381" s="466"/>
      <c r="H381" s="466"/>
      <c r="I381" s="466"/>
      <c r="J381" s="466"/>
      <c r="K381" s="466"/>
      <c r="L381" s="466"/>
      <c r="M381" s="466"/>
      <c r="N381" s="466"/>
      <c r="O381" s="467"/>
    </row>
    <row r="382" spans="2:15" x14ac:dyDescent="0.25">
      <c r="B382" s="465"/>
      <c r="C382" s="466"/>
      <c r="D382" s="466"/>
      <c r="E382" s="466"/>
      <c r="F382" s="466"/>
      <c r="G382" s="466"/>
      <c r="H382" s="466"/>
      <c r="I382" s="466"/>
      <c r="J382" s="466"/>
      <c r="K382" s="466"/>
      <c r="L382" s="466"/>
      <c r="M382" s="466"/>
      <c r="N382" s="466"/>
      <c r="O382" s="467"/>
    </row>
    <row r="383" spans="2:15" x14ac:dyDescent="0.25">
      <c r="B383" s="497"/>
      <c r="C383" s="498"/>
      <c r="D383" s="498"/>
      <c r="E383" s="498"/>
      <c r="F383" s="498"/>
      <c r="G383" s="498"/>
      <c r="H383" s="498"/>
      <c r="I383" s="498"/>
      <c r="J383" s="498"/>
      <c r="K383" s="498"/>
      <c r="L383" s="498"/>
      <c r="M383" s="498"/>
      <c r="N383" s="498"/>
      <c r="O383" s="499"/>
    </row>
    <row r="384" spans="2:15" x14ac:dyDescent="0.25">
      <c r="B384" s="549" t="s">
        <v>70</v>
      </c>
      <c r="C384" s="550"/>
      <c r="D384" s="550"/>
      <c r="E384" s="550"/>
      <c r="F384" s="550"/>
      <c r="G384" s="550"/>
      <c r="H384" s="550"/>
      <c r="I384" s="550"/>
      <c r="J384" s="550"/>
      <c r="K384" s="550"/>
      <c r="L384" s="551"/>
      <c r="M384" s="551"/>
      <c r="N384" s="551"/>
      <c r="O384" s="552"/>
    </row>
    <row r="385" spans="2:15" x14ac:dyDescent="0.25">
      <c r="B385" s="465" t="s">
        <v>382</v>
      </c>
      <c r="C385" s="466"/>
      <c r="D385" s="466"/>
      <c r="E385" s="466"/>
      <c r="F385" s="466"/>
      <c r="G385" s="466"/>
      <c r="H385" s="466"/>
      <c r="I385" s="466"/>
      <c r="J385" s="466"/>
      <c r="K385" s="466"/>
      <c r="L385" s="466"/>
      <c r="M385" s="466"/>
      <c r="N385" s="466"/>
      <c r="O385" s="467"/>
    </row>
    <row r="386" spans="2:15" x14ac:dyDescent="0.25">
      <c r="B386" s="465"/>
      <c r="C386" s="466"/>
      <c r="D386" s="466"/>
      <c r="E386" s="466"/>
      <c r="F386" s="466"/>
      <c r="G386" s="466"/>
      <c r="H386" s="466"/>
      <c r="I386" s="466"/>
      <c r="J386" s="466"/>
      <c r="K386" s="466"/>
      <c r="L386" s="466"/>
      <c r="M386" s="466"/>
      <c r="N386" s="466"/>
      <c r="O386" s="467"/>
    </row>
    <row r="387" spans="2:15" x14ac:dyDescent="0.25">
      <c r="B387" s="465"/>
      <c r="C387" s="466"/>
      <c r="D387" s="466"/>
      <c r="E387" s="466"/>
      <c r="F387" s="466"/>
      <c r="G387" s="466"/>
      <c r="H387" s="466"/>
      <c r="I387" s="466"/>
      <c r="J387" s="466"/>
      <c r="K387" s="466"/>
      <c r="L387" s="466"/>
      <c r="M387" s="466"/>
      <c r="N387" s="466"/>
      <c r="O387" s="467"/>
    </row>
    <row r="388" spans="2:15" x14ac:dyDescent="0.25">
      <c r="B388" s="465"/>
      <c r="C388" s="466"/>
      <c r="D388" s="466"/>
      <c r="E388" s="466"/>
      <c r="F388" s="466"/>
      <c r="G388" s="466"/>
      <c r="H388" s="466"/>
      <c r="I388" s="466"/>
      <c r="J388" s="466"/>
      <c r="K388" s="466"/>
      <c r="L388" s="466"/>
      <c r="M388" s="466"/>
      <c r="N388" s="466"/>
      <c r="O388" s="467"/>
    </row>
    <row r="389" spans="2:15" x14ac:dyDescent="0.25">
      <c r="B389" s="465"/>
      <c r="C389" s="466"/>
      <c r="D389" s="466"/>
      <c r="E389" s="466"/>
      <c r="F389" s="466"/>
      <c r="G389" s="466"/>
      <c r="H389" s="466"/>
      <c r="I389" s="466"/>
      <c r="J389" s="466"/>
      <c r="K389" s="466"/>
      <c r="L389" s="466"/>
      <c r="M389" s="466"/>
      <c r="N389" s="466"/>
      <c r="O389" s="467"/>
    </row>
    <row r="390" spans="2:15" x14ac:dyDescent="0.25">
      <c r="B390" s="465"/>
      <c r="C390" s="466"/>
      <c r="D390" s="466"/>
      <c r="E390" s="466"/>
      <c r="F390" s="466"/>
      <c r="G390" s="466"/>
      <c r="H390" s="466"/>
      <c r="I390" s="466"/>
      <c r="J390" s="466"/>
      <c r="K390" s="466"/>
      <c r="L390" s="466"/>
      <c r="M390" s="466"/>
      <c r="N390" s="466"/>
      <c r="O390" s="467"/>
    </row>
    <row r="391" spans="2:15" x14ac:dyDescent="0.25">
      <c r="B391" s="465"/>
      <c r="C391" s="466"/>
      <c r="D391" s="466"/>
      <c r="E391" s="466"/>
      <c r="F391" s="466"/>
      <c r="G391" s="466"/>
      <c r="H391" s="466"/>
      <c r="I391" s="466"/>
      <c r="J391" s="466"/>
      <c r="K391" s="466"/>
      <c r="L391" s="466"/>
      <c r="M391" s="466"/>
      <c r="N391" s="466"/>
      <c r="O391" s="467"/>
    </row>
    <row r="392" spans="2:15" x14ac:dyDescent="0.25">
      <c r="B392" s="465"/>
      <c r="C392" s="466"/>
      <c r="D392" s="466"/>
      <c r="E392" s="466"/>
      <c r="F392" s="466"/>
      <c r="G392" s="466"/>
      <c r="H392" s="466"/>
      <c r="I392" s="466"/>
      <c r="J392" s="466"/>
      <c r="K392" s="466"/>
      <c r="L392" s="466"/>
      <c r="M392" s="466"/>
      <c r="N392" s="466"/>
      <c r="O392" s="467"/>
    </row>
    <row r="393" spans="2:15" x14ac:dyDescent="0.25">
      <c r="B393" s="465"/>
      <c r="C393" s="466"/>
      <c r="D393" s="466"/>
      <c r="E393" s="466"/>
      <c r="F393" s="466"/>
      <c r="G393" s="466"/>
      <c r="H393" s="466"/>
      <c r="I393" s="466"/>
      <c r="J393" s="466"/>
      <c r="K393" s="466"/>
      <c r="L393" s="466"/>
      <c r="M393" s="466"/>
      <c r="N393" s="466"/>
      <c r="O393" s="467"/>
    </row>
    <row r="394" spans="2:15" x14ac:dyDescent="0.25">
      <c r="B394" s="465"/>
      <c r="C394" s="466"/>
      <c r="D394" s="466"/>
      <c r="E394" s="466"/>
      <c r="F394" s="466"/>
      <c r="G394" s="466"/>
      <c r="H394" s="466"/>
      <c r="I394" s="466"/>
      <c r="J394" s="466"/>
      <c r="K394" s="466"/>
      <c r="L394" s="466"/>
      <c r="M394" s="466"/>
      <c r="N394" s="466"/>
      <c r="O394" s="467"/>
    </row>
    <row r="395" spans="2:15" x14ac:dyDescent="0.25">
      <c r="B395" s="465"/>
      <c r="C395" s="466"/>
      <c r="D395" s="466"/>
      <c r="E395" s="466"/>
      <c r="F395" s="466"/>
      <c r="G395" s="466"/>
      <c r="H395" s="466"/>
      <c r="I395" s="466"/>
      <c r="J395" s="466"/>
      <c r="K395" s="466"/>
      <c r="L395" s="466"/>
      <c r="M395" s="466"/>
      <c r="N395" s="466"/>
      <c r="O395" s="467"/>
    </row>
    <row r="396" spans="2:15" x14ac:dyDescent="0.25">
      <c r="B396" s="465"/>
      <c r="C396" s="466"/>
      <c r="D396" s="466"/>
      <c r="E396" s="466"/>
      <c r="F396" s="466"/>
      <c r="G396" s="466"/>
      <c r="H396" s="466"/>
      <c r="I396" s="466"/>
      <c r="J396" s="466"/>
      <c r="K396" s="466"/>
      <c r="L396" s="466"/>
      <c r="M396" s="466"/>
      <c r="N396" s="466"/>
      <c r="O396" s="467"/>
    </row>
    <row r="397" spans="2:15" x14ac:dyDescent="0.25">
      <c r="B397" s="465"/>
      <c r="C397" s="466"/>
      <c r="D397" s="466"/>
      <c r="E397" s="466"/>
      <c r="F397" s="466"/>
      <c r="G397" s="466"/>
      <c r="H397" s="466"/>
      <c r="I397" s="466"/>
      <c r="J397" s="466"/>
      <c r="K397" s="466"/>
      <c r="L397" s="466"/>
      <c r="M397" s="466"/>
      <c r="N397" s="466"/>
      <c r="O397" s="467"/>
    </row>
    <row r="398" spans="2:15" x14ac:dyDescent="0.25">
      <c r="B398" s="465"/>
      <c r="C398" s="466"/>
      <c r="D398" s="466"/>
      <c r="E398" s="466"/>
      <c r="F398" s="466"/>
      <c r="G398" s="466"/>
      <c r="H398" s="466"/>
      <c r="I398" s="466"/>
      <c r="J398" s="466"/>
      <c r="K398" s="466"/>
      <c r="L398" s="466"/>
      <c r="M398" s="466"/>
      <c r="N398" s="466"/>
      <c r="O398" s="467"/>
    </row>
    <row r="399" spans="2:15" x14ac:dyDescent="0.25">
      <c r="B399" s="465"/>
      <c r="C399" s="466"/>
      <c r="D399" s="466"/>
      <c r="E399" s="466"/>
      <c r="F399" s="466"/>
      <c r="G399" s="466"/>
      <c r="H399" s="466"/>
      <c r="I399" s="466"/>
      <c r="J399" s="466"/>
      <c r="K399" s="466"/>
      <c r="L399" s="466"/>
      <c r="M399" s="466"/>
      <c r="N399" s="466"/>
      <c r="O399" s="467"/>
    </row>
    <row r="400" spans="2:15" x14ac:dyDescent="0.25">
      <c r="B400" s="465"/>
      <c r="C400" s="466"/>
      <c r="D400" s="466"/>
      <c r="E400" s="466"/>
      <c r="F400" s="466"/>
      <c r="G400" s="466"/>
      <c r="H400" s="466"/>
      <c r="I400" s="466"/>
      <c r="J400" s="466"/>
      <c r="K400" s="466"/>
      <c r="L400" s="466"/>
      <c r="M400" s="466"/>
      <c r="N400" s="466"/>
      <c r="O400" s="467"/>
    </row>
    <row r="401" spans="2:15" x14ac:dyDescent="0.25">
      <c r="B401" s="465"/>
      <c r="C401" s="466"/>
      <c r="D401" s="466"/>
      <c r="E401" s="466"/>
      <c r="F401" s="466"/>
      <c r="G401" s="466"/>
      <c r="H401" s="466"/>
      <c r="I401" s="466"/>
      <c r="J401" s="466"/>
      <c r="K401" s="466"/>
      <c r="L401" s="466"/>
      <c r="M401" s="466"/>
      <c r="N401" s="466"/>
      <c r="O401" s="467"/>
    </row>
    <row r="402" spans="2:15" x14ac:dyDescent="0.25">
      <c r="B402" s="465"/>
      <c r="C402" s="466"/>
      <c r="D402" s="466"/>
      <c r="E402" s="466"/>
      <c r="F402" s="466"/>
      <c r="G402" s="466"/>
      <c r="H402" s="466"/>
      <c r="I402" s="466"/>
      <c r="J402" s="466"/>
      <c r="K402" s="466"/>
      <c r="L402" s="466"/>
      <c r="M402" s="466"/>
      <c r="N402" s="466"/>
      <c r="O402" s="467"/>
    </row>
    <row r="403" spans="2:15" x14ac:dyDescent="0.25">
      <c r="B403" s="465"/>
      <c r="C403" s="466"/>
      <c r="D403" s="466"/>
      <c r="E403" s="466"/>
      <c r="F403" s="466"/>
      <c r="G403" s="466"/>
      <c r="H403" s="466"/>
      <c r="I403" s="466"/>
      <c r="J403" s="466"/>
      <c r="K403" s="466"/>
      <c r="L403" s="466"/>
      <c r="M403" s="466"/>
      <c r="N403" s="466"/>
      <c r="O403" s="467"/>
    </row>
    <row r="404" spans="2:15" x14ac:dyDescent="0.25">
      <c r="B404" s="465"/>
      <c r="C404" s="466"/>
      <c r="D404" s="466"/>
      <c r="E404" s="466"/>
      <c r="F404" s="466"/>
      <c r="G404" s="466"/>
      <c r="H404" s="466"/>
      <c r="I404" s="466"/>
      <c r="J404" s="466"/>
      <c r="K404" s="466"/>
      <c r="L404" s="466"/>
      <c r="M404" s="466"/>
      <c r="N404" s="466"/>
      <c r="O404" s="467"/>
    </row>
    <row r="405" spans="2:15" x14ac:dyDescent="0.25">
      <c r="B405" s="465"/>
      <c r="C405" s="466"/>
      <c r="D405" s="466"/>
      <c r="E405" s="466"/>
      <c r="F405" s="466"/>
      <c r="G405" s="466"/>
      <c r="H405" s="466"/>
      <c r="I405" s="466"/>
      <c r="J405" s="466"/>
      <c r="K405" s="466"/>
      <c r="L405" s="466"/>
      <c r="M405" s="466"/>
      <c r="N405" s="466"/>
      <c r="O405" s="467"/>
    </row>
    <row r="406" spans="2:15" x14ac:dyDescent="0.25">
      <c r="B406" s="465"/>
      <c r="C406" s="466"/>
      <c r="D406" s="466"/>
      <c r="E406" s="466"/>
      <c r="F406" s="466"/>
      <c r="G406" s="466"/>
      <c r="H406" s="466"/>
      <c r="I406" s="466"/>
      <c r="J406" s="466"/>
      <c r="K406" s="466"/>
      <c r="L406" s="466"/>
      <c r="M406" s="466"/>
      <c r="N406" s="466"/>
      <c r="O406" s="467"/>
    </row>
    <row r="407" spans="2:15" x14ac:dyDescent="0.25">
      <c r="B407" s="465"/>
      <c r="C407" s="466"/>
      <c r="D407" s="466"/>
      <c r="E407" s="466"/>
      <c r="F407" s="466"/>
      <c r="G407" s="466"/>
      <c r="H407" s="466"/>
      <c r="I407" s="466"/>
      <c r="J407" s="466"/>
      <c r="K407" s="466"/>
      <c r="L407" s="466"/>
      <c r="M407" s="466"/>
      <c r="N407" s="466"/>
      <c r="O407" s="467"/>
    </row>
    <row r="408" spans="2:15" x14ac:dyDescent="0.25">
      <c r="B408" s="465"/>
      <c r="C408" s="466"/>
      <c r="D408" s="466"/>
      <c r="E408" s="466"/>
      <c r="F408" s="466"/>
      <c r="G408" s="466"/>
      <c r="H408" s="466"/>
      <c r="I408" s="466"/>
      <c r="J408" s="466"/>
      <c r="K408" s="466"/>
      <c r="L408" s="466"/>
      <c r="M408" s="466"/>
      <c r="N408" s="466"/>
      <c r="O408" s="467"/>
    </row>
    <row r="409" spans="2:15" x14ac:dyDescent="0.25">
      <c r="B409" s="465"/>
      <c r="C409" s="466"/>
      <c r="D409" s="466"/>
      <c r="E409" s="466"/>
      <c r="F409" s="466"/>
      <c r="G409" s="466"/>
      <c r="H409" s="466"/>
      <c r="I409" s="466"/>
      <c r="J409" s="466"/>
      <c r="K409" s="466"/>
      <c r="L409" s="466"/>
      <c r="M409" s="466"/>
      <c r="N409" s="466"/>
      <c r="O409" s="467"/>
    </row>
    <row r="410" spans="2:15" x14ac:dyDescent="0.25">
      <c r="B410" s="465"/>
      <c r="C410" s="466"/>
      <c r="D410" s="466"/>
      <c r="E410" s="466"/>
      <c r="F410" s="466"/>
      <c r="G410" s="466"/>
      <c r="H410" s="466"/>
      <c r="I410" s="466"/>
      <c r="J410" s="466"/>
      <c r="K410" s="466"/>
      <c r="L410" s="466"/>
      <c r="M410" s="466"/>
      <c r="N410" s="466"/>
      <c r="O410" s="467"/>
    </row>
    <row r="411" spans="2:15" x14ac:dyDescent="0.25">
      <c r="B411" s="465"/>
      <c r="C411" s="466"/>
      <c r="D411" s="466"/>
      <c r="E411" s="466"/>
      <c r="F411" s="466"/>
      <c r="G411" s="466"/>
      <c r="H411" s="466"/>
      <c r="I411" s="466"/>
      <c r="J411" s="466"/>
      <c r="K411" s="466"/>
      <c r="L411" s="466"/>
      <c r="M411" s="466"/>
      <c r="N411" s="466"/>
      <c r="O411" s="467"/>
    </row>
    <row r="412" spans="2:15" x14ac:dyDescent="0.25">
      <c r="B412" s="465"/>
      <c r="C412" s="466"/>
      <c r="D412" s="466"/>
      <c r="E412" s="466"/>
      <c r="F412" s="466"/>
      <c r="G412" s="466"/>
      <c r="H412" s="466"/>
      <c r="I412" s="466"/>
      <c r="J412" s="466"/>
      <c r="K412" s="466"/>
      <c r="L412" s="466"/>
      <c r="M412" s="466"/>
      <c r="N412" s="466"/>
      <c r="O412" s="467"/>
    </row>
    <row r="413" spans="2:15" x14ac:dyDescent="0.25">
      <c r="B413" s="465"/>
      <c r="C413" s="466"/>
      <c r="D413" s="466"/>
      <c r="E413" s="466"/>
      <c r="F413" s="466"/>
      <c r="G413" s="466"/>
      <c r="H413" s="466"/>
      <c r="I413" s="466"/>
      <c r="J413" s="466"/>
      <c r="K413" s="466"/>
      <c r="L413" s="466"/>
      <c r="M413" s="466"/>
      <c r="N413" s="466"/>
      <c r="O413" s="467"/>
    </row>
    <row r="414" spans="2:15" x14ac:dyDescent="0.25">
      <c r="B414" s="465"/>
      <c r="C414" s="466"/>
      <c r="D414" s="466"/>
      <c r="E414" s="466"/>
      <c r="F414" s="466"/>
      <c r="G414" s="466"/>
      <c r="H414" s="466"/>
      <c r="I414" s="466"/>
      <c r="J414" s="466"/>
      <c r="K414" s="466"/>
      <c r="L414" s="466"/>
      <c r="M414" s="466"/>
      <c r="N414" s="466"/>
      <c r="O414" s="467"/>
    </row>
    <row r="415" spans="2:15" x14ac:dyDescent="0.25">
      <c r="B415" s="465"/>
      <c r="C415" s="466"/>
      <c r="D415" s="466"/>
      <c r="E415" s="466"/>
      <c r="F415" s="466"/>
      <c r="G415" s="466"/>
      <c r="H415" s="466"/>
      <c r="I415" s="466"/>
      <c r="J415" s="466"/>
      <c r="K415" s="466"/>
      <c r="L415" s="466"/>
      <c r="M415" s="466"/>
      <c r="N415" s="466"/>
      <c r="O415" s="467"/>
    </row>
    <row r="416" spans="2:15" x14ac:dyDescent="0.25">
      <c r="B416" s="465"/>
      <c r="C416" s="466"/>
      <c r="D416" s="466"/>
      <c r="E416" s="466"/>
      <c r="F416" s="466"/>
      <c r="G416" s="466"/>
      <c r="H416" s="466"/>
      <c r="I416" s="466"/>
      <c r="J416" s="466"/>
      <c r="K416" s="466"/>
      <c r="L416" s="466"/>
      <c r="M416" s="466"/>
      <c r="N416" s="466"/>
      <c r="O416" s="467"/>
    </row>
    <row r="417" spans="2:15" x14ac:dyDescent="0.25">
      <c r="B417" s="465"/>
      <c r="C417" s="466"/>
      <c r="D417" s="466"/>
      <c r="E417" s="466"/>
      <c r="F417" s="466"/>
      <c r="G417" s="466"/>
      <c r="H417" s="466"/>
      <c r="I417" s="466"/>
      <c r="J417" s="466"/>
      <c r="K417" s="466"/>
      <c r="L417" s="466"/>
      <c r="M417" s="466"/>
      <c r="N417" s="466"/>
      <c r="O417" s="467"/>
    </row>
    <row r="418" spans="2:15" x14ac:dyDescent="0.25">
      <c r="B418" s="465"/>
      <c r="C418" s="466"/>
      <c r="D418" s="466"/>
      <c r="E418" s="466"/>
      <c r="F418" s="466"/>
      <c r="G418" s="466"/>
      <c r="H418" s="466"/>
      <c r="I418" s="466"/>
      <c r="J418" s="466"/>
      <c r="K418" s="466"/>
      <c r="L418" s="466"/>
      <c r="M418" s="466"/>
      <c r="N418" s="466"/>
      <c r="O418" s="467"/>
    </row>
    <row r="419" spans="2:15" x14ac:dyDescent="0.25">
      <c r="B419" s="465"/>
      <c r="C419" s="466"/>
      <c r="D419" s="466"/>
      <c r="E419" s="466"/>
      <c r="F419" s="466"/>
      <c r="G419" s="466"/>
      <c r="H419" s="466"/>
      <c r="I419" s="466"/>
      <c r="J419" s="466"/>
      <c r="K419" s="466"/>
      <c r="L419" s="466"/>
      <c r="M419" s="466"/>
      <c r="N419" s="466"/>
      <c r="O419" s="467"/>
    </row>
    <row r="420" spans="2:15" x14ac:dyDescent="0.25">
      <c r="B420" s="465"/>
      <c r="C420" s="466"/>
      <c r="D420" s="466"/>
      <c r="E420" s="466"/>
      <c r="F420" s="466"/>
      <c r="G420" s="466"/>
      <c r="H420" s="466"/>
      <c r="I420" s="466"/>
      <c r="J420" s="466"/>
      <c r="K420" s="466"/>
      <c r="L420" s="466"/>
      <c r="M420" s="466"/>
      <c r="N420" s="466"/>
      <c r="O420" s="467"/>
    </row>
    <row r="421" spans="2:15" x14ac:dyDescent="0.25">
      <c r="B421" s="465"/>
      <c r="C421" s="466"/>
      <c r="D421" s="466"/>
      <c r="E421" s="466"/>
      <c r="F421" s="466"/>
      <c r="G421" s="466"/>
      <c r="H421" s="466"/>
      <c r="I421" s="466"/>
      <c r="J421" s="466"/>
      <c r="K421" s="466"/>
      <c r="L421" s="466"/>
      <c r="M421" s="466"/>
      <c r="N421" s="466"/>
      <c r="O421" s="467"/>
    </row>
    <row r="422" spans="2:15" x14ac:dyDescent="0.25">
      <c r="B422" s="465"/>
      <c r="C422" s="466"/>
      <c r="D422" s="466"/>
      <c r="E422" s="466"/>
      <c r="F422" s="466"/>
      <c r="G422" s="466"/>
      <c r="H422" s="466"/>
      <c r="I422" s="466"/>
      <c r="J422" s="466"/>
      <c r="K422" s="466"/>
      <c r="L422" s="466"/>
      <c r="M422" s="466"/>
      <c r="N422" s="466"/>
      <c r="O422" s="467"/>
    </row>
    <row r="423" spans="2:15" x14ac:dyDescent="0.25">
      <c r="B423" s="465"/>
      <c r="C423" s="466"/>
      <c r="D423" s="466"/>
      <c r="E423" s="466"/>
      <c r="F423" s="466"/>
      <c r="G423" s="466"/>
      <c r="H423" s="466"/>
      <c r="I423" s="466"/>
      <c r="J423" s="466"/>
      <c r="K423" s="466"/>
      <c r="L423" s="466"/>
      <c r="M423" s="466"/>
      <c r="N423" s="466"/>
      <c r="O423" s="467"/>
    </row>
    <row r="424" spans="2:15" x14ac:dyDescent="0.25">
      <c r="B424" s="465"/>
      <c r="C424" s="466"/>
      <c r="D424" s="466"/>
      <c r="E424" s="466"/>
      <c r="F424" s="466"/>
      <c r="G424" s="466"/>
      <c r="H424" s="466"/>
      <c r="I424" s="466"/>
      <c r="J424" s="466"/>
      <c r="K424" s="466"/>
      <c r="L424" s="466"/>
      <c r="M424" s="466"/>
      <c r="N424" s="466"/>
      <c r="O424" s="467"/>
    </row>
    <row r="425" spans="2:15" x14ac:dyDescent="0.25">
      <c r="B425" s="465"/>
      <c r="C425" s="466"/>
      <c r="D425" s="466"/>
      <c r="E425" s="466"/>
      <c r="F425" s="466"/>
      <c r="G425" s="466"/>
      <c r="H425" s="466"/>
      <c r="I425" s="466"/>
      <c r="J425" s="466"/>
      <c r="K425" s="466"/>
      <c r="L425" s="466"/>
      <c r="M425" s="466"/>
      <c r="N425" s="466"/>
      <c r="O425" s="467"/>
    </row>
    <row r="426" spans="2:15" x14ac:dyDescent="0.25">
      <c r="B426" s="465"/>
      <c r="C426" s="466"/>
      <c r="D426" s="466"/>
      <c r="E426" s="466"/>
      <c r="F426" s="466"/>
      <c r="G426" s="466"/>
      <c r="H426" s="466"/>
      <c r="I426" s="466"/>
      <c r="J426" s="466"/>
      <c r="K426" s="466"/>
      <c r="L426" s="466"/>
      <c r="M426" s="466"/>
      <c r="N426" s="466"/>
      <c r="O426" s="467"/>
    </row>
    <row r="427" spans="2:15" x14ac:dyDescent="0.25">
      <c r="B427" s="465"/>
      <c r="C427" s="466"/>
      <c r="D427" s="466"/>
      <c r="E427" s="466"/>
      <c r="F427" s="466"/>
      <c r="G427" s="466"/>
      <c r="H427" s="466"/>
      <c r="I427" s="466"/>
      <c r="J427" s="466"/>
      <c r="K427" s="466"/>
      <c r="L427" s="466"/>
      <c r="M427" s="466"/>
      <c r="N427" s="466"/>
      <c r="O427" s="467"/>
    </row>
    <row r="428" spans="2:15" x14ac:dyDescent="0.25">
      <c r="B428" s="465"/>
      <c r="C428" s="466"/>
      <c r="D428" s="466"/>
      <c r="E428" s="466"/>
      <c r="F428" s="466"/>
      <c r="G428" s="466"/>
      <c r="H428" s="466"/>
      <c r="I428" s="466"/>
      <c r="J428" s="466"/>
      <c r="K428" s="466"/>
      <c r="L428" s="466"/>
      <c r="M428" s="466"/>
      <c r="N428" s="466"/>
      <c r="O428" s="467"/>
    </row>
    <row r="429" spans="2:15" x14ac:dyDescent="0.25">
      <c r="B429" s="465"/>
      <c r="C429" s="466"/>
      <c r="D429" s="466"/>
      <c r="E429" s="466"/>
      <c r="F429" s="466"/>
      <c r="G429" s="466"/>
      <c r="H429" s="466"/>
      <c r="I429" s="466"/>
      <c r="J429" s="466"/>
      <c r="K429" s="466"/>
      <c r="L429" s="466"/>
      <c r="M429" s="466"/>
      <c r="N429" s="466"/>
      <c r="O429" s="467"/>
    </row>
    <row r="430" spans="2:15" x14ac:dyDescent="0.25">
      <c r="B430" s="465"/>
      <c r="C430" s="466"/>
      <c r="D430" s="466"/>
      <c r="E430" s="466"/>
      <c r="F430" s="466"/>
      <c r="G430" s="466"/>
      <c r="H430" s="466"/>
      <c r="I430" s="466"/>
      <c r="J430" s="466"/>
      <c r="K430" s="466"/>
      <c r="L430" s="466"/>
      <c r="M430" s="466"/>
      <c r="N430" s="466"/>
      <c r="O430" s="467"/>
    </row>
    <row r="431" spans="2:15" x14ac:dyDescent="0.25">
      <c r="B431" s="465"/>
      <c r="C431" s="466"/>
      <c r="D431" s="466"/>
      <c r="E431" s="466"/>
      <c r="F431" s="466"/>
      <c r="G431" s="466"/>
      <c r="H431" s="466"/>
      <c r="I431" s="466"/>
      <c r="J431" s="466"/>
      <c r="K431" s="466"/>
      <c r="L431" s="466"/>
      <c r="M431" s="466"/>
      <c r="N431" s="466"/>
      <c r="O431" s="467"/>
    </row>
    <row r="432" spans="2:15" x14ac:dyDescent="0.25">
      <c r="B432" s="465"/>
      <c r="C432" s="466"/>
      <c r="D432" s="466"/>
      <c r="E432" s="466"/>
      <c r="F432" s="466"/>
      <c r="G432" s="466"/>
      <c r="H432" s="466"/>
      <c r="I432" s="466"/>
      <c r="J432" s="466"/>
      <c r="K432" s="466"/>
      <c r="L432" s="466"/>
      <c r="M432" s="466"/>
      <c r="N432" s="466"/>
      <c r="O432" s="467"/>
    </row>
    <row r="433" spans="2:15" x14ac:dyDescent="0.25">
      <c r="B433" s="465"/>
      <c r="C433" s="466"/>
      <c r="D433" s="466"/>
      <c r="E433" s="466"/>
      <c r="F433" s="466"/>
      <c r="G433" s="466"/>
      <c r="H433" s="466"/>
      <c r="I433" s="466"/>
      <c r="J433" s="466"/>
      <c r="K433" s="466"/>
      <c r="L433" s="466"/>
      <c r="M433" s="466"/>
      <c r="N433" s="466"/>
      <c r="O433" s="467"/>
    </row>
    <row r="434" spans="2:15" x14ac:dyDescent="0.25">
      <c r="B434" s="465"/>
      <c r="C434" s="466"/>
      <c r="D434" s="466"/>
      <c r="E434" s="466"/>
      <c r="F434" s="466"/>
      <c r="G434" s="466"/>
      <c r="H434" s="466"/>
      <c r="I434" s="466"/>
      <c r="J434" s="466"/>
      <c r="K434" s="466"/>
      <c r="L434" s="466"/>
      <c r="M434" s="466"/>
      <c r="N434" s="466"/>
      <c r="O434" s="467"/>
    </row>
    <row r="435" spans="2:15" x14ac:dyDescent="0.25">
      <c r="B435" s="497"/>
      <c r="C435" s="498"/>
      <c r="D435" s="498"/>
      <c r="E435" s="498"/>
      <c r="F435" s="498"/>
      <c r="G435" s="498"/>
      <c r="H435" s="498"/>
      <c r="I435" s="498"/>
      <c r="J435" s="498"/>
      <c r="K435" s="498"/>
      <c r="L435" s="498"/>
      <c r="M435" s="498"/>
      <c r="N435" s="498"/>
      <c r="O435" s="499"/>
    </row>
  </sheetData>
  <mergeCells count="410">
    <mergeCell ref="B293:O295"/>
    <mergeCell ref="C297:I324"/>
    <mergeCell ref="B326:O383"/>
    <mergeCell ref="B385:O435"/>
    <mergeCell ref="C290:E290"/>
    <mergeCell ref="F290:G290"/>
    <mergeCell ref="H290:I290"/>
    <mergeCell ref="J290:K290"/>
    <mergeCell ref="L290:M290"/>
    <mergeCell ref="C291:E291"/>
    <mergeCell ref="F291:G291"/>
    <mergeCell ref="H291:I291"/>
    <mergeCell ref="J291:K291"/>
    <mergeCell ref="L291:M291"/>
    <mergeCell ref="C288:E288"/>
    <mergeCell ref="F288:G288"/>
    <mergeCell ref="H288:I288"/>
    <mergeCell ref="J288:K288"/>
    <mergeCell ref="L288:M288"/>
    <mergeCell ref="C289:E289"/>
    <mergeCell ref="F289:G289"/>
    <mergeCell ref="H289:I289"/>
    <mergeCell ref="J289:K289"/>
    <mergeCell ref="L289:M289"/>
    <mergeCell ref="C286:E286"/>
    <mergeCell ref="F286:G286"/>
    <mergeCell ref="H286:I286"/>
    <mergeCell ref="J286:K286"/>
    <mergeCell ref="L286:M286"/>
    <mergeCell ref="C287:E287"/>
    <mergeCell ref="F287:G287"/>
    <mergeCell ref="H287:I287"/>
    <mergeCell ref="J287:K287"/>
    <mergeCell ref="L287:M287"/>
    <mergeCell ref="C284:E284"/>
    <mergeCell ref="F284:G284"/>
    <mergeCell ref="H284:I284"/>
    <mergeCell ref="J284:K284"/>
    <mergeCell ref="L284:M284"/>
    <mergeCell ref="C285:E285"/>
    <mergeCell ref="F285:G285"/>
    <mergeCell ref="H285:I285"/>
    <mergeCell ref="J285:K285"/>
    <mergeCell ref="L285:M285"/>
    <mergeCell ref="C273:G273"/>
    <mergeCell ref="H273:K273"/>
    <mergeCell ref="B275:O280"/>
    <mergeCell ref="C283:E283"/>
    <mergeCell ref="F283:G283"/>
    <mergeCell ref="H283:I283"/>
    <mergeCell ref="J283:K283"/>
    <mergeCell ref="L283:M283"/>
    <mergeCell ref="B246:O251"/>
    <mergeCell ref="C270:K270"/>
    <mergeCell ref="C271:G271"/>
    <mergeCell ref="H271:K271"/>
    <mergeCell ref="C272:G272"/>
    <mergeCell ref="H272:K272"/>
    <mergeCell ref="C242:D244"/>
    <mergeCell ref="E242:G242"/>
    <mergeCell ref="H242:J242"/>
    <mergeCell ref="K242:L242"/>
    <mergeCell ref="E243:G243"/>
    <mergeCell ref="H243:J243"/>
    <mergeCell ref="K243:L243"/>
    <mergeCell ref="E244:G244"/>
    <mergeCell ref="H244:J244"/>
    <mergeCell ref="K244:L244"/>
    <mergeCell ref="C239:D241"/>
    <mergeCell ref="E239:G239"/>
    <mergeCell ref="H239:J239"/>
    <mergeCell ref="K239:L239"/>
    <mergeCell ref="E240:G240"/>
    <mergeCell ref="H240:J240"/>
    <mergeCell ref="K240:L240"/>
    <mergeCell ref="E241:G241"/>
    <mergeCell ref="H241:J241"/>
    <mergeCell ref="K241:L241"/>
    <mergeCell ref="C236:D238"/>
    <mergeCell ref="E236:G236"/>
    <mergeCell ref="H236:J236"/>
    <mergeCell ref="K236:L236"/>
    <mergeCell ref="E237:G237"/>
    <mergeCell ref="H237:J237"/>
    <mergeCell ref="K237:L237"/>
    <mergeCell ref="E238:G238"/>
    <mergeCell ref="H238:J238"/>
    <mergeCell ref="K238:L238"/>
    <mergeCell ref="B229:O232"/>
    <mergeCell ref="C234:D235"/>
    <mergeCell ref="E234:G235"/>
    <mergeCell ref="H234:J234"/>
    <mergeCell ref="K234:L234"/>
    <mergeCell ref="H235:J235"/>
    <mergeCell ref="K235:L235"/>
    <mergeCell ref="C225:G225"/>
    <mergeCell ref="H225:K225"/>
    <mergeCell ref="C226:G226"/>
    <mergeCell ref="H226:K226"/>
    <mergeCell ref="C227:G227"/>
    <mergeCell ref="H227:K227"/>
    <mergeCell ref="C215:G215"/>
    <mergeCell ref="H215:K215"/>
    <mergeCell ref="C216:G216"/>
    <mergeCell ref="H216:K216"/>
    <mergeCell ref="B218:O223"/>
    <mergeCell ref="C224:G224"/>
    <mergeCell ref="H224:K224"/>
    <mergeCell ref="B208:O211"/>
    <mergeCell ref="C212:G213"/>
    <mergeCell ref="H212:K212"/>
    <mergeCell ref="H213:K213"/>
    <mergeCell ref="C214:G214"/>
    <mergeCell ref="H214:K214"/>
    <mergeCell ref="C204:G206"/>
    <mergeCell ref="H204:I204"/>
    <mergeCell ref="J204:K204"/>
    <mergeCell ref="H205:I205"/>
    <mergeCell ref="J205:K205"/>
    <mergeCell ref="H206:I206"/>
    <mergeCell ref="J206:K206"/>
    <mergeCell ref="C200:G201"/>
    <mergeCell ref="H200:I200"/>
    <mergeCell ref="J200:K200"/>
    <mergeCell ref="H201:I201"/>
    <mergeCell ref="J201:K201"/>
    <mergeCell ref="C202:G203"/>
    <mergeCell ref="H202:I202"/>
    <mergeCell ref="J202:K202"/>
    <mergeCell ref="H203:I203"/>
    <mergeCell ref="J203:K203"/>
    <mergeCell ref="C197:G199"/>
    <mergeCell ref="H197:I197"/>
    <mergeCell ref="J197:K197"/>
    <mergeCell ref="H198:I198"/>
    <mergeCell ref="J198:K198"/>
    <mergeCell ref="H199:I199"/>
    <mergeCell ref="J199:K199"/>
    <mergeCell ref="C193:G194"/>
    <mergeCell ref="H193:I193"/>
    <mergeCell ref="J193:K193"/>
    <mergeCell ref="H194:I194"/>
    <mergeCell ref="J194:K194"/>
    <mergeCell ref="C195:G196"/>
    <mergeCell ref="H195:I195"/>
    <mergeCell ref="J195:K195"/>
    <mergeCell ref="H196:I196"/>
    <mergeCell ref="J196:K196"/>
    <mergeCell ref="D187:L187"/>
    <mergeCell ref="C190:G190"/>
    <mergeCell ref="H190:I190"/>
    <mergeCell ref="J190:K190"/>
    <mergeCell ref="C191:G192"/>
    <mergeCell ref="H191:I191"/>
    <mergeCell ref="J191:K191"/>
    <mergeCell ref="H192:I192"/>
    <mergeCell ref="J192:K192"/>
    <mergeCell ref="D182:L182"/>
    <mergeCell ref="C183:C184"/>
    <mergeCell ref="D183:L184"/>
    <mergeCell ref="N183:N184"/>
    <mergeCell ref="D185:L185"/>
    <mergeCell ref="D186:L186"/>
    <mergeCell ref="G174:N174"/>
    <mergeCell ref="B177:O177"/>
    <mergeCell ref="D179:L179"/>
    <mergeCell ref="M179:N179"/>
    <mergeCell ref="C180:C181"/>
    <mergeCell ref="D180:L180"/>
    <mergeCell ref="D181:L181"/>
    <mergeCell ref="J152:K152"/>
    <mergeCell ref="B162:O162"/>
    <mergeCell ref="G164:N164"/>
    <mergeCell ref="C166:C172"/>
    <mergeCell ref="G166:N166"/>
    <mergeCell ref="G168:N168"/>
    <mergeCell ref="G170:N170"/>
    <mergeCell ref="G172:N172"/>
    <mergeCell ref="B136:O144"/>
    <mergeCell ref="E145:H145"/>
    <mergeCell ref="I145:J145"/>
    <mergeCell ref="F147:I147"/>
    <mergeCell ref="G149:J149"/>
    <mergeCell ref="H151:K151"/>
    <mergeCell ref="C113:C123"/>
    <mergeCell ref="D113:H123"/>
    <mergeCell ref="I113:L123"/>
    <mergeCell ref="C124:C134"/>
    <mergeCell ref="D124:H134"/>
    <mergeCell ref="I124:L134"/>
    <mergeCell ref="C88:C99"/>
    <mergeCell ref="D88:H99"/>
    <mergeCell ref="I88:L99"/>
    <mergeCell ref="C100:C112"/>
    <mergeCell ref="D100:H112"/>
    <mergeCell ref="I100:L112"/>
    <mergeCell ref="C75:C76"/>
    <mergeCell ref="D75:H76"/>
    <mergeCell ref="I75:L76"/>
    <mergeCell ref="C77:C87"/>
    <mergeCell ref="D77:H87"/>
    <mergeCell ref="I77:L87"/>
    <mergeCell ref="D71:E71"/>
    <mergeCell ref="F71:H71"/>
    <mergeCell ref="I71:J71"/>
    <mergeCell ref="D72:E72"/>
    <mergeCell ref="F72:H72"/>
    <mergeCell ref="I72:J72"/>
    <mergeCell ref="D69:E69"/>
    <mergeCell ref="F69:H69"/>
    <mergeCell ref="I69:J69"/>
    <mergeCell ref="D70:E70"/>
    <mergeCell ref="F70:H70"/>
    <mergeCell ref="I70:J70"/>
    <mergeCell ref="B53:O65"/>
    <mergeCell ref="D67:E67"/>
    <mergeCell ref="F67:H67"/>
    <mergeCell ref="I67:J67"/>
    <mergeCell ref="D68:E68"/>
    <mergeCell ref="F68:H68"/>
    <mergeCell ref="I68:J68"/>
    <mergeCell ref="AM27:AM28"/>
    <mergeCell ref="AN27:AN28"/>
    <mergeCell ref="H28:I28"/>
    <mergeCell ref="J28:K28"/>
    <mergeCell ref="O28:P28"/>
    <mergeCell ref="B31:O52"/>
    <mergeCell ref="AF27:AF28"/>
    <mergeCell ref="AH27:AH28"/>
    <mergeCell ref="AI27:AI28"/>
    <mergeCell ref="AJ27:AJ28"/>
    <mergeCell ref="AK27:AK28"/>
    <mergeCell ref="AL27:AL28"/>
    <mergeCell ref="J27:K27"/>
    <mergeCell ref="L27:L28"/>
    <mergeCell ref="M27:M28"/>
    <mergeCell ref="N27:N28"/>
    <mergeCell ref="O27:P27"/>
    <mergeCell ref="AE27:AE28"/>
    <mergeCell ref="A27:A28"/>
    <mergeCell ref="B27:B28"/>
    <mergeCell ref="C27:D28"/>
    <mergeCell ref="E27:E28"/>
    <mergeCell ref="F27:F28"/>
    <mergeCell ref="H27:I27"/>
    <mergeCell ref="AL25:AL26"/>
    <mergeCell ref="AM25:AM26"/>
    <mergeCell ref="AN25:AN26"/>
    <mergeCell ref="H26:I26"/>
    <mergeCell ref="J26:K26"/>
    <mergeCell ref="O26:P26"/>
    <mergeCell ref="AE25:AE26"/>
    <mergeCell ref="AF25:AF26"/>
    <mergeCell ref="AH25:AH26"/>
    <mergeCell ref="AI25:AI26"/>
    <mergeCell ref="AJ25:AJ26"/>
    <mergeCell ref="AK25:AK26"/>
    <mergeCell ref="H25:I25"/>
    <mergeCell ref="J25:K25"/>
    <mergeCell ref="L25:L26"/>
    <mergeCell ref="M25:M26"/>
    <mergeCell ref="N25:N26"/>
    <mergeCell ref="O25:P25"/>
    <mergeCell ref="AM21:AM22"/>
    <mergeCell ref="AN21:AN22"/>
    <mergeCell ref="H22:I22"/>
    <mergeCell ref="J22:K22"/>
    <mergeCell ref="O22:P22"/>
    <mergeCell ref="A25:A26"/>
    <mergeCell ref="B25:B26"/>
    <mergeCell ref="C25:D26"/>
    <mergeCell ref="E25:E26"/>
    <mergeCell ref="F25:F26"/>
    <mergeCell ref="AF21:AF22"/>
    <mergeCell ref="AH21:AH22"/>
    <mergeCell ref="AI21:AI22"/>
    <mergeCell ref="AJ21:AJ22"/>
    <mergeCell ref="AK21:AK22"/>
    <mergeCell ref="AL21:AL22"/>
    <mergeCell ref="J21:K21"/>
    <mergeCell ref="L21:L22"/>
    <mergeCell ref="M21:M22"/>
    <mergeCell ref="N21:N22"/>
    <mergeCell ref="O21:P21"/>
    <mergeCell ref="AE21:AE22"/>
    <mergeCell ref="A21:A22"/>
    <mergeCell ref="B21:B22"/>
    <mergeCell ref="C21:D22"/>
    <mergeCell ref="E21:E22"/>
    <mergeCell ref="F21:F22"/>
    <mergeCell ref="H21:I21"/>
    <mergeCell ref="AL19:AL20"/>
    <mergeCell ref="AM19:AM20"/>
    <mergeCell ref="AN19:AN20"/>
    <mergeCell ref="H20:I20"/>
    <mergeCell ref="J20:K20"/>
    <mergeCell ref="O20:P20"/>
    <mergeCell ref="AE19:AE20"/>
    <mergeCell ref="AF19:AF20"/>
    <mergeCell ref="AH19:AH20"/>
    <mergeCell ref="AI19:AI20"/>
    <mergeCell ref="AJ19:AJ20"/>
    <mergeCell ref="AK19:AK20"/>
    <mergeCell ref="H19:I19"/>
    <mergeCell ref="J19:K19"/>
    <mergeCell ref="L19:L20"/>
    <mergeCell ref="M19:M20"/>
    <mergeCell ref="N19:N20"/>
    <mergeCell ref="O19:P19"/>
    <mergeCell ref="AM15:AM16"/>
    <mergeCell ref="AN15:AN16"/>
    <mergeCell ref="H16:I16"/>
    <mergeCell ref="J16:K16"/>
    <mergeCell ref="O16:P16"/>
    <mergeCell ref="A19:A20"/>
    <mergeCell ref="B19:B20"/>
    <mergeCell ref="C19:D20"/>
    <mergeCell ref="E19:E20"/>
    <mergeCell ref="F19:F20"/>
    <mergeCell ref="AF15:AF16"/>
    <mergeCell ref="AH15:AH16"/>
    <mergeCell ref="AI15:AI16"/>
    <mergeCell ref="AJ15:AJ16"/>
    <mergeCell ref="AK15:AK16"/>
    <mergeCell ref="AL15:AL16"/>
    <mergeCell ref="J15:K15"/>
    <mergeCell ref="L15:L16"/>
    <mergeCell ref="M15:M16"/>
    <mergeCell ref="N15:N16"/>
    <mergeCell ref="O15:P15"/>
    <mergeCell ref="AE15:AE16"/>
    <mergeCell ref="A15:A16"/>
    <mergeCell ref="B15:B16"/>
    <mergeCell ref="C15:D16"/>
    <mergeCell ref="E15:E16"/>
    <mergeCell ref="F15:F16"/>
    <mergeCell ref="H15:I15"/>
    <mergeCell ref="AJ13:AJ14"/>
    <mergeCell ref="AK13:AK14"/>
    <mergeCell ref="AL13:AL14"/>
    <mergeCell ref="AM13:AM14"/>
    <mergeCell ref="AN13:AN14"/>
    <mergeCell ref="H14:I14"/>
    <mergeCell ref="J14:K14"/>
    <mergeCell ref="O14:P14"/>
    <mergeCell ref="N13:N14"/>
    <mergeCell ref="O13:P13"/>
    <mergeCell ref="AE13:AE14"/>
    <mergeCell ref="AF13:AF14"/>
    <mergeCell ref="AH13:AH14"/>
    <mergeCell ref="AI13:AI14"/>
    <mergeCell ref="AN9:AN10"/>
    <mergeCell ref="A13:A14"/>
    <mergeCell ref="B13:B14"/>
    <mergeCell ref="C13:D14"/>
    <mergeCell ref="E13:E14"/>
    <mergeCell ref="F13:F14"/>
    <mergeCell ref="H13:I13"/>
    <mergeCell ref="J13:K13"/>
    <mergeCell ref="L13:L14"/>
    <mergeCell ref="M13:M14"/>
    <mergeCell ref="AF9:AF10"/>
    <mergeCell ref="AG9:AG10"/>
    <mergeCell ref="AH9:AH10"/>
    <mergeCell ref="AI9:AI10"/>
    <mergeCell ref="AJ9:AJ10"/>
    <mergeCell ref="AK9:AM9"/>
    <mergeCell ref="Z9:Z10"/>
    <mergeCell ref="AA9:AA10"/>
    <mergeCell ref="AB9:AB10"/>
    <mergeCell ref="AC9:AC10"/>
    <mergeCell ref="AD9:AD10"/>
    <mergeCell ref="AE9:AE10"/>
    <mergeCell ref="T9:T10"/>
    <mergeCell ref="U9:U10"/>
    <mergeCell ref="V9:V10"/>
    <mergeCell ref="W9:W10"/>
    <mergeCell ref="X9:X10"/>
    <mergeCell ref="Y9:Y10"/>
    <mergeCell ref="J9:K10"/>
    <mergeCell ref="L9:N9"/>
    <mergeCell ref="O9:P10"/>
    <mergeCell ref="Q9:Q10"/>
    <mergeCell ref="R9:R10"/>
    <mergeCell ref="S9:S10"/>
    <mergeCell ref="A8:R8"/>
    <mergeCell ref="S8:Y8"/>
    <mergeCell ref="Z8:AN8"/>
    <mergeCell ref="A9:A10"/>
    <mergeCell ref="B9:B10"/>
    <mergeCell ref="C9:D10"/>
    <mergeCell ref="E9:E10"/>
    <mergeCell ref="F9:F10"/>
    <mergeCell ref="G9:G10"/>
    <mergeCell ref="H9:I10"/>
    <mergeCell ref="A5:B5"/>
    <mergeCell ref="C5:I5"/>
    <mergeCell ref="J5:K5"/>
    <mergeCell ref="L5:Q5"/>
    <mergeCell ref="A6:B6"/>
    <mergeCell ref="C6:G6"/>
    <mergeCell ref="J6:K6"/>
    <mergeCell ref="L6:O6"/>
    <mergeCell ref="A1:B3"/>
    <mergeCell ref="C1:Q2"/>
    <mergeCell ref="C3:M3"/>
    <mergeCell ref="N3:O3"/>
    <mergeCell ref="P3:Q3"/>
    <mergeCell ref="A4:B4"/>
    <mergeCell ref="C4:Q4"/>
  </mergeCells>
  <conditionalFormatting sqref="E13">
    <cfRule type="cellIs" dxfId="684" priority="443" operator="equal">
      <formula>"No Incluido"</formula>
    </cfRule>
    <cfRule type="cellIs" dxfId="683" priority="444" operator="equal">
      <formula>"Incluido"</formula>
    </cfRule>
  </conditionalFormatting>
  <conditionalFormatting sqref="E15">
    <cfRule type="cellIs" dxfId="682" priority="410" operator="equal">
      <formula>"No Incluido"</formula>
    </cfRule>
    <cfRule type="cellIs" dxfId="681" priority="411" operator="equal">
      <formula>"Incluido"</formula>
    </cfRule>
  </conditionalFormatting>
  <conditionalFormatting sqref="E19">
    <cfRule type="cellIs" dxfId="679" priority="375" operator="equal">
      <formula>"No Incluido"</formula>
    </cfRule>
    <cfRule type="cellIs" dxfId="680" priority="376" operator="equal">
      <formula>"Incluido"</formula>
    </cfRule>
  </conditionalFormatting>
  <conditionalFormatting sqref="E21">
    <cfRule type="cellIs" dxfId="678" priority="342" operator="equal">
      <formula>"No Incluido"</formula>
    </cfRule>
    <cfRule type="cellIs" dxfId="677" priority="343" operator="equal">
      <formula>"Incluido"</formula>
    </cfRule>
  </conditionalFormatting>
  <conditionalFormatting sqref="E25">
    <cfRule type="cellIs" dxfId="675" priority="307" operator="equal">
      <formula>"No Incluido"</formula>
    </cfRule>
    <cfRule type="cellIs" dxfId="676" priority="308" operator="equal">
      <formula>"Incluido"</formula>
    </cfRule>
  </conditionalFormatting>
  <conditionalFormatting sqref="E27">
    <cfRule type="cellIs" dxfId="673" priority="274" operator="equal">
      <formula>"No Incluido"</formula>
    </cfRule>
    <cfRule type="cellIs" dxfId="674" priority="275" operator="equal">
      <formula>"Incluido"</formula>
    </cfRule>
  </conditionalFormatting>
  <conditionalFormatting sqref="L13">
    <cfRule type="cellIs" dxfId="671" priority="442" operator="equal">
      <formula>"Rara Vez (1)"</formula>
    </cfRule>
    <cfRule type="cellIs" dxfId="668" priority="450" operator="equal">
      <formula>"Casi Seguro (5)"</formula>
    </cfRule>
    <cfRule type="cellIs" dxfId="669" priority="451" operator="equal">
      <formula>"Probable (4)"</formula>
    </cfRule>
    <cfRule type="cellIs" dxfId="670" priority="452" operator="equal">
      <formula>"Posible (3)"</formula>
    </cfRule>
    <cfRule type="cellIs" dxfId="672" priority="453" operator="equal">
      <formula>"Improbable (2)"</formula>
    </cfRule>
  </conditionalFormatting>
  <conditionalFormatting sqref="L15">
    <cfRule type="cellIs" dxfId="665" priority="409" operator="equal">
      <formula>"Rara Vez (1)"</formula>
    </cfRule>
    <cfRule type="cellIs" dxfId="666" priority="417" operator="equal">
      <formula>"Casi Seguro (5)"</formula>
    </cfRule>
    <cfRule type="cellIs" dxfId="667" priority="418" operator="equal">
      <formula>"Probable (4)"</formula>
    </cfRule>
    <cfRule type="cellIs" dxfId="664" priority="419" operator="equal">
      <formula>"Posible (3)"</formula>
    </cfRule>
    <cfRule type="cellIs" dxfId="663" priority="420" operator="equal">
      <formula>"Improbable (2)"</formula>
    </cfRule>
  </conditionalFormatting>
  <conditionalFormatting sqref="L19">
    <cfRule type="cellIs" dxfId="661" priority="374" operator="equal">
      <formula>"Rara Vez (1)"</formula>
    </cfRule>
    <cfRule type="cellIs" dxfId="662" priority="382" operator="equal">
      <formula>"Casi Seguro (5)"</formula>
    </cfRule>
    <cfRule type="cellIs" dxfId="658" priority="383" operator="equal">
      <formula>"Probable (4)"</formula>
    </cfRule>
    <cfRule type="cellIs" dxfId="659" priority="384" operator="equal">
      <formula>"Posible (3)"</formula>
    </cfRule>
    <cfRule type="cellIs" dxfId="660" priority="385" operator="equal">
      <formula>"Improbable (2)"</formula>
    </cfRule>
  </conditionalFormatting>
  <conditionalFormatting sqref="L21">
    <cfRule type="cellIs" dxfId="653" priority="341" operator="equal">
      <formula>"Rara Vez (1)"</formula>
    </cfRule>
    <cfRule type="cellIs" dxfId="655" priority="349" operator="equal">
      <formula>"Casi Seguro (5)"</formula>
    </cfRule>
    <cfRule type="cellIs" dxfId="654" priority="350" operator="equal">
      <formula>"Probable (4)"</formula>
    </cfRule>
    <cfRule type="cellIs" dxfId="657" priority="351" operator="equal">
      <formula>"Posible (3)"</formula>
    </cfRule>
    <cfRule type="cellIs" dxfId="656" priority="352" operator="equal">
      <formula>"Improbable (2)"</formula>
    </cfRule>
  </conditionalFormatting>
  <conditionalFormatting sqref="L25">
    <cfRule type="cellIs" dxfId="650" priority="306" operator="equal">
      <formula>"Rara Vez (1)"</formula>
    </cfRule>
    <cfRule type="cellIs" dxfId="649" priority="314" operator="equal">
      <formula>"Casi Seguro (5)"</formula>
    </cfRule>
    <cfRule type="cellIs" dxfId="651" priority="315" operator="equal">
      <formula>"Probable (4)"</formula>
    </cfRule>
    <cfRule type="cellIs" dxfId="652" priority="316" operator="equal">
      <formula>"Posible (3)"</formula>
    </cfRule>
    <cfRule type="cellIs" dxfId="648" priority="317" operator="equal">
      <formula>"Improbable (2)"</formula>
    </cfRule>
  </conditionalFormatting>
  <conditionalFormatting sqref="L27">
    <cfRule type="cellIs" dxfId="644" priority="273" operator="equal">
      <formula>"Rara Vez (1)"</formula>
    </cfRule>
    <cfRule type="cellIs" dxfId="645" priority="281" operator="equal">
      <formula>"Casi Seguro (5)"</formula>
    </cfRule>
    <cfRule type="cellIs" dxfId="643" priority="282" operator="equal">
      <formula>"Probable (4)"</formula>
    </cfRule>
    <cfRule type="cellIs" dxfId="646" priority="283" operator="equal">
      <formula>"Posible (3)"</formula>
    </cfRule>
    <cfRule type="cellIs" dxfId="647" priority="284" operator="equal">
      <formula>"Improbable (2)"</formula>
    </cfRule>
  </conditionalFormatting>
  <conditionalFormatting sqref="M13">
    <cfRule type="cellIs" dxfId="638" priority="445" operator="equal">
      <formula>"Catastrófico (5)"</formula>
    </cfRule>
    <cfRule type="cellIs" dxfId="639" priority="446" operator="equal">
      <formula>"Mayor (4)"</formula>
    </cfRule>
    <cfRule type="cellIs" dxfId="640" priority="447" operator="equal">
      <formula>"Moderado (3)"</formula>
    </cfRule>
    <cfRule type="cellIs" dxfId="641" priority="448" operator="equal">
      <formula>"Menor (2)"</formula>
    </cfRule>
    <cfRule type="cellIs" dxfId="642" priority="449" operator="equal">
      <formula>"Insignificante (1)"</formula>
    </cfRule>
  </conditionalFormatting>
  <conditionalFormatting sqref="M15">
    <cfRule type="cellIs" dxfId="633" priority="412" operator="equal">
      <formula>"Catastrófico (5)"</formula>
    </cfRule>
    <cfRule type="cellIs" dxfId="634" priority="413" operator="equal">
      <formula>"Mayor (4)"</formula>
    </cfRule>
    <cfRule type="cellIs" dxfId="635" priority="414" operator="equal">
      <formula>"Moderado (3)"</formula>
    </cfRule>
    <cfRule type="cellIs" dxfId="636" priority="415" operator="equal">
      <formula>"Menor (2)"</formula>
    </cfRule>
    <cfRule type="cellIs" dxfId="637" priority="416" operator="equal">
      <formula>"Insignificante (1)"</formula>
    </cfRule>
  </conditionalFormatting>
  <conditionalFormatting sqref="M19">
    <cfRule type="cellIs" dxfId="629" priority="377" operator="equal">
      <formula>"Catastrófico (5)"</formula>
    </cfRule>
    <cfRule type="cellIs" dxfId="632" priority="378" operator="equal">
      <formula>"Mayor (4)"</formula>
    </cfRule>
    <cfRule type="cellIs" dxfId="628" priority="379" operator="equal">
      <formula>"Moderado (3)"</formula>
    </cfRule>
    <cfRule type="cellIs" dxfId="630" priority="380" operator="equal">
      <formula>"Menor (2)"</formula>
    </cfRule>
    <cfRule type="cellIs" dxfId="631" priority="381" operator="equal">
      <formula>"Insignificante (1)"</formula>
    </cfRule>
  </conditionalFormatting>
  <conditionalFormatting sqref="M21">
    <cfRule type="cellIs" dxfId="624" priority="344" operator="equal">
      <formula>"Catastrófico (5)"</formula>
    </cfRule>
    <cfRule type="cellIs" dxfId="623" priority="345" operator="equal">
      <formula>"Mayor (4)"</formula>
    </cfRule>
    <cfRule type="cellIs" dxfId="625" priority="346" operator="equal">
      <formula>"Moderado (3)"</formula>
    </cfRule>
    <cfRule type="cellIs" dxfId="626" priority="347" operator="equal">
      <formula>"Menor (2)"</formula>
    </cfRule>
    <cfRule type="cellIs" dxfId="627" priority="348" operator="equal">
      <formula>"Insignificante (1)"</formula>
    </cfRule>
  </conditionalFormatting>
  <conditionalFormatting sqref="M25">
    <cfRule type="cellIs" dxfId="618" priority="309" operator="equal">
      <formula>"Catastrófico (5)"</formula>
    </cfRule>
    <cfRule type="cellIs" dxfId="622" priority="310" operator="equal">
      <formula>"Mayor (4)"</formula>
    </cfRule>
    <cfRule type="cellIs" dxfId="621" priority="311" operator="equal">
      <formula>"Moderado (3)"</formula>
    </cfRule>
    <cfRule type="cellIs" dxfId="620" priority="312" operator="equal">
      <formula>"Menor (2)"</formula>
    </cfRule>
    <cfRule type="cellIs" dxfId="619" priority="313" operator="equal">
      <formula>"Insignificante (1)"</formula>
    </cfRule>
  </conditionalFormatting>
  <conditionalFormatting sqref="M27">
    <cfRule type="cellIs" dxfId="613" priority="276" operator="equal">
      <formula>"Catastrófico (5)"</formula>
    </cfRule>
    <cfRule type="cellIs" dxfId="614" priority="277" operator="equal">
      <formula>"Mayor (4)"</formula>
    </cfRule>
    <cfRule type="cellIs" dxfId="615" priority="278" operator="equal">
      <formula>"Moderado (3)"</formula>
    </cfRule>
    <cfRule type="cellIs" dxfId="616" priority="279" operator="equal">
      <formula>"Menor (2)"</formula>
    </cfRule>
    <cfRule type="cellIs" dxfId="617" priority="280" operator="equal">
      <formula>"Insignificante (1)"</formula>
    </cfRule>
  </conditionalFormatting>
  <conditionalFormatting sqref="N13">
    <cfRule type="cellIs" dxfId="604" priority="421" operator="equal">
      <formula>"MODERADO (3)"</formula>
    </cfRule>
    <cfRule type="cellIs" dxfId="605" priority="422" operator="equal">
      <formula>"ALTO (5)"</formula>
    </cfRule>
    <cfRule type="cellIs" dxfId="603" priority="423" operator="equal">
      <formula>"ALTO (4)"</formula>
    </cfRule>
    <cfRule type="cellIs" dxfId="606" priority="424" operator="equal">
      <formula>"EXTREMO (12)"</formula>
    </cfRule>
    <cfRule type="cellIs" dxfId="607" priority="425" operator="equal">
      <formula>"EXTREMO (10)"</formula>
    </cfRule>
    <cfRule type="cellIs" dxfId="608" priority="426" operator="equal">
      <formula>"EXTREMO (25)"</formula>
    </cfRule>
    <cfRule type="cellIs" dxfId="609" priority="427" operator="equal">
      <formula>"EXTREMO (20)"</formula>
    </cfRule>
    <cfRule type="cellIs" dxfId="610" priority="428" operator="equal">
      <formula>"EXTREMO (16)"</formula>
    </cfRule>
    <cfRule type="cellIs" dxfId="611" priority="429" operator="equal">
      <formula>"EXTREMO (15)"</formula>
    </cfRule>
    <cfRule type="cellIs" dxfId="612" priority="430" operator="equal">
      <formula>"ALTO (12)"</formula>
    </cfRule>
    <cfRule type="cellIs" dxfId="602" priority="431" operator="equal">
      <formula>"ALTO (12)"</formula>
    </cfRule>
    <cfRule type="cellIs" dxfId="592" priority="432" operator="equal">
      <formula>"ALTO (10)"</formula>
    </cfRule>
    <cfRule type="cellIs" dxfId="593" priority="433" operator="equal">
      <formula>"ALTO (9)"</formula>
    </cfRule>
    <cfRule type="cellIs" dxfId="594" priority="434" operator="equal">
      <formula>"ALTO (8)"</formula>
    </cfRule>
    <cfRule type="cellIs" dxfId="595" priority="435" operator="equal">
      <formula>"MODERADO (6)"</formula>
    </cfRule>
    <cfRule type="cellIs" dxfId="596" priority="436" operator="equal">
      <formula>"MODERADO (5)"</formula>
    </cfRule>
    <cfRule type="cellIs" dxfId="597" priority="437" operator="equal">
      <formula>"MODERADO (4)"</formula>
    </cfRule>
    <cfRule type="cellIs" dxfId="598" priority="438" operator="equal">
      <formula>"BAJO (3)"</formula>
    </cfRule>
    <cfRule type="cellIs" dxfId="599" priority="439" operator="equal">
      <formula>"BAJO (2)"</formula>
    </cfRule>
    <cfRule type="cellIs" dxfId="600" priority="440" operator="equal">
      <formula>"BAJO (1)"</formula>
    </cfRule>
    <cfRule type="cellIs" dxfId="601" priority="441" operator="equal">
      <formula>"BAJO (4)"</formula>
    </cfRule>
  </conditionalFormatting>
  <conditionalFormatting sqref="N15">
    <cfRule type="cellIs" dxfId="572" priority="388" operator="equal">
      <formula>"MODERADO (3)"</formula>
    </cfRule>
    <cfRule type="cellIs" dxfId="573" priority="389" operator="equal">
      <formula>"ALTO (5)"</formula>
    </cfRule>
    <cfRule type="cellIs" dxfId="574" priority="390" operator="equal">
      <formula>"ALTO (4)"</formula>
    </cfRule>
    <cfRule type="cellIs" dxfId="575" priority="391" operator="equal">
      <formula>"EXTREMO (12)"</formula>
    </cfRule>
    <cfRule type="cellIs" dxfId="576" priority="392" operator="equal">
      <formula>"EXTREMO (10)"</formula>
    </cfRule>
    <cfRule type="cellIs" dxfId="584" priority="393" operator="equal">
      <formula>"EXTREMO (25)"</formula>
    </cfRule>
    <cfRule type="cellIs" dxfId="591" priority="394" operator="equal">
      <formula>"EXTREMO (20)"</formula>
    </cfRule>
    <cfRule type="cellIs" dxfId="579" priority="395" operator="equal">
      <formula>"EXTREMO (16)"</formula>
    </cfRule>
    <cfRule type="cellIs" dxfId="580" priority="396" operator="equal">
      <formula>"EXTREMO (15)"</formula>
    </cfRule>
    <cfRule type="cellIs" dxfId="581" priority="397" operator="equal">
      <formula>"ALTO (12)"</formula>
    </cfRule>
    <cfRule type="cellIs" dxfId="577" priority="398" operator="equal">
      <formula>"ALTO (12)"</formula>
    </cfRule>
    <cfRule type="cellIs" dxfId="590" priority="399" operator="equal">
      <formula>"ALTO (10)"</formula>
    </cfRule>
    <cfRule type="cellIs" dxfId="589" priority="400" operator="equal">
      <formula>"ALTO (9)"</formula>
    </cfRule>
    <cfRule type="cellIs" dxfId="588" priority="401" operator="equal">
      <formula>"ALTO (8)"</formula>
    </cfRule>
    <cfRule type="cellIs" dxfId="586" priority="402" operator="equal">
      <formula>"MODERADO (6)"</formula>
    </cfRule>
    <cfRule type="cellIs" dxfId="587" priority="403" operator="equal">
      <formula>"MODERADO (5)"</formula>
    </cfRule>
    <cfRule type="cellIs" dxfId="578" priority="404" operator="equal">
      <formula>"MODERADO (4)"</formula>
    </cfRule>
    <cfRule type="cellIs" dxfId="571" priority="405" operator="equal">
      <formula>"BAJO (3)"</formula>
    </cfRule>
    <cfRule type="cellIs" dxfId="582" priority="406" operator="equal">
      <formula>"BAJO (2)"</formula>
    </cfRule>
    <cfRule type="cellIs" dxfId="583" priority="407" operator="equal">
      <formula>"BAJO (1)"</formula>
    </cfRule>
    <cfRule type="cellIs" dxfId="585" priority="408" operator="equal">
      <formula>"BAJO (4)"</formula>
    </cfRule>
  </conditionalFormatting>
  <conditionalFormatting sqref="N19">
    <cfRule type="cellIs" dxfId="569" priority="353" operator="equal">
      <formula>"MODERADO (3)"</formula>
    </cfRule>
    <cfRule type="cellIs" dxfId="570" priority="354" operator="equal">
      <formula>"ALTO (5)"</formula>
    </cfRule>
    <cfRule type="cellIs" dxfId="550" priority="355" operator="equal">
      <formula>"ALTO (4)"</formula>
    </cfRule>
    <cfRule type="cellIs" dxfId="551" priority="356" operator="equal">
      <formula>"EXTREMO (12)"</formula>
    </cfRule>
    <cfRule type="cellIs" dxfId="552" priority="357" operator="equal">
      <formula>"EXTREMO (10)"</formula>
    </cfRule>
    <cfRule type="cellIs" dxfId="553" priority="358" operator="equal">
      <formula>"EXTREMO (25)"</formula>
    </cfRule>
    <cfRule type="cellIs" dxfId="554" priority="359" operator="equal">
      <formula>"EXTREMO (20)"</formula>
    </cfRule>
    <cfRule type="cellIs" dxfId="555" priority="360" operator="equal">
      <formula>"EXTREMO (16)"</formula>
    </cfRule>
    <cfRule type="cellIs" dxfId="564" priority="361" operator="equal">
      <formula>"EXTREMO (15)"</formula>
    </cfRule>
    <cfRule type="cellIs" dxfId="560" priority="362" operator="equal">
      <formula>"ALTO (12)"</formula>
    </cfRule>
    <cfRule type="cellIs" dxfId="563" priority="363" operator="equal">
      <formula>"ALTO (12)"</formula>
    </cfRule>
    <cfRule type="cellIs" dxfId="565" priority="364" operator="equal">
      <formula>"ALTO (10)"</formula>
    </cfRule>
    <cfRule type="cellIs" dxfId="562" priority="365" operator="equal">
      <formula>"ALTO (9)"</formula>
    </cfRule>
    <cfRule type="cellIs" dxfId="561" priority="366" operator="equal">
      <formula>"ALTO (8)"</formula>
    </cfRule>
    <cfRule type="cellIs" dxfId="566" priority="367" operator="equal">
      <formula>"MODERADO (6)"</formula>
    </cfRule>
    <cfRule type="cellIs" dxfId="568" priority="368" operator="equal">
      <formula>"MODERADO (5)"</formula>
    </cfRule>
    <cfRule type="cellIs" dxfId="567" priority="369" operator="equal">
      <formula>"MODERADO (4)"</formula>
    </cfRule>
    <cfRule type="cellIs" dxfId="556" priority="370" operator="equal">
      <formula>"BAJO (3)"</formula>
    </cfRule>
    <cfRule type="cellIs" dxfId="557" priority="371" operator="equal">
      <formula>"BAJO (2)"</formula>
    </cfRule>
    <cfRule type="cellIs" dxfId="558" priority="372" operator="equal">
      <formula>"BAJO (1)"</formula>
    </cfRule>
    <cfRule type="cellIs" dxfId="559" priority="373" operator="equal">
      <formula>"BAJO (4)"</formula>
    </cfRule>
  </conditionalFormatting>
  <conditionalFormatting sqref="N21">
    <cfRule type="cellIs" dxfId="549" priority="320" operator="equal">
      <formula>"MODERADO (3)"</formula>
    </cfRule>
    <cfRule type="cellIs" dxfId="548" priority="321" operator="equal">
      <formula>"ALTO (5)"</formula>
    </cfRule>
    <cfRule type="cellIs" dxfId="547" priority="322" operator="equal">
      <formula>"ALTO (4)"</formula>
    </cfRule>
    <cfRule type="cellIs" dxfId="546" priority="323" operator="equal">
      <formula>"EXTREMO (12)"</formula>
    </cfRule>
    <cfRule type="cellIs" dxfId="545" priority="324" operator="equal">
      <formula>"EXTREMO (10)"</formula>
    </cfRule>
    <cfRule type="cellIs" dxfId="539" priority="325" operator="equal">
      <formula>"EXTREMO (25)"</formula>
    </cfRule>
    <cfRule type="cellIs" dxfId="543" priority="326" operator="equal">
      <formula>"EXTREMO (20)"</formula>
    </cfRule>
    <cfRule type="cellIs" dxfId="541" priority="327" operator="equal">
      <formula>"EXTREMO (16)"</formula>
    </cfRule>
    <cfRule type="cellIs" dxfId="542" priority="328" operator="equal">
      <formula>"EXTREMO (15)"</formula>
    </cfRule>
    <cfRule type="cellIs" dxfId="529" priority="329" operator="equal">
      <formula>"ALTO (12)"</formula>
    </cfRule>
    <cfRule type="cellIs" dxfId="530" priority="330" operator="equal">
      <formula>"ALTO (12)"</formula>
    </cfRule>
    <cfRule type="cellIs" dxfId="531" priority="331" operator="equal">
      <formula>"ALTO (10)"</formula>
    </cfRule>
    <cfRule type="cellIs" dxfId="532" priority="332" operator="equal">
      <formula>"ALTO (9)"</formula>
    </cfRule>
    <cfRule type="cellIs" dxfId="533" priority="333" operator="equal">
      <formula>"ALTO (8)"</formula>
    </cfRule>
    <cfRule type="cellIs" dxfId="534" priority="334" operator="equal">
      <formula>"MODERADO (6)"</formula>
    </cfRule>
    <cfRule type="cellIs" dxfId="535" priority="335" operator="equal">
      <formula>"MODERADO (5)"</formula>
    </cfRule>
    <cfRule type="cellIs" dxfId="536" priority="336" operator="equal">
      <formula>"MODERADO (4)"</formula>
    </cfRule>
    <cfRule type="cellIs" dxfId="544" priority="337" operator="equal">
      <formula>"BAJO (3)"</formula>
    </cfRule>
    <cfRule type="cellIs" dxfId="537" priority="338" operator="equal">
      <formula>"BAJO (2)"</formula>
    </cfRule>
    <cfRule type="cellIs" dxfId="538" priority="339" operator="equal">
      <formula>"BAJO (1)"</formula>
    </cfRule>
    <cfRule type="cellIs" dxfId="540" priority="340" operator="equal">
      <formula>"BAJO (4)"</formula>
    </cfRule>
  </conditionalFormatting>
  <conditionalFormatting sqref="N25">
    <cfRule type="cellIs" dxfId="517" priority="285" operator="equal">
      <formula>"MODERADO (3)"</formula>
    </cfRule>
    <cfRule type="cellIs" dxfId="518" priority="286" operator="equal">
      <formula>"ALTO (5)"</formula>
    </cfRule>
    <cfRule type="cellIs" dxfId="519" priority="287" operator="equal">
      <formula>"ALTO (4)"</formula>
    </cfRule>
    <cfRule type="cellIs" dxfId="520" priority="288" operator="equal">
      <formula>"EXTREMO (12)"</formula>
    </cfRule>
    <cfRule type="cellIs" dxfId="521" priority="289" operator="equal">
      <formula>"EXTREMO (10)"</formula>
    </cfRule>
    <cfRule type="cellIs" dxfId="522" priority="290" operator="equal">
      <formula>"EXTREMO (25)"</formula>
    </cfRule>
    <cfRule type="cellIs" dxfId="523" priority="291" operator="equal">
      <formula>"EXTREMO (20)"</formula>
    </cfRule>
    <cfRule type="cellIs" dxfId="524" priority="292" operator="equal">
      <formula>"EXTREMO (16)"</formula>
    </cfRule>
    <cfRule type="cellIs" dxfId="525" priority="293" operator="equal">
      <formula>"EXTREMO (15)"</formula>
    </cfRule>
    <cfRule type="cellIs" dxfId="526" priority="294" operator="equal">
      <formula>"ALTO (12)"</formula>
    </cfRule>
    <cfRule type="cellIs" dxfId="527" priority="295" operator="equal">
      <formula>"ALTO (12)"</formula>
    </cfRule>
    <cfRule type="cellIs" dxfId="528" priority="296" operator="equal">
      <formula>"ALTO (10)"</formula>
    </cfRule>
    <cfRule type="cellIs" dxfId="508" priority="297" operator="equal">
      <formula>"ALTO (9)"</formula>
    </cfRule>
    <cfRule type="cellIs" dxfId="509" priority="298" operator="equal">
      <formula>"ALTO (8)"</formula>
    </cfRule>
    <cfRule type="cellIs" dxfId="511" priority="299" operator="equal">
      <formula>"MODERADO (6)"</formula>
    </cfRule>
    <cfRule type="cellIs" dxfId="510" priority="300" operator="equal">
      <formula>"MODERADO (5)"</formula>
    </cfRule>
    <cfRule type="cellIs" dxfId="512" priority="301" operator="equal">
      <formula>"MODERADO (4)"</formula>
    </cfRule>
    <cfRule type="cellIs" dxfId="513" priority="302" operator="equal">
      <formula>"BAJO (3)"</formula>
    </cfRule>
    <cfRule type="cellIs" dxfId="514" priority="303" operator="equal">
      <formula>"BAJO (2)"</formula>
    </cfRule>
    <cfRule type="cellIs" dxfId="515" priority="304" operator="equal">
      <formula>"BAJO (1)"</formula>
    </cfRule>
    <cfRule type="cellIs" dxfId="516" priority="305" operator="equal">
      <formula>"BAJO (4)"</formula>
    </cfRule>
  </conditionalFormatting>
  <conditionalFormatting sqref="N27">
    <cfRule type="cellIs" dxfId="487" priority="252" operator="equal">
      <formula>"MODERADO (3)"</formula>
    </cfRule>
    <cfRule type="cellIs" dxfId="488" priority="253" operator="equal">
      <formula>"ALTO (5)"</formula>
    </cfRule>
    <cfRule type="cellIs" dxfId="489" priority="254" operator="equal">
      <formula>"ALTO (4)"</formula>
    </cfRule>
    <cfRule type="cellIs" dxfId="490" priority="255" operator="equal">
      <formula>"EXTREMO (12)"</formula>
    </cfRule>
    <cfRule type="cellIs" dxfId="491" priority="256" operator="equal">
      <formula>"EXTREMO (10)"</formula>
    </cfRule>
    <cfRule type="cellIs" dxfId="492" priority="257" operator="equal">
      <formula>"EXTREMO (25)"</formula>
    </cfRule>
    <cfRule type="cellIs" dxfId="493" priority="258" operator="equal">
      <formula>"EXTREMO (20)"</formula>
    </cfRule>
    <cfRule type="cellIs" dxfId="494" priority="259" operator="equal">
      <formula>"EXTREMO (16)"</formula>
    </cfRule>
    <cfRule type="cellIs" dxfId="495" priority="260" operator="equal">
      <formula>"EXTREMO (15)"</formula>
    </cfRule>
    <cfRule type="cellIs" dxfId="496" priority="261" operator="equal">
      <formula>"ALTO (12)"</formula>
    </cfRule>
    <cfRule type="cellIs" dxfId="497" priority="262" operator="equal">
      <formula>"ALTO (12)"</formula>
    </cfRule>
    <cfRule type="cellIs" dxfId="498" priority="263" operator="equal">
      <formula>"ALTO (10)"</formula>
    </cfRule>
    <cfRule type="cellIs" dxfId="499" priority="264" operator="equal">
      <formula>"ALTO (9)"</formula>
    </cfRule>
    <cfRule type="cellIs" dxfId="500" priority="265" operator="equal">
      <formula>"ALTO (8)"</formula>
    </cfRule>
    <cfRule type="cellIs" dxfId="501" priority="266" operator="equal">
      <formula>"MODERADO (6)"</formula>
    </cfRule>
    <cfRule type="cellIs" dxfId="502" priority="267" operator="equal">
      <formula>"MODERADO (5)"</formula>
    </cfRule>
    <cfRule type="cellIs" dxfId="503" priority="268" operator="equal">
      <formula>"MODERADO (4)"</formula>
    </cfRule>
    <cfRule type="cellIs" dxfId="504" priority="269" operator="equal">
      <formula>"BAJO (3)"</formula>
    </cfRule>
    <cfRule type="cellIs" dxfId="505" priority="270" operator="equal">
      <formula>"BAJO (2)"</formula>
    </cfRule>
    <cfRule type="cellIs" dxfId="506" priority="271" operator="equal">
      <formula>"BAJO (1)"</formula>
    </cfRule>
    <cfRule type="cellIs" dxfId="507" priority="272" operator="equal">
      <formula>"BAJO (4)"</formula>
    </cfRule>
  </conditionalFormatting>
  <conditionalFormatting sqref="R13:R16">
    <cfRule type="cellIs" dxfId="485" priority="386" operator="equal">
      <formula>"No Incluido"</formula>
    </cfRule>
    <cfRule type="cellIs" dxfId="486" priority="387" operator="equal">
      <formula>"Incluido"</formula>
    </cfRule>
  </conditionalFormatting>
  <conditionalFormatting sqref="R19:R22">
    <cfRule type="cellIs" dxfId="483" priority="318" operator="equal">
      <formula>"No Incluido"</formula>
    </cfRule>
    <cfRule type="cellIs" dxfId="484" priority="319" operator="equal">
      <formula>"Incluido"</formula>
    </cfRule>
  </conditionalFormatting>
  <conditionalFormatting sqref="R25:R28">
    <cfRule type="cellIs" dxfId="481" priority="250" operator="equal">
      <formula>"No Incluido"</formula>
    </cfRule>
    <cfRule type="cellIs" dxfId="482" priority="251" operator="equal">
      <formula>"Incluido"</formula>
    </cfRule>
  </conditionalFormatting>
  <conditionalFormatting sqref="Z13:AB16">
    <cfRule type="cellIs" dxfId="480" priority="201" operator="equal">
      <formula>"No se Ejecuta"</formula>
    </cfRule>
    <cfRule type="cellIs" dxfId="479" priority="202" operator="equal">
      <formula>"Con Excepción"</formula>
    </cfRule>
    <cfRule type="cellIs" dxfId="478" priority="203" operator="equal">
      <formula>"Sin Excepción"</formula>
    </cfRule>
  </conditionalFormatting>
  <conditionalFormatting sqref="Z19:AB22">
    <cfRule type="cellIs" dxfId="475" priority="124" operator="equal">
      <formula>"No se Ejecuta"</formula>
    </cfRule>
    <cfRule type="cellIs" dxfId="476" priority="125" operator="equal">
      <formula>"Con Excepción"</formula>
    </cfRule>
    <cfRule type="cellIs" dxfId="477" priority="126" operator="equal">
      <formula>"Sin Excepción"</formula>
    </cfRule>
  </conditionalFormatting>
  <conditionalFormatting sqref="Z25:AB28">
    <cfRule type="cellIs" dxfId="472" priority="47" operator="equal">
      <formula>"No se Ejecuta"</formula>
    </cfRule>
    <cfRule type="cellIs" dxfId="473" priority="48" operator="equal">
      <formula>"Con Excepción"</formula>
    </cfRule>
    <cfRule type="cellIs" dxfId="474" priority="49" operator="equal">
      <formula>"Sin Excepción"</formula>
    </cfRule>
  </conditionalFormatting>
  <conditionalFormatting sqref="AC14:AD14">
    <cfRule type="cellIs" dxfId="470" priority="247" operator="equal">
      <formula>"No se Ejecuta"</formula>
    </cfRule>
    <cfRule type="cellIs" dxfId="469" priority="248" operator="equal">
      <formula>"Con Excepción"</formula>
    </cfRule>
    <cfRule type="cellIs" dxfId="471" priority="249" operator="equal">
      <formula>"Sin Excepción"</formula>
    </cfRule>
  </conditionalFormatting>
  <conditionalFormatting sqref="AC16:AD16">
    <cfRule type="cellIs" dxfId="468" priority="207" operator="equal">
      <formula>"No se Ejecuta"</formula>
    </cfRule>
    <cfRule type="cellIs" dxfId="466" priority="208" operator="equal">
      <formula>"Con Excepción"</formula>
    </cfRule>
    <cfRule type="cellIs" dxfId="467" priority="209" operator="equal">
      <formula>"Sin Excepción"</formula>
    </cfRule>
  </conditionalFormatting>
  <conditionalFormatting sqref="AC20:AD20">
    <cfRule type="cellIs" dxfId="464" priority="167" operator="equal">
      <formula>"No se Ejecuta"</formula>
    </cfRule>
    <cfRule type="cellIs" dxfId="463" priority="168" operator="equal">
      <formula>"Con Excepción"</formula>
    </cfRule>
    <cfRule type="cellIs" dxfId="465" priority="169" operator="equal">
      <formula>"Sin Excepción"</formula>
    </cfRule>
  </conditionalFormatting>
  <conditionalFormatting sqref="AC22:AD22">
    <cfRule type="cellIs" dxfId="460" priority="130" operator="equal">
      <formula>"No se Ejecuta"</formula>
    </cfRule>
    <cfRule type="cellIs" dxfId="462" priority="131" operator="equal">
      <formula>"Con Excepción"</formula>
    </cfRule>
    <cfRule type="cellIs" dxfId="461" priority="132" operator="equal">
      <formula>"Sin Excepción"</formula>
    </cfRule>
  </conditionalFormatting>
  <conditionalFormatting sqref="AC26:AD26">
    <cfRule type="cellIs" dxfId="457" priority="90" operator="equal">
      <formula>"No se Ejecuta"</formula>
    </cfRule>
    <cfRule type="cellIs" dxfId="458" priority="91" operator="equal">
      <formula>"Con Excepción"</formula>
    </cfRule>
    <cfRule type="cellIs" dxfId="459" priority="92" operator="equal">
      <formula>"Sin Excepción"</formula>
    </cfRule>
  </conditionalFormatting>
  <conditionalFormatting sqref="AC28:AD28">
    <cfRule type="cellIs" dxfId="454" priority="53" operator="equal">
      <formula>"No se Ejecuta"</formula>
    </cfRule>
    <cfRule type="cellIs" dxfId="455" priority="54" operator="equal">
      <formula>"Con Excepción"</formula>
    </cfRule>
    <cfRule type="cellIs" dxfId="456" priority="55" operator="equal">
      <formula>"Sin Excepción"</formula>
    </cfRule>
  </conditionalFormatting>
  <conditionalFormatting sqref="AC13:AF13">
    <cfRule type="cellIs" dxfId="453" priority="244" operator="equal">
      <formula>"No se Ejecuta"</formula>
    </cfRule>
    <cfRule type="cellIs" dxfId="451" priority="245" operator="equal">
      <formula>"Con Excepción"</formula>
    </cfRule>
    <cfRule type="cellIs" dxfId="452" priority="246" operator="equal">
      <formula>"Sin Excepción"</formula>
    </cfRule>
  </conditionalFormatting>
  <conditionalFormatting sqref="AC15:AF15">
    <cfRule type="cellIs" dxfId="450" priority="204" operator="equal">
      <formula>"No se Ejecuta"</formula>
    </cfRule>
    <cfRule type="cellIs" dxfId="449" priority="205" operator="equal">
      <formula>"Con Excepción"</formula>
    </cfRule>
    <cfRule type="cellIs" dxfId="448" priority="206" operator="equal">
      <formula>"Sin Excepción"</formula>
    </cfRule>
  </conditionalFormatting>
  <conditionalFormatting sqref="AC19:AF19">
    <cfRule type="cellIs" dxfId="445" priority="164" operator="equal">
      <formula>"No se Ejecuta"</formula>
    </cfRule>
    <cfRule type="cellIs" dxfId="447" priority="165" operator="equal">
      <formula>"Con Excepción"</formula>
    </cfRule>
    <cfRule type="cellIs" dxfId="446" priority="166" operator="equal">
      <formula>"Sin Excepción"</formula>
    </cfRule>
  </conditionalFormatting>
  <conditionalFormatting sqref="AC21:AF21">
    <cfRule type="cellIs" dxfId="444" priority="127" operator="equal">
      <formula>"No se Ejecuta"</formula>
    </cfRule>
    <cfRule type="cellIs" dxfId="443" priority="128" operator="equal">
      <formula>"Con Excepción"</formula>
    </cfRule>
    <cfRule type="cellIs" dxfId="442" priority="129" operator="equal">
      <formula>"Sin Excepción"</formula>
    </cfRule>
  </conditionalFormatting>
  <conditionalFormatting sqref="AC25:AF25">
    <cfRule type="cellIs" dxfId="439" priority="87" operator="equal">
      <formula>"No se Ejecuta"</formula>
    </cfRule>
    <cfRule type="cellIs" dxfId="441" priority="88" operator="equal">
      <formula>"Con Excepción"</formula>
    </cfRule>
    <cfRule type="cellIs" dxfId="440" priority="89" operator="equal">
      <formula>"Sin Excepción"</formula>
    </cfRule>
  </conditionalFormatting>
  <conditionalFormatting sqref="AC27:AF27">
    <cfRule type="cellIs" dxfId="436" priority="50" operator="equal">
      <formula>"No se Ejecuta"</formula>
    </cfRule>
    <cfRule type="cellIs" dxfId="437" priority="51" operator="equal">
      <formula>"Con Excepción"</formula>
    </cfRule>
    <cfRule type="cellIs" dxfId="438" priority="52" operator="equal">
      <formula>"Sin Excepción"</formula>
    </cfRule>
  </conditionalFormatting>
  <conditionalFormatting sqref="AH13:AJ13">
    <cfRule type="cellIs" dxfId="435" priority="210" operator="equal">
      <formula>"No se Ejecuta"</formula>
    </cfRule>
    <cfRule type="cellIs" dxfId="433" priority="211" operator="equal">
      <formula>"Con Excepción"</formula>
    </cfRule>
    <cfRule type="cellIs" dxfId="434" priority="212" operator="equal">
      <formula>"Sin Excepción"</formula>
    </cfRule>
  </conditionalFormatting>
  <conditionalFormatting sqref="AH15:AJ15">
    <cfRule type="cellIs" dxfId="431" priority="13" operator="equal">
      <formula>"No se Ejecuta"</formula>
    </cfRule>
    <cfRule type="cellIs" dxfId="430" priority="14" operator="equal">
      <formula>"Con Excepción"</formula>
    </cfRule>
    <cfRule type="cellIs" dxfId="432" priority="15" operator="equal">
      <formula>"Sin Excepción"</formula>
    </cfRule>
  </conditionalFormatting>
  <conditionalFormatting sqref="AH19:AJ19">
    <cfRule type="cellIs" dxfId="429" priority="10" operator="equal">
      <formula>"No se Ejecuta"</formula>
    </cfRule>
    <cfRule type="cellIs" dxfId="428" priority="11" operator="equal">
      <formula>"Con Excepción"</formula>
    </cfRule>
    <cfRule type="cellIs" dxfId="427" priority="12" operator="equal">
      <formula>"Sin Excepción"</formula>
    </cfRule>
  </conditionalFormatting>
  <conditionalFormatting sqref="AH21:AJ21">
    <cfRule type="cellIs" dxfId="426" priority="7" operator="equal">
      <formula>"No se Ejecuta"</formula>
    </cfRule>
    <cfRule type="cellIs" dxfId="424" priority="8" operator="equal">
      <formula>"Con Excepción"</formula>
    </cfRule>
    <cfRule type="cellIs" dxfId="425" priority="9" operator="equal">
      <formula>"Sin Excepción"</formula>
    </cfRule>
  </conditionalFormatting>
  <conditionalFormatting sqref="AH25:AJ25">
    <cfRule type="cellIs" dxfId="421" priority="4" operator="equal">
      <formula>"No se Ejecuta"</formula>
    </cfRule>
    <cfRule type="cellIs" dxfId="422" priority="5" operator="equal">
      <formula>"Con Excepción"</formula>
    </cfRule>
    <cfRule type="cellIs" dxfId="423" priority="6" operator="equal">
      <formula>"Sin Excepción"</formula>
    </cfRule>
  </conditionalFormatting>
  <conditionalFormatting sqref="AH27:AJ27">
    <cfRule type="cellIs" dxfId="419" priority="1" operator="equal">
      <formula>"No se Ejecuta"</formula>
    </cfRule>
    <cfRule type="cellIs" dxfId="420" priority="2" operator="equal">
      <formula>"Con Excepción"</formula>
    </cfRule>
    <cfRule type="cellIs" dxfId="418" priority="3" operator="equal">
      <formula>"Sin Excepción"</formula>
    </cfRule>
  </conditionalFormatting>
  <conditionalFormatting sqref="AK13">
    <cfRule type="cellIs" dxfId="417" priority="234" operator="equal">
      <formula>"Rara Vez (1)"</formula>
    </cfRule>
    <cfRule type="cellIs" dxfId="414" priority="240" operator="equal">
      <formula>"Casi Seguro (5)"</formula>
    </cfRule>
    <cfRule type="cellIs" dxfId="415" priority="241" operator="equal">
      <formula>"Probable (4)"</formula>
    </cfRule>
    <cfRule type="cellIs" dxfId="416" priority="242" operator="equal">
      <formula>"Posible (3)"</formula>
    </cfRule>
    <cfRule type="cellIs" dxfId="413" priority="243" operator="equal">
      <formula>"Improbable (2)"</formula>
    </cfRule>
  </conditionalFormatting>
  <conditionalFormatting sqref="AK15">
    <cfRule type="cellIs" dxfId="409" priority="191" operator="equal">
      <formula>"Rara Vez (1)"</formula>
    </cfRule>
    <cfRule type="cellIs" dxfId="410" priority="197" operator="equal">
      <formula>"Casi Seguro (5)"</formula>
    </cfRule>
    <cfRule type="cellIs" dxfId="408" priority="198" operator="equal">
      <formula>"Probable (4)"</formula>
    </cfRule>
    <cfRule type="cellIs" dxfId="412" priority="199" operator="equal">
      <formula>"Posible (3)"</formula>
    </cfRule>
    <cfRule type="cellIs" dxfId="411" priority="200" operator="equal">
      <formula>"Improbable (2)"</formula>
    </cfRule>
  </conditionalFormatting>
  <conditionalFormatting sqref="AK19">
    <cfRule type="cellIs" dxfId="405" priority="154" operator="equal">
      <formula>"Rara Vez (1)"</formula>
    </cfRule>
    <cfRule type="cellIs" dxfId="404" priority="160" operator="equal">
      <formula>"Casi Seguro (5)"</formula>
    </cfRule>
    <cfRule type="cellIs" dxfId="403" priority="161" operator="equal">
      <formula>"Probable (4)"</formula>
    </cfRule>
    <cfRule type="cellIs" dxfId="407" priority="162" operator="equal">
      <formula>"Posible (3)"</formula>
    </cfRule>
    <cfRule type="cellIs" dxfId="406" priority="163" operator="equal">
      <formula>"Improbable (2)"</formula>
    </cfRule>
  </conditionalFormatting>
  <conditionalFormatting sqref="AK21">
    <cfRule type="cellIs" dxfId="398" priority="114" operator="equal">
      <formula>"Rara Vez (1)"</formula>
    </cfRule>
    <cfRule type="cellIs" dxfId="402" priority="120" operator="equal">
      <formula>"Casi Seguro (5)"</formula>
    </cfRule>
    <cfRule type="cellIs" dxfId="401" priority="121" operator="equal">
      <formula>"Probable (4)"</formula>
    </cfRule>
    <cfRule type="cellIs" dxfId="400" priority="122" operator="equal">
      <formula>"Posible (3)"</formula>
    </cfRule>
    <cfRule type="cellIs" dxfId="399" priority="123" operator="equal">
      <formula>"Improbable (2)"</formula>
    </cfRule>
  </conditionalFormatting>
  <conditionalFormatting sqref="AK25">
    <cfRule type="cellIs" dxfId="394" priority="77" operator="equal">
      <formula>"Rara Vez (1)"</formula>
    </cfRule>
    <cfRule type="cellIs" dxfId="395" priority="83" operator="equal">
      <formula>"Casi Seguro (5)"</formula>
    </cfRule>
    <cfRule type="cellIs" dxfId="396" priority="84" operator="equal">
      <formula>"Probable (4)"</formula>
    </cfRule>
    <cfRule type="cellIs" dxfId="393" priority="85" operator="equal">
      <formula>"Posible (3)"</formula>
    </cfRule>
    <cfRule type="cellIs" dxfId="397" priority="86" operator="equal">
      <formula>"Improbable (2)"</formula>
    </cfRule>
  </conditionalFormatting>
  <conditionalFormatting sqref="AK27">
    <cfRule type="cellIs" dxfId="390" priority="37" operator="equal">
      <formula>"Rara Vez (1)"</formula>
    </cfRule>
    <cfRule type="cellIs" dxfId="392" priority="43" operator="equal">
      <formula>"Casi Seguro (5)"</formula>
    </cfRule>
    <cfRule type="cellIs" dxfId="391" priority="44" operator="equal">
      <formula>"Probable (4)"</formula>
    </cfRule>
    <cfRule type="cellIs" dxfId="388" priority="45" operator="equal">
      <formula>"Posible (3)"</formula>
    </cfRule>
    <cfRule type="cellIs" dxfId="389" priority="46" operator="equal">
      <formula>"Improbable (2)"</formula>
    </cfRule>
  </conditionalFormatting>
  <conditionalFormatting sqref="AL13">
    <cfRule type="cellIs" dxfId="383" priority="235" operator="equal">
      <formula>"Catastrófico (5)"</formula>
    </cfRule>
    <cfRule type="cellIs" dxfId="387" priority="236" operator="equal">
      <formula>"Mayor (4)"</formula>
    </cfRule>
    <cfRule type="cellIs" dxfId="384" priority="237" operator="equal">
      <formula>"Moderado (3)"</formula>
    </cfRule>
    <cfRule type="cellIs" dxfId="385" priority="238" operator="equal">
      <formula>"Menor (2)"</formula>
    </cfRule>
    <cfRule type="cellIs" dxfId="386" priority="239" operator="equal">
      <formula>"Insignificante (1)"</formula>
    </cfRule>
  </conditionalFormatting>
  <conditionalFormatting sqref="AL15">
    <cfRule type="cellIs" dxfId="382" priority="192" operator="equal">
      <formula>"Catastrófico (5)"</formula>
    </cfRule>
    <cfRule type="cellIs" dxfId="381" priority="193" operator="equal">
      <formula>"Mayor (4)"</formula>
    </cfRule>
    <cfRule type="cellIs" dxfId="380" priority="194" operator="equal">
      <formula>"Moderado (3)"</formula>
    </cfRule>
    <cfRule type="cellIs" dxfId="379" priority="195" operator="equal">
      <formula>"Menor (2)"</formula>
    </cfRule>
    <cfRule type="cellIs" dxfId="378" priority="196" operator="equal">
      <formula>"Insignificante (1)"</formula>
    </cfRule>
  </conditionalFormatting>
  <conditionalFormatting sqref="AL19">
    <cfRule type="cellIs" dxfId="373" priority="155" operator="equal">
      <formula>"Catastrófico (5)"</formula>
    </cfRule>
    <cfRule type="cellIs" dxfId="374" priority="156" operator="equal">
      <formula>"Mayor (4)"</formula>
    </cfRule>
    <cfRule type="cellIs" dxfId="375" priority="157" operator="equal">
      <formula>"Moderado (3)"</formula>
    </cfRule>
    <cfRule type="cellIs" dxfId="377" priority="158" operator="equal">
      <formula>"Menor (2)"</formula>
    </cfRule>
    <cfRule type="cellIs" dxfId="376" priority="159" operator="equal">
      <formula>"Insignificante (1)"</formula>
    </cfRule>
  </conditionalFormatting>
  <conditionalFormatting sqref="AL21">
    <cfRule type="cellIs" dxfId="368" priority="115" operator="equal">
      <formula>"Catastrófico (5)"</formula>
    </cfRule>
    <cfRule type="cellIs" dxfId="369" priority="116" operator="equal">
      <formula>"Mayor (4)"</formula>
    </cfRule>
    <cfRule type="cellIs" dxfId="372" priority="117" operator="equal">
      <formula>"Moderado (3)"</formula>
    </cfRule>
    <cfRule type="cellIs" dxfId="371" priority="118" operator="equal">
      <formula>"Menor (2)"</formula>
    </cfRule>
    <cfRule type="cellIs" dxfId="370" priority="119" operator="equal">
      <formula>"Insignificante (1)"</formula>
    </cfRule>
  </conditionalFormatting>
  <conditionalFormatting sqref="AL25">
    <cfRule type="cellIs" dxfId="367" priority="78" operator="equal">
      <formula>"Catastrófico (5)"</formula>
    </cfRule>
    <cfRule type="cellIs" dxfId="366" priority="79" operator="equal">
      <formula>"Mayor (4)"</formula>
    </cfRule>
    <cfRule type="cellIs" dxfId="365" priority="80" operator="equal">
      <formula>"Moderado (3)"</formula>
    </cfRule>
    <cfRule type="cellIs" dxfId="364" priority="81" operator="equal">
      <formula>"Menor (2)"</formula>
    </cfRule>
    <cfRule type="cellIs" dxfId="363" priority="82" operator="equal">
      <formula>"Insignificante (1)"</formula>
    </cfRule>
  </conditionalFormatting>
  <conditionalFormatting sqref="AL27">
    <cfRule type="cellIs" dxfId="358" priority="38" operator="equal">
      <formula>"Catastrófico (5)"</formula>
    </cfRule>
    <cfRule type="cellIs" dxfId="359" priority="39" operator="equal">
      <formula>"Mayor (4)"</formula>
    </cfRule>
    <cfRule type="cellIs" dxfId="361" priority="40" operator="equal">
      <formula>"Moderado (3)"</formula>
    </cfRule>
    <cfRule type="cellIs" dxfId="362" priority="41" operator="equal">
      <formula>"Menor (2)"</formula>
    </cfRule>
    <cfRule type="cellIs" dxfId="360" priority="42" operator="equal">
      <formula>"Insignificante (1)"</formula>
    </cfRule>
  </conditionalFormatting>
  <conditionalFormatting sqref="AM13">
    <cfRule type="cellIs" dxfId="342" priority="213" operator="equal">
      <formula>"MODERADO (3)"</formula>
    </cfRule>
    <cfRule type="cellIs" dxfId="339" priority="214" operator="equal">
      <formula>"ALTO (5)"</formula>
    </cfRule>
    <cfRule type="cellIs" dxfId="357" priority="215" operator="equal">
      <formula>"ALTO (4)"</formula>
    </cfRule>
    <cfRule type="cellIs" dxfId="356" priority="216" operator="equal">
      <formula>"EXTREMO (12)"</formula>
    </cfRule>
    <cfRule type="cellIs" dxfId="355" priority="217" operator="equal">
      <formula>"EXTREMO (10)"</formula>
    </cfRule>
    <cfRule type="cellIs" dxfId="354" priority="218" operator="equal">
      <formula>"EXTREMO (25)"</formula>
    </cfRule>
    <cfRule type="cellIs" dxfId="338" priority="219" operator="equal">
      <formula>"EXTREMO (20)"</formula>
    </cfRule>
    <cfRule type="cellIs" dxfId="344" priority="220" operator="equal">
      <formula>"EXTREMO (16)"</formula>
    </cfRule>
    <cfRule type="cellIs" dxfId="340" priority="221" operator="equal">
      <formula>"EXTREMO (15)"</formula>
    </cfRule>
    <cfRule type="cellIs" dxfId="348" priority="222" operator="equal">
      <formula>"ALTO (12)"</formula>
    </cfRule>
    <cfRule type="cellIs" dxfId="343" priority="223" operator="equal">
      <formula>"ALTO (12)"</formula>
    </cfRule>
    <cfRule type="cellIs" dxfId="345" priority="224" operator="equal">
      <formula>"ALTO (10)"</formula>
    </cfRule>
    <cfRule type="cellIs" dxfId="346" priority="225" operator="equal">
      <formula>"ALTO (9)"</formula>
    </cfRule>
    <cfRule type="cellIs" dxfId="347" priority="226" operator="equal">
      <formula>"ALTO (8)"</formula>
    </cfRule>
    <cfRule type="cellIs" dxfId="349" priority="227" operator="equal">
      <formula>"MODERADO (6)"</formula>
    </cfRule>
    <cfRule type="cellIs" dxfId="350" priority="228" operator="equal">
      <formula>"MODERADO (5)"</formula>
    </cfRule>
    <cfRule type="cellIs" dxfId="351" priority="229" operator="equal">
      <formula>"MODERADO (4)"</formula>
    </cfRule>
    <cfRule type="cellIs" dxfId="352" priority="230" operator="equal">
      <formula>"BAJO (3)"</formula>
    </cfRule>
    <cfRule type="cellIs" dxfId="341" priority="231" operator="equal">
      <formula>"BAJO (2)"</formula>
    </cfRule>
    <cfRule type="cellIs" dxfId="353" priority="232" operator="equal">
      <formula>"BAJO (1)"</formula>
    </cfRule>
    <cfRule type="cellIs" dxfId="337" priority="233" operator="equal">
      <formula>"BAJO (4)"</formula>
    </cfRule>
  </conditionalFormatting>
  <conditionalFormatting sqref="AM15">
    <cfRule type="cellIs" dxfId="317" priority="170" operator="equal">
      <formula>"MODERADO (3)"</formula>
    </cfRule>
    <cfRule type="cellIs" dxfId="318" priority="171" operator="equal">
      <formula>"ALTO (5)"</formula>
    </cfRule>
    <cfRule type="cellIs" dxfId="319" priority="172" operator="equal">
      <formula>"ALTO (4)"</formula>
    </cfRule>
    <cfRule type="cellIs" dxfId="320" priority="173" operator="equal">
      <formula>"EXTREMO (12)"</formula>
    </cfRule>
    <cfRule type="cellIs" dxfId="321" priority="174" operator="equal">
      <formula>"EXTREMO (10)"</formula>
    </cfRule>
    <cfRule type="cellIs" dxfId="316" priority="175" operator="equal">
      <formula>"EXTREMO (25)"</formula>
    </cfRule>
    <cfRule type="cellIs" dxfId="323" priority="176" operator="equal">
      <formula>"EXTREMO (20)"</formula>
    </cfRule>
    <cfRule type="cellIs" dxfId="324" priority="177" operator="equal">
      <formula>"EXTREMO (16)"</formula>
    </cfRule>
    <cfRule type="cellIs" dxfId="325" priority="178" operator="equal">
      <formula>"EXTREMO (15)"</formula>
    </cfRule>
    <cfRule type="cellIs" dxfId="326" priority="179" operator="equal">
      <formula>"ALTO (12)"</formula>
    </cfRule>
    <cfRule type="cellIs" dxfId="327" priority="180" operator="equal">
      <formula>"ALTO (12)"</formula>
    </cfRule>
    <cfRule type="cellIs" dxfId="322" priority="181" operator="equal">
      <formula>"ALTO (10)"</formula>
    </cfRule>
    <cfRule type="cellIs" dxfId="329" priority="182" operator="equal">
      <formula>"ALTO (9)"</formula>
    </cfRule>
    <cfRule type="cellIs" dxfId="330" priority="183" operator="equal">
      <formula>"ALTO (8)"</formula>
    </cfRule>
    <cfRule type="cellIs" dxfId="331" priority="184" operator="equal">
      <formula>"MODERADO (6)"</formula>
    </cfRule>
    <cfRule type="cellIs" dxfId="332" priority="185" operator="equal">
      <formula>"MODERADO (5)"</formula>
    </cfRule>
    <cfRule type="cellIs" dxfId="333" priority="186" operator="equal">
      <formula>"MODERADO (4)"</formula>
    </cfRule>
    <cfRule type="cellIs" dxfId="328" priority="187" operator="equal">
      <formula>"BAJO (3)"</formula>
    </cfRule>
    <cfRule type="cellIs" dxfId="334" priority="188" operator="equal">
      <formula>"BAJO (2)"</formula>
    </cfRule>
    <cfRule type="cellIs" dxfId="335" priority="189" operator="equal">
      <formula>"BAJO (1)"</formula>
    </cfRule>
    <cfRule type="cellIs" dxfId="336" priority="190" operator="equal">
      <formula>"BAJO (4)"</formula>
    </cfRule>
  </conditionalFormatting>
  <conditionalFormatting sqref="AM19">
    <cfRule type="cellIs" dxfId="299" priority="133" operator="equal">
      <formula>"MODERADO (3)"</formula>
    </cfRule>
    <cfRule type="cellIs" dxfId="298" priority="134" operator="equal">
      <formula>"ALTO (5)"</formula>
    </cfRule>
    <cfRule type="cellIs" dxfId="297" priority="135" operator="equal">
      <formula>"ALTO (4)"</formula>
    </cfRule>
    <cfRule type="cellIs" dxfId="296" priority="136" operator="equal">
      <formula>"EXTREMO (12)"</formula>
    </cfRule>
    <cfRule type="cellIs" dxfId="295" priority="137" operator="equal">
      <formula>"EXTREMO (10)"</formula>
    </cfRule>
    <cfRule type="cellIs" dxfId="315" priority="138" operator="equal">
      <formula>"EXTREMO (25)"</formula>
    </cfRule>
    <cfRule type="cellIs" dxfId="314" priority="139" operator="equal">
      <formula>"EXTREMO (20)"</formula>
    </cfRule>
    <cfRule type="cellIs" dxfId="303" priority="140" operator="equal">
      <formula>"EXTREMO (16)"</formula>
    </cfRule>
    <cfRule type="cellIs" dxfId="302" priority="141" operator="equal">
      <formula>"EXTREMO (15)"</formula>
    </cfRule>
    <cfRule type="cellIs" dxfId="300" priority="142" operator="equal">
      <formula>"ALTO (12)"</formula>
    </cfRule>
    <cfRule type="cellIs" dxfId="304" priority="143" operator="equal">
      <formula>"ALTO (12)"</formula>
    </cfRule>
    <cfRule type="cellIs" dxfId="305" priority="144" operator="equal">
      <formula>"ALTO (10)"</formula>
    </cfRule>
    <cfRule type="cellIs" dxfId="306" priority="145" operator="equal">
      <formula>"ALTO (9)"</formula>
    </cfRule>
    <cfRule type="cellIs" dxfId="307" priority="146" operator="equal">
      <formula>"ALTO (8)"</formula>
    </cfRule>
    <cfRule type="cellIs" dxfId="308" priority="147" operator="equal">
      <formula>"MODERADO (6)"</formula>
    </cfRule>
    <cfRule type="cellIs" dxfId="309" priority="148" operator="equal">
      <formula>"MODERADO (5)"</formula>
    </cfRule>
    <cfRule type="cellIs" dxfId="301" priority="149" operator="equal">
      <formula>"MODERADO (4)"</formula>
    </cfRule>
    <cfRule type="cellIs" dxfId="310" priority="150" operator="equal">
      <formula>"BAJO (3)"</formula>
    </cfRule>
    <cfRule type="cellIs" dxfId="311" priority="151" operator="equal">
      <formula>"BAJO (2)"</formula>
    </cfRule>
    <cfRule type="cellIs" dxfId="312" priority="152" operator="equal">
      <formula>"BAJO (1)"</formula>
    </cfRule>
    <cfRule type="cellIs" dxfId="313" priority="153" operator="equal">
      <formula>"BAJO (4)"</formula>
    </cfRule>
  </conditionalFormatting>
  <conditionalFormatting sqref="AM21">
    <cfRule type="cellIs" dxfId="294" priority="93" operator="equal">
      <formula>"MODERADO (3)"</formula>
    </cfRule>
    <cfRule type="cellIs" dxfId="293" priority="94" operator="equal">
      <formula>"ALTO (5)"</formula>
    </cfRule>
    <cfRule type="cellIs" dxfId="292" priority="95" operator="equal">
      <formula>"ALTO (4)"</formula>
    </cfRule>
    <cfRule type="cellIs" dxfId="291" priority="96" operator="equal">
      <formula>"EXTREMO (12)"</formula>
    </cfRule>
    <cfRule type="cellIs" dxfId="290" priority="97" operator="equal">
      <formula>"EXTREMO (10)"</formula>
    </cfRule>
    <cfRule type="cellIs" dxfId="289" priority="98" operator="equal">
      <formula>"EXTREMO (25)"</formula>
    </cfRule>
    <cfRule type="cellIs" dxfId="274" priority="99" operator="equal">
      <formula>"EXTREMO (20)"</formula>
    </cfRule>
    <cfRule type="cellIs" dxfId="287" priority="100" operator="equal">
      <formula>"EXTREMO (16)"</formula>
    </cfRule>
    <cfRule type="cellIs" dxfId="280" priority="101" operator="equal">
      <formula>"EXTREMO (15)"</formula>
    </cfRule>
    <cfRule type="cellIs" dxfId="286" priority="102" operator="equal">
      <formula>"ALTO (12)"</formula>
    </cfRule>
    <cfRule type="cellIs" dxfId="285" priority="103" operator="equal">
      <formula>"ALTO (12)"</formula>
    </cfRule>
    <cfRule type="cellIs" dxfId="284" priority="104" operator="equal">
      <formula>"ALTO (10)"</formula>
    </cfRule>
    <cfRule type="cellIs" dxfId="283" priority="105" operator="equal">
      <formula>"ALTO (9)"</formula>
    </cfRule>
    <cfRule type="cellIs" dxfId="288" priority="106" operator="equal">
      <formula>"ALTO (8)"</formula>
    </cfRule>
    <cfRule type="cellIs" dxfId="282" priority="107" operator="equal">
      <formula>"MODERADO (6)"</formula>
    </cfRule>
    <cfRule type="cellIs" dxfId="281" priority="108" operator="equal">
      <formula>"MODERADO (5)"</formula>
    </cfRule>
    <cfRule type="cellIs" dxfId="279" priority="109" operator="equal">
      <formula>"MODERADO (4)"</formula>
    </cfRule>
    <cfRule type="cellIs" dxfId="278" priority="110" operator="equal">
      <formula>"BAJO (3)"</formula>
    </cfRule>
    <cfRule type="cellIs" dxfId="277" priority="111" operator="equal">
      <formula>"BAJO (2)"</formula>
    </cfRule>
    <cfRule type="cellIs" dxfId="276" priority="112" operator="equal">
      <formula>"BAJO (1)"</formula>
    </cfRule>
    <cfRule type="cellIs" dxfId="275" priority="113" operator="equal">
      <formula>"BAJO (4)"</formula>
    </cfRule>
  </conditionalFormatting>
  <conditionalFormatting sqref="AM25">
    <cfRule type="cellIs" dxfId="262" priority="56" operator="equal">
      <formula>"MODERADO (3)"</formula>
    </cfRule>
    <cfRule type="cellIs" dxfId="263" priority="57" operator="equal">
      <formula>"ALTO (5)"</formula>
    </cfRule>
    <cfRule type="cellIs" dxfId="264" priority="58" operator="equal">
      <formula>"ALTO (4)"</formula>
    </cfRule>
    <cfRule type="cellIs" dxfId="265" priority="59" operator="equal">
      <formula>"EXTREMO (12)"</formula>
    </cfRule>
    <cfRule type="cellIs" dxfId="261" priority="60" operator="equal">
      <formula>"EXTREMO (10)"</formula>
    </cfRule>
    <cfRule type="cellIs" dxfId="266" priority="61" operator="equal">
      <formula>"EXTREMO (25)"</formula>
    </cfRule>
    <cfRule type="cellIs" dxfId="267" priority="62" operator="equal">
      <formula>"EXTREMO (20)"</formula>
    </cfRule>
    <cfRule type="cellIs" dxfId="268" priority="63" operator="equal">
      <formula>"EXTREMO (16)"</formula>
    </cfRule>
    <cfRule type="cellIs" dxfId="269" priority="64" operator="equal">
      <formula>"EXTREMO (15)"</formula>
    </cfRule>
    <cfRule type="cellIs" dxfId="270" priority="65" operator="equal">
      <formula>"ALTO (12)"</formula>
    </cfRule>
    <cfRule type="cellIs" dxfId="271" priority="66" operator="equal">
      <formula>"ALTO (12)"</formula>
    </cfRule>
    <cfRule type="cellIs" dxfId="272" priority="67" operator="equal">
      <formula>"ALTO (10)"</formula>
    </cfRule>
    <cfRule type="cellIs" dxfId="273" priority="68" operator="equal">
      <formula>"ALTO (9)"</formula>
    </cfRule>
    <cfRule type="cellIs" dxfId="253" priority="69" operator="equal">
      <formula>"ALTO (8)"</formula>
    </cfRule>
    <cfRule type="cellIs" dxfId="254" priority="70" operator="equal">
      <formula>"MODERADO (6)"</formula>
    </cfRule>
    <cfRule type="cellIs" dxfId="255" priority="71" operator="equal">
      <formula>"MODERADO (5)"</formula>
    </cfRule>
    <cfRule type="cellIs" dxfId="256" priority="72" operator="equal">
      <formula>"MODERADO (4)"</formula>
    </cfRule>
    <cfRule type="cellIs" dxfId="257" priority="73" operator="equal">
      <formula>"BAJO (3)"</formula>
    </cfRule>
    <cfRule type="cellIs" dxfId="258" priority="74" operator="equal">
      <formula>"BAJO (2)"</formula>
    </cfRule>
    <cfRule type="cellIs" dxfId="259" priority="75" operator="equal">
      <formula>"BAJO (1)"</formula>
    </cfRule>
    <cfRule type="cellIs" dxfId="260" priority="76" operator="equal">
      <formula>"BAJO (4)"</formula>
    </cfRule>
  </conditionalFormatting>
  <conditionalFormatting sqref="AM27">
    <cfRule type="cellIs" dxfId="252" priority="16" operator="equal">
      <formula>"MODERADO (3)"</formula>
    </cfRule>
    <cfRule type="cellIs" dxfId="251" priority="17" operator="equal">
      <formula>"ALTO (5)"</formula>
    </cfRule>
    <cfRule type="cellIs" dxfId="250" priority="18" operator="equal">
      <formula>"ALTO (4)"</formula>
    </cfRule>
    <cfRule type="cellIs" dxfId="249" priority="19" operator="equal">
      <formula>"EXTREMO (12)"</formula>
    </cfRule>
    <cfRule type="cellIs" dxfId="248" priority="20" operator="equal">
      <formula>"EXTREMO (10)"</formula>
    </cfRule>
    <cfRule type="cellIs" dxfId="247" priority="21" operator="equal">
      <formula>"EXTREMO (25)"</formula>
    </cfRule>
    <cfRule type="cellIs" dxfId="246" priority="22" operator="equal">
      <formula>"EXTREMO (20)"</formula>
    </cfRule>
    <cfRule type="cellIs" dxfId="245" priority="23" operator="equal">
      <formula>"EXTREMO (16)"</formula>
    </cfRule>
    <cfRule type="cellIs" dxfId="244" priority="24" operator="equal">
      <formula>"EXTREMO (15)"</formula>
    </cfRule>
    <cfRule type="cellIs" dxfId="243" priority="25" operator="equal">
      <formula>"ALTO (12)"</formula>
    </cfRule>
    <cfRule type="cellIs" dxfId="242" priority="26" operator="equal">
      <formula>"ALTO (12)"</formula>
    </cfRule>
    <cfRule type="cellIs" dxfId="241" priority="27" operator="equal">
      <formula>"ALTO (10)"</formula>
    </cfRule>
    <cfRule type="cellIs" dxfId="240" priority="28" operator="equal">
      <formula>"ALTO (9)"</formula>
    </cfRule>
    <cfRule type="cellIs" dxfId="239" priority="29" operator="equal">
      <formula>"ALTO (8)"</formula>
    </cfRule>
    <cfRule type="cellIs" dxfId="238" priority="30" operator="equal">
      <formula>"MODERADO (6)"</formula>
    </cfRule>
    <cfRule type="cellIs" dxfId="237" priority="31" operator="equal">
      <formula>"MODERADO (5)"</formula>
    </cfRule>
    <cfRule type="cellIs" dxfId="236" priority="32" operator="equal">
      <formula>"MODERADO (4)"</formula>
    </cfRule>
    <cfRule type="cellIs" dxfId="235" priority="33" operator="equal">
      <formula>"BAJO (3)"</formula>
    </cfRule>
    <cfRule type="cellIs" dxfId="234" priority="34" operator="equal">
      <formula>"BAJO (2)"</formula>
    </cfRule>
    <cfRule type="cellIs" dxfId="233" priority="35" operator="equal">
      <formula>"BAJO (1)"</formula>
    </cfRule>
    <cfRule type="cellIs" dxfId="232" priority="36" operator="equal">
      <formula>"BAJO (4)"</formula>
    </cfRule>
  </conditionalFormatting>
  <dataValidations count="7">
    <dataValidation type="list" allowBlank="1" showInputMessage="1" showErrorMessage="1" sqref="F13:F16 F19:F22 F25:F28" xr:uid="{124C9EF8-2A71-4146-BD64-21E5DFD5BBCB}">
      <formula1>"Riesgo Estratégico,RiesgoGerencial, Riesgo Operativo, Riesgo Financiero, Riesgo Tecnológico, Riesgo de Cumplimiento, Riesgo de Imagen o Reputacional, Riesgo de Corrupción,  Riesgo de Seguridad Digital"</formula1>
    </dataValidation>
    <dataValidation type="list" allowBlank="1" showInputMessage="1" showErrorMessage="1" sqref="L13 AK15 L19:L22 L25:L28 L15:L16 AK19 AK13 AK21 AK25 AK27" xr:uid="{7727C704-BAF6-47FE-BF98-535C8F824230}">
      <formula1>"Casi Seguro (5), Probable (4), Posible (3),Improbable (2),Rara Vez (1)"</formula1>
    </dataValidation>
    <dataValidation type="list" allowBlank="1" showInputMessage="1" showErrorMessage="1" sqref="M25:M28 AL13:AL16 M13 M15:M16 M19:M22 AL19:AL22 AL25:AL28" xr:uid="{3E325A23-0DE2-4AF8-B2D7-3E2550131350}">
      <formula1>"Catastrófico (5),Mayor (4),Moderado (3), Menor (2),Insignificante (1)"</formula1>
    </dataValidation>
    <dataValidation type="list" allowBlank="1" showDropDown="1" showInputMessage="1" showErrorMessage="1" sqref="AM13:AM16 N15:N16 N13 N25:N28 N19:N22 AM19:AM22 AM25:AM28" xr:uid="{1BEA578B-D91A-4CB6-A19A-09EAF6B43CB0}">
      <formula1>riskprob</formula1>
    </dataValidation>
    <dataValidation type="list" allowBlank="1" showInputMessage="1" showErrorMessage="1" sqref="E13 R19:R22 E19:E22 R13:R16 E15:E16 R25:R28 E25:E28" xr:uid="{50564F0E-19DE-4A23-8FE9-53DE776101A0}">
      <formula1>"Incluido,No Incluido"</formula1>
    </dataValidation>
    <dataValidation type="list" allowBlank="1" showInputMessage="1" showErrorMessage="1" sqref="Q13:Q16 Q19:Q22 Q25:Q28 X13:X16 X19:X22 X25:X28" xr:uid="{9D4A0800-CBA2-4F9B-A347-9E5407A0EFB0}">
      <formula1>"Control Preventivo,Control Detectivo"</formula1>
    </dataValidation>
    <dataValidation type="list" allowBlank="1" showInputMessage="1" showErrorMessage="1" sqref="AH13:AI16 AH19:AI22 AH25:AI28" xr:uid="{4998EABA-CF72-4446-953D-6C8111A2A022}">
      <formula1>"Directamente, Indirectamente, No disminuye"</formula1>
    </dataValidation>
  </dataValidations>
  <hyperlinks>
    <hyperlink ref="S9:S10" location="'PRUEBA DE RECORRIDO'!A1" display="REF PRUEBA DE RECORRIDO" xr:uid="{93632D01-D25B-4AAD-AEDE-88265234DF1A}"/>
  </hyperlink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33BE-66BF-4456-827E-B770899630AD}">
  <dimension ref="A1:U70"/>
  <sheetViews>
    <sheetView workbookViewId="0">
      <selection activeCell="E7" sqref="E7:E8"/>
    </sheetView>
  </sheetViews>
  <sheetFormatPr baseColWidth="10" defaultColWidth="11.44140625" defaultRowHeight="13.8" x14ac:dyDescent="0.25"/>
  <cols>
    <col min="1" max="1" width="4.6640625" style="41" customWidth="1"/>
    <col min="2" max="2" width="16.5546875" style="41" customWidth="1"/>
    <col min="3" max="3" width="12.44140625" style="41" customWidth="1"/>
    <col min="4" max="4" width="36.109375" style="41" customWidth="1"/>
    <col min="5" max="5" width="12.109375" style="41" customWidth="1"/>
    <col min="6" max="6" width="9.5546875" style="41" customWidth="1"/>
    <col min="7" max="7" width="6.88671875" style="41" customWidth="1"/>
    <col min="8" max="8" width="20" style="41" customWidth="1"/>
    <col min="9" max="9" width="7.44140625" style="41" customWidth="1"/>
    <col min="10" max="10" width="17.44140625" style="41" customWidth="1"/>
    <col min="11" max="11" width="11.44140625" style="41"/>
    <col min="12" max="13" width="8.6640625" style="41" customWidth="1"/>
    <col min="14" max="14" width="9.88671875" style="41" customWidth="1"/>
    <col min="15" max="15" width="8.6640625" style="41" customWidth="1"/>
    <col min="16" max="16" width="24.5546875" style="41" customWidth="1"/>
    <col min="17" max="17" width="8.6640625" style="41" customWidth="1"/>
    <col min="18" max="18" width="8.6640625" style="379" customWidth="1"/>
    <col min="19" max="19" width="9.88671875" style="41" customWidth="1"/>
    <col min="20" max="20" width="10.33203125" style="357" customWidth="1"/>
    <col min="21" max="21" width="35.5546875" style="357" customWidth="1"/>
    <col min="22" max="22" width="36.44140625" style="41" customWidth="1"/>
    <col min="23" max="23" width="28.88671875" style="41" customWidth="1"/>
    <col min="24" max="16384" width="11.44140625" style="41"/>
  </cols>
  <sheetData>
    <row r="1" spans="1:21" ht="30" customHeight="1" x14ac:dyDescent="0.25">
      <c r="A1" s="158"/>
      <c r="B1" s="158"/>
      <c r="C1" s="159" t="s">
        <v>383</v>
      </c>
      <c r="D1" s="160"/>
      <c r="E1" s="160"/>
      <c r="F1" s="160"/>
      <c r="G1" s="160"/>
      <c r="H1" s="160"/>
      <c r="I1" s="160"/>
      <c r="J1" s="160"/>
      <c r="K1" s="160"/>
      <c r="L1" s="160"/>
      <c r="M1" s="160"/>
      <c r="N1" s="160"/>
      <c r="O1" s="161"/>
      <c r="P1" s="324"/>
      <c r="Q1" s="324"/>
      <c r="R1" s="553"/>
      <c r="S1" s="553"/>
      <c r="U1" s="358"/>
    </row>
    <row r="2" spans="1:21" ht="30" customHeight="1" x14ac:dyDescent="0.25">
      <c r="A2" s="158"/>
      <c r="B2" s="158"/>
      <c r="C2" s="162"/>
      <c r="D2" s="163"/>
      <c r="E2" s="163"/>
      <c r="F2" s="163"/>
      <c r="G2" s="163"/>
      <c r="H2" s="163"/>
      <c r="I2" s="163"/>
      <c r="J2" s="163"/>
      <c r="K2" s="163"/>
      <c r="L2" s="163"/>
      <c r="M2" s="163"/>
      <c r="N2" s="163"/>
      <c r="O2" s="164"/>
      <c r="P2" s="324"/>
      <c r="Q2" s="324"/>
      <c r="R2" s="553"/>
      <c r="S2" s="553"/>
      <c r="U2" s="358"/>
    </row>
    <row r="3" spans="1:21" ht="30" customHeight="1" x14ac:dyDescent="0.25">
      <c r="A3" s="158"/>
      <c r="B3" s="158"/>
      <c r="C3" s="196" t="s">
        <v>384</v>
      </c>
      <c r="D3" s="197"/>
      <c r="E3" s="197"/>
      <c r="F3" s="197"/>
      <c r="G3" s="197"/>
      <c r="H3" s="197"/>
      <c r="I3" s="197"/>
      <c r="J3" s="198"/>
      <c r="K3" s="554" t="s">
        <v>2</v>
      </c>
      <c r="L3" s="554"/>
      <c r="M3" s="555"/>
      <c r="N3" s="555"/>
      <c r="O3" s="555"/>
      <c r="P3" s="324"/>
      <c r="Q3" s="324"/>
      <c r="R3" s="553"/>
      <c r="S3" s="553"/>
      <c r="U3" s="358"/>
    </row>
    <row r="4" spans="1:21" ht="30" customHeight="1" x14ac:dyDescent="0.25">
      <c r="A4" s="170" t="s">
        <v>98</v>
      </c>
      <c r="B4" s="170"/>
      <c r="C4" s="152"/>
      <c r="D4" s="153"/>
      <c r="E4" s="153"/>
      <c r="F4" s="153"/>
      <c r="G4" s="153"/>
      <c r="H4" s="153"/>
      <c r="I4" s="153"/>
      <c r="J4" s="153"/>
      <c r="K4" s="153"/>
      <c r="L4" s="153"/>
      <c r="M4" s="153"/>
      <c r="N4" s="153"/>
      <c r="O4" s="154"/>
      <c r="P4" s="556"/>
      <c r="Q4" s="556"/>
      <c r="R4" s="557"/>
      <c r="S4" s="557"/>
      <c r="U4" s="358"/>
    </row>
    <row r="5" spans="1:21" ht="30" customHeight="1" x14ac:dyDescent="0.25">
      <c r="A5" s="174" t="s">
        <v>4</v>
      </c>
      <c r="B5" s="174"/>
      <c r="C5" s="558"/>
      <c r="D5" s="558"/>
      <c r="E5" s="38" t="s">
        <v>5</v>
      </c>
      <c r="F5" s="116"/>
      <c r="G5" s="116"/>
      <c r="H5" s="559" t="s">
        <v>6</v>
      </c>
      <c r="I5" s="560"/>
      <c r="J5" s="560"/>
      <c r="K5" s="560"/>
      <c r="L5" s="560"/>
      <c r="M5" s="38" t="s">
        <v>5</v>
      </c>
      <c r="N5" s="116"/>
      <c r="O5" s="116"/>
      <c r="P5" s="561"/>
      <c r="Q5" s="562"/>
      <c r="R5" s="563"/>
      <c r="S5" s="562"/>
      <c r="U5" s="358"/>
    </row>
    <row r="6" spans="1:21" ht="12" customHeight="1" x14ac:dyDescent="0.25">
      <c r="A6" s="40"/>
      <c r="B6" s="40"/>
      <c r="C6" s="40"/>
      <c r="D6" s="40"/>
      <c r="E6" s="40"/>
      <c r="F6" s="40"/>
      <c r="G6" s="40"/>
      <c r="H6" s="40"/>
      <c r="I6" s="40"/>
      <c r="J6" s="40"/>
      <c r="K6" s="40"/>
      <c r="L6" s="40"/>
      <c r="M6" s="40"/>
      <c r="N6" s="40"/>
      <c r="O6" s="40"/>
      <c r="R6" s="70"/>
      <c r="S6" s="1"/>
    </row>
    <row r="7" spans="1:21" s="394" customFormat="1" ht="27.75" customHeight="1" x14ac:dyDescent="0.3">
      <c r="A7" s="564" t="s">
        <v>159</v>
      </c>
      <c r="B7" s="564" t="s">
        <v>385</v>
      </c>
      <c r="C7" s="564"/>
      <c r="D7" s="564" t="s">
        <v>386</v>
      </c>
      <c r="E7" s="565" t="s">
        <v>162</v>
      </c>
      <c r="F7" s="564" t="s">
        <v>387</v>
      </c>
      <c r="G7" s="564" t="s">
        <v>165</v>
      </c>
      <c r="H7" s="564"/>
      <c r="I7" s="564"/>
      <c r="J7" s="564" t="s">
        <v>166</v>
      </c>
      <c r="K7" s="564"/>
      <c r="L7" s="564" t="s">
        <v>167</v>
      </c>
      <c r="M7" s="564"/>
      <c r="N7" s="564"/>
      <c r="O7" s="564" t="s">
        <v>388</v>
      </c>
      <c r="P7" s="564"/>
      <c r="Q7" s="564" t="s">
        <v>389</v>
      </c>
      <c r="R7" s="564"/>
      <c r="S7" s="564"/>
      <c r="T7" s="566" t="s">
        <v>83</v>
      </c>
      <c r="U7" s="564" t="s">
        <v>36</v>
      </c>
    </row>
    <row r="8" spans="1:21" s="394" customFormat="1" ht="40.950000000000003" customHeight="1" x14ac:dyDescent="0.3">
      <c r="A8" s="564"/>
      <c r="B8" s="564"/>
      <c r="C8" s="564"/>
      <c r="D8" s="564"/>
      <c r="E8" s="565"/>
      <c r="F8" s="564"/>
      <c r="G8" s="564"/>
      <c r="H8" s="564"/>
      <c r="I8" s="564"/>
      <c r="J8" s="564"/>
      <c r="K8" s="564"/>
      <c r="L8" s="567" t="s">
        <v>390</v>
      </c>
      <c r="M8" s="567" t="s">
        <v>191</v>
      </c>
      <c r="N8" s="567" t="s">
        <v>192</v>
      </c>
      <c r="O8" s="564"/>
      <c r="P8" s="564"/>
      <c r="Q8" s="567" t="s">
        <v>390</v>
      </c>
      <c r="R8" s="567" t="s">
        <v>191</v>
      </c>
      <c r="S8" s="567" t="s">
        <v>192</v>
      </c>
      <c r="T8" s="566"/>
      <c r="U8" s="564"/>
    </row>
    <row r="9" spans="1:21" ht="15.75" customHeight="1" x14ac:dyDescent="0.25">
      <c r="A9" s="568" t="s">
        <v>391</v>
      </c>
      <c r="B9" s="569"/>
      <c r="C9" s="569"/>
      <c r="D9" s="569"/>
      <c r="E9" s="569"/>
      <c r="F9" s="569"/>
      <c r="G9" s="569"/>
      <c r="H9" s="569"/>
      <c r="I9" s="569"/>
      <c r="J9" s="569"/>
      <c r="K9" s="569"/>
      <c r="L9" s="569"/>
      <c r="M9" s="569"/>
      <c r="N9" s="569"/>
      <c r="O9" s="569"/>
      <c r="P9" s="569"/>
      <c r="Q9" s="569"/>
      <c r="R9" s="569"/>
      <c r="S9" s="569"/>
      <c r="T9" s="569"/>
      <c r="U9" s="570"/>
    </row>
    <row r="10" spans="1:21" ht="32.25" customHeight="1" x14ac:dyDescent="0.25">
      <c r="A10" s="571" t="s">
        <v>392</v>
      </c>
      <c r="B10" s="572"/>
      <c r="C10" s="572"/>
      <c r="D10" s="572"/>
      <c r="E10" s="572"/>
      <c r="F10" s="572"/>
      <c r="G10" s="572"/>
      <c r="H10" s="572"/>
      <c r="I10" s="572"/>
      <c r="J10" s="572"/>
      <c r="K10" s="572"/>
      <c r="L10" s="572"/>
      <c r="M10" s="572"/>
      <c r="N10" s="572"/>
      <c r="O10" s="572"/>
      <c r="P10" s="573"/>
      <c r="Q10" s="573"/>
      <c r="R10" s="573"/>
      <c r="S10" s="573"/>
      <c r="T10" s="573"/>
      <c r="U10" s="574"/>
    </row>
    <row r="11" spans="1:21" ht="122.25" customHeight="1" x14ac:dyDescent="0.25">
      <c r="A11" s="575" t="s">
        <v>393</v>
      </c>
      <c r="B11" s="576"/>
      <c r="C11" s="577"/>
      <c r="D11" s="578"/>
      <c r="E11" s="429"/>
      <c r="F11" s="579"/>
      <c r="G11" s="580"/>
      <c r="H11" s="581"/>
      <c r="I11" s="582"/>
      <c r="J11" s="580"/>
      <c r="K11" s="582"/>
      <c r="L11" s="583"/>
      <c r="M11" s="583"/>
      <c r="N11" s="584">
        <f>IF(AND(L11="RARA VEZ (1)",M11="MODERADO (5)"),"BAJO (5)",IF(AND(L11="RARA VEZ (1)",M11="MAYOR (10)"),"BAJO (10)", IF(AND(L11="RARA VEZ (1)",M11="CATASTRÓFICO (20)"),"MODERADO (20)",IF(AND(L11="IMPROBABLE (2)",M11="MODERADO (5)"),"BAJO (10)",IF(AND(L11="IMPROBABLE (2)",M11="MAYOR (10)"),"MODERADO (20)", IF(AND(L11="IMPROBABLE (2)",M11="CATASTRÓFICO (20)"),"ALTO (40)", IF(AND(L11="POSIBLE (3)",M11="MODERADO (5)"),"MODERADO (15)",IF(AND(L11="POSIBLE (3)",M11="MAYOR (10)"),"ALTO (30)", IF(AND(L11="POSIBLE (3)",M11="CATASTRÓFICO (20)"),"EXTREMO (60)", IF(AND(L11="PROBABLE (4)",M11="MODERADO (5)"),"MODERADO (20)",IF(AND(L11="PROBABLE (4)",M11="MAYOR (10)"),"ALTO (40)", IF(AND(L11="PROBABLE (4)",M11="CATASTRÓFICO (20)"),"EXTREMO (80)",IF(AND(L11="CASI SEGURO (5)",M11="MODERADO (5)"),"MODERADO (25)", IF(AND(L11="CASI SEGURO (5)",M11="MAYOR (10)"),"ALTO (50)", IF(AND(L11="CASI SEGURO (5)",M11="CATASTRÓFICO (20)"),"EXTREMO (100)",0))))) ))))) )))))</f>
        <v>0</v>
      </c>
      <c r="O11" s="576"/>
      <c r="P11" s="585"/>
      <c r="Q11" s="583"/>
      <c r="R11" s="583"/>
      <c r="S11" s="584">
        <f>IF(AND(Q11="RARA VEZ (1)",R11="MODERADO (5)"),"BAJO (5)",IF(AND(Q11="RARA VEZ (1)",R11="MAYOR (10)"),"BAJO (10)", IF(AND(Q11="RARA VEZ (1)",R11="CATASTRÓFICO (20)"),"MODERADO (20)",IF(AND(Q11="IMPROBABLE (2)",R11="MODERADO (5)"),"BAJO (10)",IF(AND(Q11="IMPROBABLE (2)",R11="MAYOR (10)"),"MODERADO (20)", IF(AND(Q11="IMPROBABLE (2)",R11="CATASTRÓFICO (20)"),"ALTO (40)", IF(AND(Q11="POSIBLE (3)",R11="MODERADO (5)"),"MODERADO (15)",IF(AND(Q11="POSIBLE (3)",R11="MAYOR (10)"),"ALTO (30)", IF(AND(Q11="POSIBLE (3)",R11="CATASTRÓFICO (20)"),"EXTREMO (60)", IF(AND(Q11="PROBABLE (4)",R11="MODERADO (5)"),"MODERADO (20)",IF(AND(Q11="PROBABLE (4)",R11="MAYOR (10)"),"ALTO (40)", IF(AND(Q11="PROBABLE (4)",R11="CATASTRÓFICO (20)"),"EXTREMO (80)",IF(AND(Q11="CASI SEGURO (5)",R11="MODERADO (5)"),"MODERADO (25)", IF(AND(Q11="CASI SEGURO (5)",R11="MAYOR (10)"),"ALTO (50)", IF(AND(Q11="CASI SEGURO (5)",R11="CATASTRÓFICO (20)"),"EXTREMO (100)",0))))) ))))) )))))</f>
        <v>0</v>
      </c>
      <c r="T11" s="586"/>
      <c r="U11" s="587"/>
    </row>
    <row r="12" spans="1:21" ht="135.75" customHeight="1" x14ac:dyDescent="0.25">
      <c r="A12" s="588" t="s">
        <v>393</v>
      </c>
      <c r="B12" s="576"/>
      <c r="C12" s="577"/>
      <c r="D12" s="589"/>
      <c r="E12" s="429"/>
      <c r="F12" s="579"/>
      <c r="G12" s="580"/>
      <c r="H12" s="581"/>
      <c r="I12" s="582"/>
      <c r="J12" s="580"/>
      <c r="K12" s="582"/>
      <c r="L12" s="583"/>
      <c r="M12" s="583"/>
      <c r="N12" s="584">
        <f t="shared" ref="N12" si="0">IF(AND(L12="RARA VEZ (1)",M12="MODERADO (5)"),"BAJO (5)",IF(AND(L12="RARA VEZ (1)",M12="MAYOR (10)"),"BAJO (10)", IF(AND(L12="RARA VEZ (1)",M12="CATASTRÓFICO (20)"),"MODERADO (20)",IF(AND(L12="IMPROBABLE (2)",M12="MODERADO (5)"),"BAJO (10)",IF(AND(L12="IMPROBABLE (2)",M12="MAYOR (10)"),"MODERADO (20)", IF(AND(L12="IMPROBABLE (2)",M12="CATASTRÓFICO (20)"),"ALTO (40)", IF(AND(L12="POSIBLE (3)",M12="MODERADO (5)"),"MODERADO (15)",IF(AND(L12="POSIBLE (3)",M12="MAYOR (10)"),"ALTO (30)", IF(AND(L12="POSIBLE (3)",M12="CATASTRÓFICO (20)"),"EXTREMO (60)", IF(AND(L12="PROBABLE (4)",M12="MODERADO (5)"),"MODERADO (20)",IF(AND(L12="PROBABLE (4)",M12="MAYOR (10)"),"ALTO (40)", IF(AND(L12="PROBABLE (4)",M12="CATASTRÓFICO (20)"),"EXTREMO (80)",IF(AND(L12="CASI SEGURO (5)",M12="MODERADO (5)"),"MODERADO (25)", IF(AND(L12="CASI SEGURO (5)",M12="MAYOR (10)"),"ALTO (50)", IF(AND(L12="CASI SEGURO (5)",M12="CATASTRÓFICO (20)"),"EXTREMO (100)",0))))) ))))) )))))</f>
        <v>0</v>
      </c>
      <c r="O12" s="576"/>
      <c r="P12" s="585"/>
      <c r="Q12" s="583"/>
      <c r="R12" s="583"/>
      <c r="S12" s="584">
        <f t="shared" ref="S12" si="1">IF(AND(Q12="RARA VEZ (1)",R12="MODERADO (5)"),"BAJO (5)",IF(AND(Q12="RARA VEZ (1)",R12="MAYOR (10)"),"BAJO (10)", IF(AND(Q12="RARA VEZ (1)",R12="CATASTRÓFICO (20)"),"MODERADO (20)",IF(AND(Q12="IMPROBABLE (2)",R12="MODERADO (5)"),"BAJO (10)",IF(AND(Q12="IMPROBABLE (2)",R12="MAYOR (10)"),"MODERADO (20)", IF(AND(Q12="IMPROBABLE (2)",R12="CATASTRÓFICO (20)"),"ALTO (40)", IF(AND(Q12="POSIBLE (3)",R12="MODERADO (5)"),"MODERADO (15)",IF(AND(Q12="POSIBLE (3)",R12="MAYOR (10)"),"ALTO (30)", IF(AND(Q12="POSIBLE (3)",R12="CATASTRÓFICO (20)"),"EXTREMO (60)", IF(AND(Q12="PROBABLE (4)",R12="MODERADO (5)"),"MODERADO (20)",IF(AND(Q12="PROBABLE (4)",R12="MAYOR (10)"),"ALTO (40)", IF(AND(Q12="PROBABLE (4)",R12="CATASTRÓFICO (20)"),"EXTREMO (80)",IF(AND(Q12="CASI SEGURO (5)",R12="MODERADO (5)"),"MODERADO (25)", IF(AND(Q12="CASI SEGURO (5)",R12="MAYOR (10)"),"ALTO (50)", IF(AND(Q12="CASI SEGURO (5)",R12="CATASTRÓFICO (20)"),"EXTREMO (100)",0))))) ))))) )))))</f>
        <v>0</v>
      </c>
      <c r="T12" s="55"/>
      <c r="U12" s="587"/>
    </row>
    <row r="13" spans="1:21" ht="15.75" customHeight="1" x14ac:dyDescent="0.25">
      <c r="A13" s="568" t="s">
        <v>391</v>
      </c>
      <c r="B13" s="569"/>
      <c r="C13" s="569"/>
      <c r="D13" s="569"/>
      <c r="E13" s="569"/>
      <c r="F13" s="569"/>
      <c r="G13" s="569"/>
      <c r="H13" s="569"/>
      <c r="I13" s="569"/>
      <c r="J13" s="569"/>
      <c r="K13" s="569"/>
      <c r="L13" s="569"/>
      <c r="M13" s="569"/>
      <c r="N13" s="569"/>
      <c r="O13" s="569"/>
      <c r="P13" s="569"/>
      <c r="Q13" s="569"/>
      <c r="R13" s="569"/>
      <c r="S13" s="569"/>
      <c r="T13" s="569"/>
      <c r="U13" s="570"/>
    </row>
    <row r="14" spans="1:21" ht="32.25" customHeight="1" x14ac:dyDescent="0.25">
      <c r="A14" s="571" t="s">
        <v>392</v>
      </c>
      <c r="B14" s="572"/>
      <c r="C14" s="572"/>
      <c r="D14" s="572"/>
      <c r="E14" s="572"/>
      <c r="F14" s="572"/>
      <c r="G14" s="572"/>
      <c r="H14" s="572"/>
      <c r="I14" s="572"/>
      <c r="J14" s="572"/>
      <c r="K14" s="572"/>
      <c r="L14" s="572"/>
      <c r="M14" s="572"/>
      <c r="N14" s="572"/>
      <c r="O14" s="572"/>
      <c r="P14" s="573"/>
      <c r="Q14" s="573"/>
      <c r="R14" s="573"/>
      <c r="S14" s="573"/>
      <c r="T14" s="573"/>
      <c r="U14" s="574"/>
    </row>
    <row r="15" spans="1:21" ht="94.5" customHeight="1" x14ac:dyDescent="0.25">
      <c r="A15" s="588" t="s">
        <v>393</v>
      </c>
      <c r="B15" s="576"/>
      <c r="C15" s="577"/>
      <c r="D15" s="589"/>
      <c r="E15" s="429"/>
      <c r="F15" s="579"/>
      <c r="G15" s="580"/>
      <c r="H15" s="581"/>
      <c r="I15" s="582"/>
      <c r="J15" s="580"/>
      <c r="K15" s="582"/>
      <c r="L15" s="583"/>
      <c r="M15" s="583"/>
      <c r="N15" s="584">
        <f t="shared" ref="N15:N17" si="2">IF(AND(L15="RARA VEZ (1)",M15="MODERADO (5)"),"BAJO (5)",IF(AND(L15="RARA VEZ (1)",M15="MAYOR (10)"),"BAJO (10)", IF(AND(L15="RARA VEZ (1)",M15="CATASTRÓFICO (20)"),"MODERADO (20)",IF(AND(L15="IMPROBABLE (2)",M15="MODERADO (5)"),"BAJO (10)",IF(AND(L15="IMPROBABLE (2)",M15="MAYOR (10)"),"MODERADO (20)", IF(AND(L15="IMPROBABLE (2)",M15="CATASTRÓFICO (20)"),"ALTO (40)", IF(AND(L15="POSIBLE (3)",M15="MODERADO (5)"),"MODERADO (15)",IF(AND(L15="POSIBLE (3)",M15="MAYOR (10)"),"ALTO (30)", IF(AND(L15="POSIBLE (3)",M15="CATASTRÓFICO (20)"),"EXTREMO (60)", IF(AND(L15="PROBABLE (4)",M15="MODERADO (5)"),"MODERADO (20)",IF(AND(L15="PROBABLE (4)",M15="MAYOR (10)"),"ALTO (40)", IF(AND(L15="PROBABLE (4)",M15="CATASTRÓFICO (20)"),"EXTREMO (80)",IF(AND(L15="CASI SEGURO (5)",M15="MODERADO (5)"),"MODERADO (25)", IF(AND(L15="CASI SEGURO (5)",M15="MAYOR (10)"),"ALTO (50)", IF(AND(L15="CASI SEGURO (5)",M15="CATASTRÓFICO (20)"),"EXTREMO (100)",0))))) ))))) )))))</f>
        <v>0</v>
      </c>
      <c r="O15" s="576"/>
      <c r="P15" s="585"/>
      <c r="Q15" s="583"/>
      <c r="R15" s="583"/>
      <c r="S15" s="584">
        <f t="shared" ref="S15:S17" si="3">IF(AND(Q15="RARA VEZ (1)",R15="MODERADO (5)"),"BAJO (5)",IF(AND(Q15="RARA VEZ (1)",R15="MAYOR (10)"),"BAJO (10)", IF(AND(Q15="RARA VEZ (1)",R15="CATASTRÓFICO (20)"),"MODERADO (20)",IF(AND(Q15="IMPROBABLE (2)",R15="MODERADO (5)"),"BAJO (10)",IF(AND(Q15="IMPROBABLE (2)",R15="MAYOR (10)"),"MODERADO (20)", IF(AND(Q15="IMPROBABLE (2)",R15="CATASTRÓFICO (20)"),"ALTO (40)", IF(AND(Q15="POSIBLE (3)",R15="MODERADO (5)"),"MODERADO (15)",IF(AND(Q15="POSIBLE (3)",R15="MAYOR (10)"),"ALTO (30)", IF(AND(Q15="POSIBLE (3)",R15="CATASTRÓFICO (20)"),"EXTREMO (60)", IF(AND(Q15="PROBABLE (4)",R15="MODERADO (5)"),"MODERADO (20)",IF(AND(Q15="PROBABLE (4)",R15="MAYOR (10)"),"ALTO (40)", IF(AND(Q15="PROBABLE (4)",R15="CATASTRÓFICO (20)"),"EXTREMO (80)",IF(AND(Q15="CASI SEGURO (5)",R15="MODERADO (5)"),"MODERADO (25)", IF(AND(Q15="CASI SEGURO (5)",R15="MAYOR (10)"),"ALTO (50)", IF(AND(Q15="CASI SEGURO (5)",R15="CATASTRÓFICO (20)"),"EXTREMO (100)",0))))) ))))) )))))</f>
        <v>0</v>
      </c>
      <c r="T15" s="55"/>
      <c r="U15" s="587"/>
    </row>
    <row r="16" spans="1:21" ht="94.5" customHeight="1" x14ac:dyDescent="0.25">
      <c r="A16" s="588" t="s">
        <v>393</v>
      </c>
      <c r="B16" s="576"/>
      <c r="C16" s="577"/>
      <c r="D16" s="589"/>
      <c r="E16" s="429"/>
      <c r="F16" s="579"/>
      <c r="G16" s="580"/>
      <c r="H16" s="581"/>
      <c r="I16" s="582"/>
      <c r="J16" s="580"/>
      <c r="K16" s="582"/>
      <c r="L16" s="583"/>
      <c r="M16" s="583"/>
      <c r="N16" s="584">
        <f t="shared" si="2"/>
        <v>0</v>
      </c>
      <c r="O16" s="576"/>
      <c r="P16" s="585"/>
      <c r="Q16" s="583"/>
      <c r="R16" s="583"/>
      <c r="S16" s="584">
        <f t="shared" si="3"/>
        <v>0</v>
      </c>
      <c r="T16" s="55"/>
      <c r="U16" s="587"/>
    </row>
    <row r="17" spans="1:21" ht="94.5" customHeight="1" x14ac:dyDescent="0.25">
      <c r="A17" s="588" t="s">
        <v>393</v>
      </c>
      <c r="B17" s="576"/>
      <c r="C17" s="577"/>
      <c r="D17" s="589"/>
      <c r="E17" s="429"/>
      <c r="F17" s="579"/>
      <c r="G17" s="580"/>
      <c r="H17" s="581"/>
      <c r="I17" s="582"/>
      <c r="J17" s="580"/>
      <c r="K17" s="582"/>
      <c r="L17" s="583"/>
      <c r="M17" s="583"/>
      <c r="N17" s="584">
        <f t="shared" si="2"/>
        <v>0</v>
      </c>
      <c r="O17" s="576"/>
      <c r="P17" s="585"/>
      <c r="Q17" s="583"/>
      <c r="R17" s="583"/>
      <c r="S17" s="584">
        <f t="shared" si="3"/>
        <v>0</v>
      </c>
      <c r="T17" s="55"/>
      <c r="U17" s="587"/>
    </row>
    <row r="19" spans="1:21" x14ac:dyDescent="0.25">
      <c r="B19" s="590" t="s">
        <v>70</v>
      </c>
      <c r="C19" s="591"/>
      <c r="D19" s="591"/>
      <c r="E19" s="591"/>
      <c r="F19" s="591"/>
      <c r="G19" s="591"/>
      <c r="H19" s="591"/>
      <c r="I19" s="591"/>
      <c r="J19" s="591"/>
      <c r="K19" s="591"/>
      <c r="L19" s="592"/>
      <c r="M19" s="592"/>
      <c r="N19" s="592"/>
      <c r="O19" s="593"/>
    </row>
    <row r="20" spans="1:21" x14ac:dyDescent="0.25">
      <c r="B20" s="465" t="s">
        <v>382</v>
      </c>
      <c r="C20" s="466"/>
      <c r="D20" s="466"/>
      <c r="E20" s="466"/>
      <c r="F20" s="466"/>
      <c r="G20" s="466"/>
      <c r="H20" s="466"/>
      <c r="I20" s="466"/>
      <c r="J20" s="466"/>
      <c r="K20" s="466"/>
      <c r="L20" s="466"/>
      <c r="M20" s="466"/>
      <c r="N20" s="466"/>
      <c r="O20" s="467"/>
    </row>
    <row r="21" spans="1:21" x14ac:dyDescent="0.25">
      <c r="B21" s="465"/>
      <c r="C21" s="466"/>
      <c r="D21" s="466"/>
      <c r="E21" s="466"/>
      <c r="F21" s="466"/>
      <c r="G21" s="466"/>
      <c r="H21" s="466"/>
      <c r="I21" s="466"/>
      <c r="J21" s="466"/>
      <c r="K21" s="466"/>
      <c r="L21" s="466"/>
      <c r="M21" s="466"/>
      <c r="N21" s="466"/>
      <c r="O21" s="467"/>
    </row>
    <row r="22" spans="1:21" x14ac:dyDescent="0.25">
      <c r="B22" s="465"/>
      <c r="C22" s="466"/>
      <c r="D22" s="466"/>
      <c r="E22" s="466"/>
      <c r="F22" s="466"/>
      <c r="G22" s="466"/>
      <c r="H22" s="466"/>
      <c r="I22" s="466"/>
      <c r="J22" s="466"/>
      <c r="K22" s="466"/>
      <c r="L22" s="466"/>
      <c r="M22" s="466"/>
      <c r="N22" s="466"/>
      <c r="O22" s="467"/>
    </row>
    <row r="23" spans="1:21" x14ac:dyDescent="0.25">
      <c r="B23" s="465"/>
      <c r="C23" s="466"/>
      <c r="D23" s="466"/>
      <c r="E23" s="466"/>
      <c r="F23" s="466"/>
      <c r="G23" s="466"/>
      <c r="H23" s="466"/>
      <c r="I23" s="466"/>
      <c r="J23" s="466"/>
      <c r="K23" s="466"/>
      <c r="L23" s="466"/>
      <c r="M23" s="466"/>
      <c r="N23" s="466"/>
      <c r="O23" s="467"/>
    </row>
    <row r="24" spans="1:21" x14ac:dyDescent="0.25">
      <c r="B24" s="465"/>
      <c r="C24" s="466"/>
      <c r="D24" s="466"/>
      <c r="E24" s="466"/>
      <c r="F24" s="466"/>
      <c r="G24" s="466"/>
      <c r="H24" s="466"/>
      <c r="I24" s="466"/>
      <c r="J24" s="466"/>
      <c r="K24" s="466"/>
      <c r="L24" s="466"/>
      <c r="M24" s="466"/>
      <c r="N24" s="466"/>
      <c r="O24" s="467"/>
    </row>
    <row r="25" spans="1:21" x14ac:dyDescent="0.25">
      <c r="B25" s="465"/>
      <c r="C25" s="466"/>
      <c r="D25" s="466"/>
      <c r="E25" s="466"/>
      <c r="F25" s="466"/>
      <c r="G25" s="466"/>
      <c r="H25" s="466"/>
      <c r="I25" s="466"/>
      <c r="J25" s="466"/>
      <c r="K25" s="466"/>
      <c r="L25" s="466"/>
      <c r="M25" s="466"/>
      <c r="N25" s="466"/>
      <c r="O25" s="467"/>
    </row>
    <row r="26" spans="1:21" x14ac:dyDescent="0.25">
      <c r="B26" s="465"/>
      <c r="C26" s="466"/>
      <c r="D26" s="466"/>
      <c r="E26" s="466"/>
      <c r="F26" s="466"/>
      <c r="G26" s="466"/>
      <c r="H26" s="466"/>
      <c r="I26" s="466"/>
      <c r="J26" s="466"/>
      <c r="K26" s="466"/>
      <c r="L26" s="466"/>
      <c r="M26" s="466"/>
      <c r="N26" s="466"/>
      <c r="O26" s="467"/>
    </row>
    <row r="27" spans="1:21" x14ac:dyDescent="0.25">
      <c r="B27" s="465"/>
      <c r="C27" s="466"/>
      <c r="D27" s="466"/>
      <c r="E27" s="466"/>
      <c r="F27" s="466"/>
      <c r="G27" s="466"/>
      <c r="H27" s="466"/>
      <c r="I27" s="466"/>
      <c r="J27" s="466"/>
      <c r="K27" s="466"/>
      <c r="L27" s="466"/>
      <c r="M27" s="466"/>
      <c r="N27" s="466"/>
      <c r="O27" s="467"/>
    </row>
    <row r="28" spans="1:21" x14ac:dyDescent="0.25">
      <c r="B28" s="465"/>
      <c r="C28" s="466"/>
      <c r="D28" s="466"/>
      <c r="E28" s="466"/>
      <c r="F28" s="466"/>
      <c r="G28" s="466"/>
      <c r="H28" s="466"/>
      <c r="I28" s="466"/>
      <c r="J28" s="466"/>
      <c r="K28" s="466"/>
      <c r="L28" s="466"/>
      <c r="M28" s="466"/>
      <c r="N28" s="466"/>
      <c r="O28" s="467"/>
    </row>
    <row r="29" spans="1:21" x14ac:dyDescent="0.25">
      <c r="B29" s="465"/>
      <c r="C29" s="466"/>
      <c r="D29" s="466"/>
      <c r="E29" s="466"/>
      <c r="F29" s="466"/>
      <c r="G29" s="466"/>
      <c r="H29" s="466"/>
      <c r="I29" s="466"/>
      <c r="J29" s="466"/>
      <c r="K29" s="466"/>
      <c r="L29" s="466"/>
      <c r="M29" s="466"/>
      <c r="N29" s="466"/>
      <c r="O29" s="467"/>
    </row>
    <row r="30" spans="1:21" x14ac:dyDescent="0.25">
      <c r="B30" s="465"/>
      <c r="C30" s="466"/>
      <c r="D30" s="466"/>
      <c r="E30" s="466"/>
      <c r="F30" s="466"/>
      <c r="G30" s="466"/>
      <c r="H30" s="466"/>
      <c r="I30" s="466"/>
      <c r="J30" s="466"/>
      <c r="K30" s="466"/>
      <c r="L30" s="466"/>
      <c r="M30" s="466"/>
      <c r="N30" s="466"/>
      <c r="O30" s="467"/>
    </row>
    <row r="31" spans="1:21" x14ac:dyDescent="0.25">
      <c r="B31" s="465"/>
      <c r="C31" s="466"/>
      <c r="D31" s="466"/>
      <c r="E31" s="466"/>
      <c r="F31" s="466"/>
      <c r="G31" s="466"/>
      <c r="H31" s="466"/>
      <c r="I31" s="466"/>
      <c r="J31" s="466"/>
      <c r="K31" s="466"/>
      <c r="L31" s="466"/>
      <c r="M31" s="466"/>
      <c r="N31" s="466"/>
      <c r="O31" s="467"/>
    </row>
    <row r="32" spans="1:21" x14ac:dyDescent="0.25">
      <c r="B32" s="465"/>
      <c r="C32" s="466"/>
      <c r="D32" s="466"/>
      <c r="E32" s="466"/>
      <c r="F32" s="466"/>
      <c r="G32" s="466"/>
      <c r="H32" s="466"/>
      <c r="I32" s="466"/>
      <c r="J32" s="466"/>
      <c r="K32" s="466"/>
      <c r="L32" s="466"/>
      <c r="M32" s="466"/>
      <c r="N32" s="466"/>
      <c r="O32" s="467"/>
    </row>
    <row r="33" spans="2:15" x14ac:dyDescent="0.25">
      <c r="B33" s="465"/>
      <c r="C33" s="466"/>
      <c r="D33" s="466"/>
      <c r="E33" s="466"/>
      <c r="F33" s="466"/>
      <c r="G33" s="466"/>
      <c r="H33" s="466"/>
      <c r="I33" s="466"/>
      <c r="J33" s="466"/>
      <c r="K33" s="466"/>
      <c r="L33" s="466"/>
      <c r="M33" s="466"/>
      <c r="N33" s="466"/>
      <c r="O33" s="467"/>
    </row>
    <row r="34" spans="2:15" x14ac:dyDescent="0.25">
      <c r="B34" s="465"/>
      <c r="C34" s="466"/>
      <c r="D34" s="466"/>
      <c r="E34" s="466"/>
      <c r="F34" s="466"/>
      <c r="G34" s="466"/>
      <c r="H34" s="466"/>
      <c r="I34" s="466"/>
      <c r="J34" s="466"/>
      <c r="K34" s="466"/>
      <c r="L34" s="466"/>
      <c r="M34" s="466"/>
      <c r="N34" s="466"/>
      <c r="O34" s="467"/>
    </row>
    <row r="35" spans="2:15" x14ac:dyDescent="0.25">
      <c r="B35" s="465"/>
      <c r="C35" s="466"/>
      <c r="D35" s="466"/>
      <c r="E35" s="466"/>
      <c r="F35" s="466"/>
      <c r="G35" s="466"/>
      <c r="H35" s="466"/>
      <c r="I35" s="466"/>
      <c r="J35" s="466"/>
      <c r="K35" s="466"/>
      <c r="L35" s="466"/>
      <c r="M35" s="466"/>
      <c r="N35" s="466"/>
      <c r="O35" s="467"/>
    </row>
    <row r="36" spans="2:15" x14ac:dyDescent="0.25">
      <c r="B36" s="465"/>
      <c r="C36" s="466"/>
      <c r="D36" s="466"/>
      <c r="E36" s="466"/>
      <c r="F36" s="466"/>
      <c r="G36" s="466"/>
      <c r="H36" s="466"/>
      <c r="I36" s="466"/>
      <c r="J36" s="466"/>
      <c r="K36" s="466"/>
      <c r="L36" s="466"/>
      <c r="M36" s="466"/>
      <c r="N36" s="466"/>
      <c r="O36" s="467"/>
    </row>
    <row r="37" spans="2:15" x14ac:dyDescent="0.25">
      <c r="B37" s="465"/>
      <c r="C37" s="466"/>
      <c r="D37" s="466"/>
      <c r="E37" s="466"/>
      <c r="F37" s="466"/>
      <c r="G37" s="466"/>
      <c r="H37" s="466"/>
      <c r="I37" s="466"/>
      <c r="J37" s="466"/>
      <c r="K37" s="466"/>
      <c r="L37" s="466"/>
      <c r="M37" s="466"/>
      <c r="N37" s="466"/>
      <c r="O37" s="467"/>
    </row>
    <row r="38" spans="2:15" x14ac:dyDescent="0.25">
      <c r="B38" s="465"/>
      <c r="C38" s="466"/>
      <c r="D38" s="466"/>
      <c r="E38" s="466"/>
      <c r="F38" s="466"/>
      <c r="G38" s="466"/>
      <c r="H38" s="466"/>
      <c r="I38" s="466"/>
      <c r="J38" s="466"/>
      <c r="K38" s="466"/>
      <c r="L38" s="466"/>
      <c r="M38" s="466"/>
      <c r="N38" s="466"/>
      <c r="O38" s="467"/>
    </row>
    <row r="39" spans="2:15" x14ac:dyDescent="0.25">
      <c r="B39" s="465"/>
      <c r="C39" s="466"/>
      <c r="D39" s="466"/>
      <c r="E39" s="466"/>
      <c r="F39" s="466"/>
      <c r="G39" s="466"/>
      <c r="H39" s="466"/>
      <c r="I39" s="466"/>
      <c r="J39" s="466"/>
      <c r="K39" s="466"/>
      <c r="L39" s="466"/>
      <c r="M39" s="466"/>
      <c r="N39" s="466"/>
      <c r="O39" s="467"/>
    </row>
    <row r="40" spans="2:15" x14ac:dyDescent="0.25">
      <c r="B40" s="465"/>
      <c r="C40" s="466"/>
      <c r="D40" s="466"/>
      <c r="E40" s="466"/>
      <c r="F40" s="466"/>
      <c r="G40" s="466"/>
      <c r="H40" s="466"/>
      <c r="I40" s="466"/>
      <c r="J40" s="466"/>
      <c r="K40" s="466"/>
      <c r="L40" s="466"/>
      <c r="M40" s="466"/>
      <c r="N40" s="466"/>
      <c r="O40" s="467"/>
    </row>
    <row r="41" spans="2:15" x14ac:dyDescent="0.25">
      <c r="B41" s="465"/>
      <c r="C41" s="466"/>
      <c r="D41" s="466"/>
      <c r="E41" s="466"/>
      <c r="F41" s="466"/>
      <c r="G41" s="466"/>
      <c r="H41" s="466"/>
      <c r="I41" s="466"/>
      <c r="J41" s="466"/>
      <c r="K41" s="466"/>
      <c r="L41" s="466"/>
      <c r="M41" s="466"/>
      <c r="N41" s="466"/>
      <c r="O41" s="467"/>
    </row>
    <row r="42" spans="2:15" x14ac:dyDescent="0.25">
      <c r="B42" s="465"/>
      <c r="C42" s="466"/>
      <c r="D42" s="466"/>
      <c r="E42" s="466"/>
      <c r="F42" s="466"/>
      <c r="G42" s="466"/>
      <c r="H42" s="466"/>
      <c r="I42" s="466"/>
      <c r="J42" s="466"/>
      <c r="K42" s="466"/>
      <c r="L42" s="466"/>
      <c r="M42" s="466"/>
      <c r="N42" s="466"/>
      <c r="O42" s="467"/>
    </row>
    <row r="43" spans="2:15" x14ac:dyDescent="0.25">
      <c r="B43" s="465"/>
      <c r="C43" s="466"/>
      <c r="D43" s="466"/>
      <c r="E43" s="466"/>
      <c r="F43" s="466"/>
      <c r="G43" s="466"/>
      <c r="H43" s="466"/>
      <c r="I43" s="466"/>
      <c r="J43" s="466"/>
      <c r="K43" s="466"/>
      <c r="L43" s="466"/>
      <c r="M43" s="466"/>
      <c r="N43" s="466"/>
      <c r="O43" s="467"/>
    </row>
    <row r="44" spans="2:15" x14ac:dyDescent="0.25">
      <c r="B44" s="465"/>
      <c r="C44" s="466"/>
      <c r="D44" s="466"/>
      <c r="E44" s="466"/>
      <c r="F44" s="466"/>
      <c r="G44" s="466"/>
      <c r="H44" s="466"/>
      <c r="I44" s="466"/>
      <c r="J44" s="466"/>
      <c r="K44" s="466"/>
      <c r="L44" s="466"/>
      <c r="M44" s="466"/>
      <c r="N44" s="466"/>
      <c r="O44" s="467"/>
    </row>
    <row r="45" spans="2:15" x14ac:dyDescent="0.25">
      <c r="B45" s="465"/>
      <c r="C45" s="466"/>
      <c r="D45" s="466"/>
      <c r="E45" s="466"/>
      <c r="F45" s="466"/>
      <c r="G45" s="466"/>
      <c r="H45" s="466"/>
      <c r="I45" s="466"/>
      <c r="J45" s="466"/>
      <c r="K45" s="466"/>
      <c r="L45" s="466"/>
      <c r="M45" s="466"/>
      <c r="N45" s="466"/>
      <c r="O45" s="467"/>
    </row>
    <row r="46" spans="2:15" x14ac:dyDescent="0.25">
      <c r="B46" s="465"/>
      <c r="C46" s="466"/>
      <c r="D46" s="466"/>
      <c r="E46" s="466"/>
      <c r="F46" s="466"/>
      <c r="G46" s="466"/>
      <c r="H46" s="466"/>
      <c r="I46" s="466"/>
      <c r="J46" s="466"/>
      <c r="K46" s="466"/>
      <c r="L46" s="466"/>
      <c r="M46" s="466"/>
      <c r="N46" s="466"/>
      <c r="O46" s="467"/>
    </row>
    <row r="47" spans="2:15" x14ac:dyDescent="0.25">
      <c r="B47" s="465"/>
      <c r="C47" s="466"/>
      <c r="D47" s="466"/>
      <c r="E47" s="466"/>
      <c r="F47" s="466"/>
      <c r="G47" s="466"/>
      <c r="H47" s="466"/>
      <c r="I47" s="466"/>
      <c r="J47" s="466"/>
      <c r="K47" s="466"/>
      <c r="L47" s="466"/>
      <c r="M47" s="466"/>
      <c r="N47" s="466"/>
      <c r="O47" s="467"/>
    </row>
    <row r="48" spans="2:15" x14ac:dyDescent="0.25">
      <c r="B48" s="465"/>
      <c r="C48" s="466"/>
      <c r="D48" s="466"/>
      <c r="E48" s="466"/>
      <c r="F48" s="466"/>
      <c r="G48" s="466"/>
      <c r="H48" s="466"/>
      <c r="I48" s="466"/>
      <c r="J48" s="466"/>
      <c r="K48" s="466"/>
      <c r="L48" s="466"/>
      <c r="M48" s="466"/>
      <c r="N48" s="466"/>
      <c r="O48" s="467"/>
    </row>
    <row r="49" spans="2:15" x14ac:dyDescent="0.25">
      <c r="B49" s="465"/>
      <c r="C49" s="466"/>
      <c r="D49" s="466"/>
      <c r="E49" s="466"/>
      <c r="F49" s="466"/>
      <c r="G49" s="466"/>
      <c r="H49" s="466"/>
      <c r="I49" s="466"/>
      <c r="J49" s="466"/>
      <c r="K49" s="466"/>
      <c r="L49" s="466"/>
      <c r="M49" s="466"/>
      <c r="N49" s="466"/>
      <c r="O49" s="467"/>
    </row>
    <row r="50" spans="2:15" x14ac:dyDescent="0.25">
      <c r="B50" s="465"/>
      <c r="C50" s="466"/>
      <c r="D50" s="466"/>
      <c r="E50" s="466"/>
      <c r="F50" s="466"/>
      <c r="G50" s="466"/>
      <c r="H50" s="466"/>
      <c r="I50" s="466"/>
      <c r="J50" s="466"/>
      <c r="K50" s="466"/>
      <c r="L50" s="466"/>
      <c r="M50" s="466"/>
      <c r="N50" s="466"/>
      <c r="O50" s="467"/>
    </row>
    <row r="51" spans="2:15" x14ac:dyDescent="0.25">
      <c r="B51" s="465"/>
      <c r="C51" s="466"/>
      <c r="D51" s="466"/>
      <c r="E51" s="466"/>
      <c r="F51" s="466"/>
      <c r="G51" s="466"/>
      <c r="H51" s="466"/>
      <c r="I51" s="466"/>
      <c r="J51" s="466"/>
      <c r="K51" s="466"/>
      <c r="L51" s="466"/>
      <c r="M51" s="466"/>
      <c r="N51" s="466"/>
      <c r="O51" s="467"/>
    </row>
    <row r="52" spans="2:15" x14ac:dyDescent="0.25">
      <c r="B52" s="465"/>
      <c r="C52" s="466"/>
      <c r="D52" s="466"/>
      <c r="E52" s="466"/>
      <c r="F52" s="466"/>
      <c r="G52" s="466"/>
      <c r="H52" s="466"/>
      <c r="I52" s="466"/>
      <c r="J52" s="466"/>
      <c r="K52" s="466"/>
      <c r="L52" s="466"/>
      <c r="M52" s="466"/>
      <c r="N52" s="466"/>
      <c r="O52" s="467"/>
    </row>
    <row r="53" spans="2:15" x14ac:dyDescent="0.25">
      <c r="B53" s="465"/>
      <c r="C53" s="466"/>
      <c r="D53" s="466"/>
      <c r="E53" s="466"/>
      <c r="F53" s="466"/>
      <c r="G53" s="466"/>
      <c r="H53" s="466"/>
      <c r="I53" s="466"/>
      <c r="J53" s="466"/>
      <c r="K53" s="466"/>
      <c r="L53" s="466"/>
      <c r="M53" s="466"/>
      <c r="N53" s="466"/>
      <c r="O53" s="467"/>
    </row>
    <row r="54" spans="2:15" x14ac:dyDescent="0.25">
      <c r="B54" s="465"/>
      <c r="C54" s="466"/>
      <c r="D54" s="466"/>
      <c r="E54" s="466"/>
      <c r="F54" s="466"/>
      <c r="G54" s="466"/>
      <c r="H54" s="466"/>
      <c r="I54" s="466"/>
      <c r="J54" s="466"/>
      <c r="K54" s="466"/>
      <c r="L54" s="466"/>
      <c r="M54" s="466"/>
      <c r="N54" s="466"/>
      <c r="O54" s="467"/>
    </row>
    <row r="55" spans="2:15" x14ac:dyDescent="0.25">
      <c r="B55" s="465"/>
      <c r="C55" s="466"/>
      <c r="D55" s="466"/>
      <c r="E55" s="466"/>
      <c r="F55" s="466"/>
      <c r="G55" s="466"/>
      <c r="H55" s="466"/>
      <c r="I55" s="466"/>
      <c r="J55" s="466"/>
      <c r="K55" s="466"/>
      <c r="L55" s="466"/>
      <c r="M55" s="466"/>
      <c r="N55" s="466"/>
      <c r="O55" s="467"/>
    </row>
    <row r="56" spans="2:15" x14ac:dyDescent="0.25">
      <c r="B56" s="465"/>
      <c r="C56" s="466"/>
      <c r="D56" s="466"/>
      <c r="E56" s="466"/>
      <c r="F56" s="466"/>
      <c r="G56" s="466"/>
      <c r="H56" s="466"/>
      <c r="I56" s="466"/>
      <c r="J56" s="466"/>
      <c r="K56" s="466"/>
      <c r="L56" s="466"/>
      <c r="M56" s="466"/>
      <c r="N56" s="466"/>
      <c r="O56" s="467"/>
    </row>
    <row r="57" spans="2:15" x14ac:dyDescent="0.25">
      <c r="B57" s="465"/>
      <c r="C57" s="466"/>
      <c r="D57" s="466"/>
      <c r="E57" s="466"/>
      <c r="F57" s="466"/>
      <c r="G57" s="466"/>
      <c r="H57" s="466"/>
      <c r="I57" s="466"/>
      <c r="J57" s="466"/>
      <c r="K57" s="466"/>
      <c r="L57" s="466"/>
      <c r="M57" s="466"/>
      <c r="N57" s="466"/>
      <c r="O57" s="467"/>
    </row>
    <row r="58" spans="2:15" x14ac:dyDescent="0.25">
      <c r="B58" s="465"/>
      <c r="C58" s="466"/>
      <c r="D58" s="466"/>
      <c r="E58" s="466"/>
      <c r="F58" s="466"/>
      <c r="G58" s="466"/>
      <c r="H58" s="466"/>
      <c r="I58" s="466"/>
      <c r="J58" s="466"/>
      <c r="K58" s="466"/>
      <c r="L58" s="466"/>
      <c r="M58" s="466"/>
      <c r="N58" s="466"/>
      <c r="O58" s="467"/>
    </row>
    <row r="59" spans="2:15" x14ac:dyDescent="0.25">
      <c r="B59" s="465"/>
      <c r="C59" s="466"/>
      <c r="D59" s="466"/>
      <c r="E59" s="466"/>
      <c r="F59" s="466"/>
      <c r="G59" s="466"/>
      <c r="H59" s="466"/>
      <c r="I59" s="466"/>
      <c r="J59" s="466"/>
      <c r="K59" s="466"/>
      <c r="L59" s="466"/>
      <c r="M59" s="466"/>
      <c r="N59" s="466"/>
      <c r="O59" s="467"/>
    </row>
    <row r="60" spans="2:15" x14ac:dyDescent="0.25">
      <c r="B60" s="465"/>
      <c r="C60" s="466"/>
      <c r="D60" s="466"/>
      <c r="E60" s="466"/>
      <c r="F60" s="466"/>
      <c r="G60" s="466"/>
      <c r="H60" s="466"/>
      <c r="I60" s="466"/>
      <c r="J60" s="466"/>
      <c r="K60" s="466"/>
      <c r="L60" s="466"/>
      <c r="M60" s="466"/>
      <c r="N60" s="466"/>
      <c r="O60" s="467"/>
    </row>
    <row r="61" spans="2:15" x14ac:dyDescent="0.25">
      <c r="B61" s="465"/>
      <c r="C61" s="466"/>
      <c r="D61" s="466"/>
      <c r="E61" s="466"/>
      <c r="F61" s="466"/>
      <c r="G61" s="466"/>
      <c r="H61" s="466"/>
      <c r="I61" s="466"/>
      <c r="J61" s="466"/>
      <c r="K61" s="466"/>
      <c r="L61" s="466"/>
      <c r="M61" s="466"/>
      <c r="N61" s="466"/>
      <c r="O61" s="467"/>
    </row>
    <row r="62" spans="2:15" x14ac:dyDescent="0.25">
      <c r="B62" s="465"/>
      <c r="C62" s="466"/>
      <c r="D62" s="466"/>
      <c r="E62" s="466"/>
      <c r="F62" s="466"/>
      <c r="G62" s="466"/>
      <c r="H62" s="466"/>
      <c r="I62" s="466"/>
      <c r="J62" s="466"/>
      <c r="K62" s="466"/>
      <c r="L62" s="466"/>
      <c r="M62" s="466"/>
      <c r="N62" s="466"/>
      <c r="O62" s="467"/>
    </row>
    <row r="63" spans="2:15" x14ac:dyDescent="0.25">
      <c r="B63" s="465"/>
      <c r="C63" s="466"/>
      <c r="D63" s="466"/>
      <c r="E63" s="466"/>
      <c r="F63" s="466"/>
      <c r="G63" s="466"/>
      <c r="H63" s="466"/>
      <c r="I63" s="466"/>
      <c r="J63" s="466"/>
      <c r="K63" s="466"/>
      <c r="L63" s="466"/>
      <c r="M63" s="466"/>
      <c r="N63" s="466"/>
      <c r="O63" s="467"/>
    </row>
    <row r="64" spans="2:15" x14ac:dyDescent="0.25">
      <c r="B64" s="465"/>
      <c r="C64" s="466"/>
      <c r="D64" s="466"/>
      <c r="E64" s="466"/>
      <c r="F64" s="466"/>
      <c r="G64" s="466"/>
      <c r="H64" s="466"/>
      <c r="I64" s="466"/>
      <c r="J64" s="466"/>
      <c r="K64" s="466"/>
      <c r="L64" s="466"/>
      <c r="M64" s="466"/>
      <c r="N64" s="466"/>
      <c r="O64" s="467"/>
    </row>
    <row r="65" spans="2:15" x14ac:dyDescent="0.25">
      <c r="B65" s="465"/>
      <c r="C65" s="466"/>
      <c r="D65" s="466"/>
      <c r="E65" s="466"/>
      <c r="F65" s="466"/>
      <c r="G65" s="466"/>
      <c r="H65" s="466"/>
      <c r="I65" s="466"/>
      <c r="J65" s="466"/>
      <c r="K65" s="466"/>
      <c r="L65" s="466"/>
      <c r="M65" s="466"/>
      <c r="N65" s="466"/>
      <c r="O65" s="467"/>
    </row>
    <row r="66" spans="2:15" x14ac:dyDescent="0.25">
      <c r="B66" s="465"/>
      <c r="C66" s="466"/>
      <c r="D66" s="466"/>
      <c r="E66" s="466"/>
      <c r="F66" s="466"/>
      <c r="G66" s="466"/>
      <c r="H66" s="466"/>
      <c r="I66" s="466"/>
      <c r="J66" s="466"/>
      <c r="K66" s="466"/>
      <c r="L66" s="466"/>
      <c r="M66" s="466"/>
      <c r="N66" s="466"/>
      <c r="O66" s="467"/>
    </row>
    <row r="67" spans="2:15" x14ac:dyDescent="0.25">
      <c r="B67" s="465"/>
      <c r="C67" s="466"/>
      <c r="D67" s="466"/>
      <c r="E67" s="466"/>
      <c r="F67" s="466"/>
      <c r="G67" s="466"/>
      <c r="H67" s="466"/>
      <c r="I67" s="466"/>
      <c r="J67" s="466"/>
      <c r="K67" s="466"/>
      <c r="L67" s="466"/>
      <c r="M67" s="466"/>
      <c r="N67" s="466"/>
      <c r="O67" s="467"/>
    </row>
    <row r="68" spans="2:15" x14ac:dyDescent="0.25">
      <c r="B68" s="465"/>
      <c r="C68" s="466"/>
      <c r="D68" s="466"/>
      <c r="E68" s="466"/>
      <c r="F68" s="466"/>
      <c r="G68" s="466"/>
      <c r="H68" s="466"/>
      <c r="I68" s="466"/>
      <c r="J68" s="466"/>
      <c r="K68" s="466"/>
      <c r="L68" s="466"/>
      <c r="M68" s="466"/>
      <c r="N68" s="466"/>
      <c r="O68" s="467"/>
    </row>
    <row r="69" spans="2:15" x14ac:dyDescent="0.25">
      <c r="B69" s="465"/>
      <c r="C69" s="466"/>
      <c r="D69" s="466"/>
      <c r="E69" s="466"/>
      <c r="F69" s="466"/>
      <c r="G69" s="466"/>
      <c r="H69" s="466"/>
      <c r="I69" s="466"/>
      <c r="J69" s="466"/>
      <c r="K69" s="466"/>
      <c r="L69" s="466"/>
      <c r="M69" s="466"/>
      <c r="N69" s="466"/>
      <c r="O69" s="467"/>
    </row>
    <row r="70" spans="2:15" x14ac:dyDescent="0.25">
      <c r="B70" s="497"/>
      <c r="C70" s="498"/>
      <c r="D70" s="498"/>
      <c r="E70" s="498"/>
      <c r="F70" s="498"/>
      <c r="G70" s="498"/>
      <c r="H70" s="498"/>
      <c r="I70" s="498"/>
      <c r="J70" s="498"/>
      <c r="K70" s="498"/>
      <c r="L70" s="498"/>
      <c r="M70" s="498"/>
      <c r="N70" s="498"/>
      <c r="O70" s="499"/>
    </row>
  </sheetData>
  <mergeCells count="47">
    <mergeCell ref="B20:O70"/>
    <mergeCell ref="B16:C16"/>
    <mergeCell ref="G16:I16"/>
    <mergeCell ref="J16:K16"/>
    <mergeCell ref="O16:P16"/>
    <mergeCell ref="B17:C17"/>
    <mergeCell ref="G17:I17"/>
    <mergeCell ref="J17:K17"/>
    <mergeCell ref="O17:P17"/>
    <mergeCell ref="B12:C12"/>
    <mergeCell ref="G12:I12"/>
    <mergeCell ref="J12:K12"/>
    <mergeCell ref="O12:P12"/>
    <mergeCell ref="A14:O14"/>
    <mergeCell ref="B15:C15"/>
    <mergeCell ref="G15:I15"/>
    <mergeCell ref="J15:K15"/>
    <mergeCell ref="O15:P15"/>
    <mergeCell ref="U7:U8"/>
    <mergeCell ref="A10:O10"/>
    <mergeCell ref="B11:C11"/>
    <mergeCell ref="G11:I11"/>
    <mergeCell ref="J11:K11"/>
    <mergeCell ref="O11:P11"/>
    <mergeCell ref="G7:I8"/>
    <mergeCell ref="J7:K8"/>
    <mergeCell ref="L7:N7"/>
    <mergeCell ref="O7:P8"/>
    <mergeCell ref="Q7:S7"/>
    <mergeCell ref="T7:T8"/>
    <mergeCell ref="A5:B5"/>
    <mergeCell ref="C5:D5"/>
    <mergeCell ref="F5:G5"/>
    <mergeCell ref="I5:L5"/>
    <mergeCell ref="N5:O5"/>
    <mergeCell ref="A7:A8"/>
    <mergeCell ref="B7:C8"/>
    <mergeCell ref="D7:D8"/>
    <mergeCell ref="E7:E8"/>
    <mergeCell ref="F7:F8"/>
    <mergeCell ref="A1:B3"/>
    <mergeCell ref="C1:O2"/>
    <mergeCell ref="C3:J3"/>
    <mergeCell ref="K3:L3"/>
    <mergeCell ref="M3:O3"/>
    <mergeCell ref="A4:B4"/>
    <mergeCell ref="C4:O4"/>
  </mergeCells>
  <conditionalFormatting sqref="E11:E12">
    <cfRule type="cellIs" dxfId="230" priority="89" operator="equal">
      <formula>"No Incluido"</formula>
    </cfRule>
    <cfRule type="cellIs" dxfId="231" priority="90" operator="equal">
      <formula>"Incluido"</formula>
    </cfRule>
  </conditionalFormatting>
  <conditionalFormatting sqref="E15:E17">
    <cfRule type="cellIs" dxfId="228" priority="82" operator="equal">
      <formula>"No Incluido"</formula>
    </cfRule>
    <cfRule type="cellIs" dxfId="229" priority="83" operator="equal">
      <formula>"Incluido"</formula>
    </cfRule>
  </conditionalFormatting>
  <conditionalFormatting sqref="G11:G12">
    <cfRule type="cellIs" dxfId="226" priority="84" operator="equal">
      <formula>"No Incluido"</formula>
    </cfRule>
    <cfRule type="cellIs" dxfId="227" priority="85" operator="equal">
      <formula>"Incluido"</formula>
    </cfRule>
  </conditionalFormatting>
  <conditionalFormatting sqref="G15:G17">
    <cfRule type="cellIs" dxfId="224" priority="77" operator="equal">
      <formula>"No Incluido"</formula>
    </cfRule>
    <cfRule type="cellIs" dxfId="225" priority="78" operator="equal">
      <formula>"Incluido"</formula>
    </cfRule>
  </conditionalFormatting>
  <conditionalFormatting sqref="L11:L12">
    <cfRule type="cellIs" dxfId="220" priority="70" operator="equal">
      <formula>"Rara Vez (1)"</formula>
    </cfRule>
    <cfRule type="cellIs" dxfId="219" priority="73" operator="equal">
      <formula>"Casi Seguro (5)"</formula>
    </cfRule>
    <cfRule type="cellIs" dxfId="221" priority="74" operator="equal">
      <formula>"Probable (4)"</formula>
    </cfRule>
    <cfRule type="cellIs" dxfId="222" priority="75" operator="equal">
      <formula>"Posible (3)"</formula>
    </cfRule>
    <cfRule type="cellIs" dxfId="223" priority="76" operator="equal">
      <formula>"Improbable (2)"</formula>
    </cfRule>
  </conditionalFormatting>
  <conditionalFormatting sqref="L15:L17">
    <cfRule type="cellIs" dxfId="216" priority="32" operator="equal">
      <formula>"Rara Vez (1)"</formula>
    </cfRule>
    <cfRule type="cellIs" dxfId="214" priority="35" operator="equal">
      <formula>"Casi Seguro (5)"</formula>
    </cfRule>
    <cfRule type="cellIs" dxfId="215" priority="36" operator="equal">
      <formula>"Probable (4)"</formula>
    </cfRule>
    <cfRule type="cellIs" dxfId="218" priority="37" operator="equal">
      <formula>"Posible (3)"</formula>
    </cfRule>
    <cfRule type="cellIs" dxfId="217" priority="38" operator="equal">
      <formula>"Improbable (2)"</formula>
    </cfRule>
  </conditionalFormatting>
  <conditionalFormatting sqref="M11:M12">
    <cfRule type="cellIs" dxfId="211" priority="59" operator="equal">
      <formula>"Catastrófico (20)"</formula>
    </cfRule>
    <cfRule type="cellIs" dxfId="212" priority="71" operator="equal">
      <formula>"Mayor (10)"</formula>
    </cfRule>
    <cfRule type="cellIs" dxfId="213" priority="72" operator="equal">
      <formula>"Moderado (5)"</formula>
    </cfRule>
  </conditionalFormatting>
  <conditionalFormatting sqref="M15:M17">
    <cfRule type="cellIs" dxfId="208" priority="21" operator="equal">
      <formula>"Catastrófico (20)"</formula>
    </cfRule>
    <cfRule type="cellIs" dxfId="209" priority="33" operator="equal">
      <formula>"Mayor (10)"</formula>
    </cfRule>
    <cfRule type="cellIs" dxfId="210" priority="34" operator="equal">
      <formula>"Moderado (5)"</formula>
    </cfRule>
  </conditionalFormatting>
  <conditionalFormatting sqref="N11:N12">
    <cfRule type="cellIs" dxfId="204" priority="58" operator="equal">
      <formula>"EXTREMO (60)"</formula>
    </cfRule>
    <cfRule type="cellIs" dxfId="203" priority="60" operator="equal">
      <formula>"ALTO (30)"</formula>
    </cfRule>
    <cfRule type="cellIs" dxfId="202" priority="61" operator="equal">
      <formula>"EXTREMO (80)"</formula>
    </cfRule>
    <cfRule type="cellIs" dxfId="201" priority="62" operator="equal">
      <formula>"EXTREMO (100)"</formula>
    </cfRule>
    <cfRule type="cellIs" dxfId="206" priority="63" operator="equal">
      <formula>"ALTO (40)"</formula>
    </cfRule>
    <cfRule type="cellIs" dxfId="200" priority="64" operator="equal">
      <formula>"ALTO (50)"</formula>
    </cfRule>
    <cfRule type="cellIs" dxfId="199" priority="65" operator="equal">
      <formula>"MODERADO (15)"</formula>
    </cfRule>
    <cfRule type="cellIs" dxfId="198" priority="66" operator="equal">
      <formula>"MODERADO (20)"</formula>
    </cfRule>
    <cfRule type="cellIs" dxfId="197" priority="67" operator="equal">
      <formula>"MODERADO (25)"</formula>
    </cfRule>
    <cfRule type="cellIs" dxfId="207" priority="68" operator="equal">
      <formula>"BAJO (10)"</formula>
    </cfRule>
    <cfRule type="cellIs" dxfId="205" priority="69" operator="equal">
      <formula>"BAJO (5)"</formula>
    </cfRule>
  </conditionalFormatting>
  <conditionalFormatting sqref="N15:N17">
    <cfRule type="cellIs" dxfId="191" priority="20" operator="equal">
      <formula>"EXTREMO (60)"</formula>
    </cfRule>
    <cfRule type="cellIs" dxfId="196" priority="22" operator="equal">
      <formula>"ALTO (30)"</formula>
    </cfRule>
    <cfRule type="cellIs" dxfId="186" priority="23" operator="equal">
      <formula>"EXTREMO (80)"</formula>
    </cfRule>
    <cfRule type="cellIs" dxfId="187" priority="24" operator="equal">
      <formula>"EXTREMO (100)"</formula>
    </cfRule>
    <cfRule type="cellIs" dxfId="188" priority="25" operator="equal">
      <formula>"ALTO (40)"</formula>
    </cfRule>
    <cfRule type="cellIs" dxfId="189" priority="26" operator="equal">
      <formula>"ALTO (50)"</formula>
    </cfRule>
    <cfRule type="cellIs" dxfId="195" priority="27" operator="equal">
      <formula>"MODERADO (15)"</formula>
    </cfRule>
    <cfRule type="cellIs" dxfId="194" priority="28" operator="equal">
      <formula>"MODERADO (20)"</formula>
    </cfRule>
    <cfRule type="cellIs" dxfId="193" priority="29" operator="equal">
      <formula>"MODERADO (25)"</formula>
    </cfRule>
    <cfRule type="cellIs" dxfId="192" priority="30" operator="equal">
      <formula>"BAJO (10)"</formula>
    </cfRule>
    <cfRule type="cellIs" dxfId="190" priority="31" operator="equal">
      <formula>"BAJO (5)"</formula>
    </cfRule>
  </conditionalFormatting>
  <conditionalFormatting sqref="Q11:Q12">
    <cfRule type="cellIs" dxfId="181" priority="51" operator="equal">
      <formula>"Rara Vez (1)"</formula>
    </cfRule>
    <cfRule type="cellIs" dxfId="182" priority="54" operator="equal">
      <formula>"Casi Seguro (5)"</formula>
    </cfRule>
    <cfRule type="cellIs" dxfId="183" priority="55" operator="equal">
      <formula>"Probable (4)"</formula>
    </cfRule>
    <cfRule type="cellIs" dxfId="185" priority="56" operator="equal">
      <formula>"Posible (3)"</formula>
    </cfRule>
    <cfRule type="cellIs" dxfId="184" priority="57" operator="equal">
      <formula>"Improbable (2)"</formula>
    </cfRule>
  </conditionalFormatting>
  <conditionalFormatting sqref="Q15:Q17">
    <cfRule type="cellIs" dxfId="179" priority="13" operator="equal">
      <formula>"Rara Vez (1)"</formula>
    </cfRule>
    <cfRule type="cellIs" dxfId="176" priority="16" operator="equal">
      <formula>"Casi Seguro (5)"</formula>
    </cfRule>
    <cfRule type="cellIs" dxfId="180" priority="17" operator="equal">
      <formula>"Probable (4)"</formula>
    </cfRule>
    <cfRule type="cellIs" dxfId="178" priority="18" operator="equal">
      <formula>"Posible (3)"</formula>
    </cfRule>
    <cfRule type="cellIs" dxfId="177" priority="19" operator="equal">
      <formula>"Improbable (2)"</formula>
    </cfRule>
  </conditionalFormatting>
  <conditionalFormatting sqref="R11:R12">
    <cfRule type="cellIs" dxfId="174" priority="40" operator="equal">
      <formula>"Catastrófico (20)"</formula>
    </cfRule>
    <cfRule type="cellIs" dxfId="173" priority="52" operator="equal">
      <formula>"Mayor (10)"</formula>
    </cfRule>
    <cfRule type="cellIs" dxfId="175" priority="53" operator="equal">
      <formula>"Moderado (5)"</formula>
    </cfRule>
  </conditionalFormatting>
  <conditionalFormatting sqref="R15:R17">
    <cfRule type="cellIs" dxfId="172" priority="2" operator="equal">
      <formula>"Catastrófico (20)"</formula>
    </cfRule>
    <cfRule type="cellIs" dxfId="171" priority="14" operator="equal">
      <formula>"Mayor (10)"</formula>
    </cfRule>
    <cfRule type="cellIs" dxfId="170" priority="15" operator="equal">
      <formula>"Moderado (5)"</formula>
    </cfRule>
  </conditionalFormatting>
  <conditionalFormatting sqref="S11:S12">
    <cfRule type="cellIs" dxfId="160" priority="39" operator="equal">
      <formula>"EXTREMO (60)"</formula>
    </cfRule>
    <cfRule type="cellIs" dxfId="159" priority="41" operator="equal">
      <formula>"ALTO (30)"</formula>
    </cfRule>
    <cfRule type="cellIs" dxfId="169" priority="42" operator="equal">
      <formula>"EXTREMO (80)"</formula>
    </cfRule>
    <cfRule type="cellIs" dxfId="161" priority="43" operator="equal">
      <formula>"EXTREMO (100)"</formula>
    </cfRule>
    <cfRule type="cellIs" dxfId="162" priority="44" operator="equal">
      <formula>"ALTO (40)"</formula>
    </cfRule>
    <cfRule type="cellIs" dxfId="163" priority="45" operator="equal">
      <formula>"ALTO (50)"</formula>
    </cfRule>
    <cfRule type="cellIs" dxfId="164" priority="46" operator="equal">
      <formula>"MODERADO (15)"</formula>
    </cfRule>
    <cfRule type="cellIs" dxfId="165" priority="47" operator="equal">
      <formula>"MODERADO (20)"</formula>
    </cfRule>
    <cfRule type="cellIs" dxfId="166" priority="48" operator="equal">
      <formula>"MODERADO (25)"</formula>
    </cfRule>
    <cfRule type="cellIs" dxfId="167" priority="49" operator="equal">
      <formula>"BAJO (10)"</formula>
    </cfRule>
    <cfRule type="cellIs" dxfId="168" priority="50" operator="equal">
      <formula>"BAJO (5)"</formula>
    </cfRule>
  </conditionalFormatting>
  <conditionalFormatting sqref="S15:S17">
    <cfRule type="cellIs" dxfId="148" priority="1" operator="equal">
      <formula>"EXTREMO (60)"</formula>
    </cfRule>
    <cfRule type="cellIs" dxfId="158" priority="3" operator="equal">
      <formula>"ALTO (30)"</formula>
    </cfRule>
    <cfRule type="cellIs" dxfId="157" priority="4" operator="equal">
      <formula>"EXTREMO (80)"</formula>
    </cfRule>
    <cfRule type="cellIs" dxfId="156" priority="5" operator="equal">
      <formula>"EXTREMO (100)"</formula>
    </cfRule>
    <cfRule type="cellIs" dxfId="155" priority="6" operator="equal">
      <formula>"ALTO (40)"</formula>
    </cfRule>
    <cfRule type="cellIs" dxfId="154" priority="7" operator="equal">
      <formula>"ALTO (50)"</formula>
    </cfRule>
    <cfRule type="cellIs" dxfId="153" priority="8" operator="equal">
      <formula>"MODERADO (15)"</formula>
    </cfRule>
    <cfRule type="cellIs" dxfId="152" priority="9" operator="equal">
      <formula>"MODERADO (20)"</formula>
    </cfRule>
    <cfRule type="cellIs" dxfId="151" priority="10" operator="equal">
      <formula>"MODERADO (25)"</formula>
    </cfRule>
    <cfRule type="cellIs" dxfId="150" priority="11" operator="equal">
      <formula>"BAJO (10)"</formula>
    </cfRule>
    <cfRule type="cellIs" dxfId="149" priority="12" operator="equal">
      <formula>"BAJO (5)"</formula>
    </cfRule>
  </conditionalFormatting>
  <conditionalFormatting sqref="T11:T12">
    <cfRule type="cellIs" dxfId="147" priority="86" operator="equal">
      <formula>"NO"</formula>
    </cfRule>
    <cfRule type="cellIs" dxfId="146" priority="87" operator="equal">
      <formula>"SI"</formula>
    </cfRule>
    <cfRule type="cellIs" dxfId="145" priority="88" operator="equal">
      <formula>"SI"</formula>
    </cfRule>
  </conditionalFormatting>
  <conditionalFormatting sqref="T15:T17">
    <cfRule type="cellIs" dxfId="144" priority="79" operator="equal">
      <formula>"NO"</formula>
    </cfRule>
    <cfRule type="cellIs" dxfId="143" priority="80" operator="equal">
      <formula>"SI"</formula>
    </cfRule>
    <cfRule type="cellIs" dxfId="142" priority="81" operator="equal">
      <formula>"SI"</formula>
    </cfRule>
  </conditionalFormatting>
  <dataValidations count="6">
    <dataValidation type="list" allowBlank="1" showInputMessage="1" showErrorMessage="1" sqref="F15:F17 F11:F12" xr:uid="{3208F4DE-88EC-446E-AA22-12C834D883CA}">
      <formula1>"Riesgo de Tecnología,Riesgo Operativo,Riesgo de Imagen,Riesgo Financiero,Riesgo Estratégico,Riesgo de Cumplimiento,Riesgo de Corrupción,Riesgo Ambiental"</formula1>
    </dataValidation>
    <dataValidation type="list" allowBlank="1" showInputMessage="1" showErrorMessage="1" sqref="T15:T17 T11:T12" xr:uid="{0366DB29-4974-479B-8190-810A45ADF6E4}">
      <formula1>"SI,NO"</formula1>
    </dataValidation>
    <dataValidation type="list" allowBlank="1" showInputMessage="1" showErrorMessage="1" sqref="E15:E17 E11:E12" xr:uid="{880EAF4B-A44E-44FC-8F54-836AB4EC250B}">
      <formula1>"Incluido,No Incluido"</formula1>
    </dataValidation>
    <dataValidation type="list" allowBlank="1" showDropDown="1" showInputMessage="1" showErrorMessage="1" sqref="S11:S12 S15:S17 N15:N17 N11:N12" xr:uid="{FFA932B7-C1B9-4198-8D1D-3F0C97BCE495}">
      <formula1>riskprob</formula1>
    </dataValidation>
    <dataValidation type="list" allowBlank="1" showInputMessage="1" showErrorMessage="1" sqref="Q11:Q12 Q15:Q17 L15:L17 L11:L12" xr:uid="{612A7310-F33C-4977-96E2-FCBC01070532}">
      <formula1>"Casi Seguro (5), Probable (4), Posible (3),Improbable (2),Rara Vez (1)"</formula1>
    </dataValidation>
    <dataValidation type="list" allowBlank="1" showInputMessage="1" showErrorMessage="1" sqref="M11:M12 M15:M17 R15:R17 R11:R12" xr:uid="{4878AD4E-B04F-4AE0-872D-A3896D726378}">
      <formula1>"Moderado (5), Mayor (10), Catastrófico (20)"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73B-DA56-4D18-B17C-889F0107040F}">
  <dimension ref="A1:U70"/>
  <sheetViews>
    <sheetView workbookViewId="0">
      <selection activeCell="B7" sqref="B7:C8"/>
    </sheetView>
  </sheetViews>
  <sheetFormatPr baseColWidth="10" defaultColWidth="11.44140625" defaultRowHeight="13.8" x14ac:dyDescent="0.25"/>
  <cols>
    <col min="1" max="1" width="4.6640625" style="41" customWidth="1"/>
    <col min="2" max="2" width="16.5546875" style="41" customWidth="1"/>
    <col min="3" max="3" width="12.44140625" style="41" customWidth="1"/>
    <col min="4" max="4" width="36.109375" style="41" customWidth="1"/>
    <col min="5" max="5" width="9.6640625" style="41" customWidth="1"/>
    <col min="6" max="6" width="11.6640625" style="41" customWidth="1"/>
    <col min="7" max="7" width="6.88671875" style="41" customWidth="1"/>
    <col min="8" max="8" width="20" style="41" customWidth="1"/>
    <col min="9" max="9" width="7.44140625" style="41" customWidth="1"/>
    <col min="10" max="10" width="17.44140625" style="41" customWidth="1"/>
    <col min="11" max="11" width="11.44140625" style="41"/>
    <col min="12" max="13" width="8.6640625" style="41" customWidth="1"/>
    <col min="14" max="14" width="9.88671875" style="41" customWidth="1"/>
    <col min="15" max="15" width="8.6640625" style="41" customWidth="1"/>
    <col min="16" max="16" width="24.5546875" style="41" customWidth="1"/>
    <col min="17" max="17" width="8.6640625" style="41" customWidth="1"/>
    <col min="18" max="18" width="8.6640625" style="379" customWidth="1"/>
    <col min="19" max="19" width="11.6640625" style="41" customWidth="1"/>
    <col min="20" max="20" width="10.33203125" style="357" customWidth="1"/>
    <col min="21" max="21" width="35.5546875" style="357" customWidth="1"/>
    <col min="22" max="22" width="36.44140625" style="41" customWidth="1"/>
    <col min="23" max="23" width="28.88671875" style="41" customWidth="1"/>
    <col min="24" max="16384" width="11.44140625" style="41"/>
  </cols>
  <sheetData>
    <row r="1" spans="1:21" ht="30" customHeight="1" x14ac:dyDescent="0.25">
      <c r="A1" s="158"/>
      <c r="B1" s="158"/>
      <c r="C1" s="159" t="s">
        <v>394</v>
      </c>
      <c r="D1" s="160"/>
      <c r="E1" s="160"/>
      <c r="F1" s="160"/>
      <c r="G1" s="160"/>
      <c r="H1" s="160"/>
      <c r="I1" s="160"/>
      <c r="J1" s="160"/>
      <c r="K1" s="160"/>
      <c r="L1" s="160"/>
      <c r="M1" s="160"/>
      <c r="N1" s="160"/>
      <c r="O1" s="161"/>
      <c r="P1" s="324"/>
      <c r="Q1" s="324"/>
      <c r="R1" s="553"/>
      <c r="S1" s="553"/>
      <c r="U1" s="358"/>
    </row>
    <row r="2" spans="1:21" ht="30" customHeight="1" x14ac:dyDescent="0.25">
      <c r="A2" s="158"/>
      <c r="B2" s="158"/>
      <c r="C2" s="162"/>
      <c r="D2" s="163"/>
      <c r="E2" s="163"/>
      <c r="F2" s="163"/>
      <c r="G2" s="163"/>
      <c r="H2" s="163"/>
      <c r="I2" s="163"/>
      <c r="J2" s="163"/>
      <c r="K2" s="163"/>
      <c r="L2" s="163"/>
      <c r="M2" s="163"/>
      <c r="N2" s="163"/>
      <c r="O2" s="164"/>
      <c r="P2" s="324"/>
      <c r="Q2" s="324"/>
      <c r="R2" s="553"/>
      <c r="S2" s="553"/>
      <c r="U2" s="358"/>
    </row>
    <row r="3" spans="1:21" ht="30" customHeight="1" x14ac:dyDescent="0.25">
      <c r="A3" s="158"/>
      <c r="B3" s="158"/>
      <c r="C3" s="196" t="s">
        <v>395</v>
      </c>
      <c r="D3" s="197"/>
      <c r="E3" s="197"/>
      <c r="F3" s="197"/>
      <c r="G3" s="197"/>
      <c r="H3" s="197"/>
      <c r="I3" s="197"/>
      <c r="J3" s="198"/>
      <c r="K3" s="554" t="s">
        <v>2</v>
      </c>
      <c r="L3" s="554"/>
      <c r="M3" s="555"/>
      <c r="N3" s="555"/>
      <c r="O3" s="555"/>
      <c r="P3" s="324"/>
      <c r="Q3" s="324"/>
      <c r="R3" s="553"/>
      <c r="S3" s="553"/>
      <c r="U3" s="358"/>
    </row>
    <row r="4" spans="1:21" ht="30" customHeight="1" x14ac:dyDescent="0.25">
      <c r="A4" s="170" t="s">
        <v>396</v>
      </c>
      <c r="B4" s="170"/>
      <c r="C4" s="594"/>
      <c r="D4" s="595"/>
      <c r="E4" s="595"/>
      <c r="F4" s="595"/>
      <c r="G4" s="595"/>
      <c r="H4" s="595"/>
      <c r="I4" s="595"/>
      <c r="J4" s="595"/>
      <c r="K4" s="595"/>
      <c r="L4" s="595"/>
      <c r="M4" s="595"/>
      <c r="N4" s="595"/>
      <c r="O4" s="596"/>
      <c r="P4" s="556"/>
      <c r="Q4" s="556"/>
      <c r="R4" s="557"/>
      <c r="S4" s="557"/>
      <c r="U4" s="358"/>
    </row>
    <row r="5" spans="1:21" ht="30" customHeight="1" x14ac:dyDescent="0.25">
      <c r="A5" s="174" t="s">
        <v>4</v>
      </c>
      <c r="B5" s="174"/>
      <c r="C5" s="558"/>
      <c r="D5" s="558"/>
      <c r="E5" s="38" t="s">
        <v>5</v>
      </c>
      <c r="F5" s="116"/>
      <c r="G5" s="116"/>
      <c r="H5" s="559" t="s">
        <v>6</v>
      </c>
      <c r="I5" s="560"/>
      <c r="J5" s="560"/>
      <c r="K5" s="560"/>
      <c r="L5" s="560"/>
      <c r="M5" s="38" t="s">
        <v>5</v>
      </c>
      <c r="N5" s="116"/>
      <c r="O5" s="116"/>
      <c r="P5" s="561"/>
      <c r="Q5" s="562"/>
      <c r="R5" s="563"/>
      <c r="S5" s="562"/>
      <c r="U5" s="358"/>
    </row>
    <row r="6" spans="1:21" ht="12" customHeight="1" x14ac:dyDescent="0.25">
      <c r="A6" s="40"/>
      <c r="B6" s="40"/>
      <c r="C6" s="40"/>
      <c r="D6" s="40"/>
      <c r="E6" s="40"/>
      <c r="F6" s="40"/>
      <c r="G6" s="40"/>
      <c r="H6" s="40"/>
      <c r="I6" s="40"/>
      <c r="J6" s="40"/>
      <c r="K6" s="40"/>
      <c r="L6" s="40"/>
      <c r="M6" s="40"/>
      <c r="N6" s="40"/>
      <c r="O6" s="40"/>
      <c r="R6" s="70"/>
      <c r="S6" s="1"/>
    </row>
    <row r="7" spans="1:21" s="394" customFormat="1" ht="27.75" customHeight="1" x14ac:dyDescent="0.3">
      <c r="A7" s="564" t="s">
        <v>159</v>
      </c>
      <c r="B7" s="597" t="s">
        <v>385</v>
      </c>
      <c r="C7" s="598"/>
      <c r="D7" s="564" t="s">
        <v>386</v>
      </c>
      <c r="E7" s="565" t="s">
        <v>162</v>
      </c>
      <c r="F7" s="564" t="s">
        <v>387</v>
      </c>
      <c r="G7" s="597" t="s">
        <v>165</v>
      </c>
      <c r="H7" s="599"/>
      <c r="I7" s="598"/>
      <c r="J7" s="597" t="s">
        <v>166</v>
      </c>
      <c r="K7" s="598"/>
      <c r="L7" s="564" t="s">
        <v>167</v>
      </c>
      <c r="M7" s="564"/>
      <c r="N7" s="564"/>
      <c r="O7" s="597" t="s">
        <v>388</v>
      </c>
      <c r="P7" s="599"/>
      <c r="Q7" s="564" t="s">
        <v>389</v>
      </c>
      <c r="R7" s="564"/>
      <c r="S7" s="564"/>
      <c r="T7" s="566" t="s">
        <v>83</v>
      </c>
      <c r="U7" s="564" t="s">
        <v>36</v>
      </c>
    </row>
    <row r="8" spans="1:21" s="394" customFormat="1" ht="43.2" customHeight="1" x14ac:dyDescent="0.3">
      <c r="A8" s="564"/>
      <c r="B8" s="600"/>
      <c r="C8" s="601"/>
      <c r="D8" s="564"/>
      <c r="E8" s="565"/>
      <c r="F8" s="564"/>
      <c r="G8" s="600"/>
      <c r="H8" s="602"/>
      <c r="I8" s="601"/>
      <c r="J8" s="600"/>
      <c r="K8" s="601"/>
      <c r="L8" s="567" t="s">
        <v>390</v>
      </c>
      <c r="M8" s="567" t="s">
        <v>191</v>
      </c>
      <c r="N8" s="567" t="s">
        <v>192</v>
      </c>
      <c r="O8" s="600"/>
      <c r="P8" s="602"/>
      <c r="Q8" s="567" t="s">
        <v>390</v>
      </c>
      <c r="R8" s="567" t="s">
        <v>191</v>
      </c>
      <c r="S8" s="567" t="s">
        <v>192</v>
      </c>
      <c r="T8" s="566"/>
      <c r="U8" s="564"/>
    </row>
    <row r="9" spans="1:21" ht="15.75" customHeight="1" x14ac:dyDescent="0.25">
      <c r="A9" s="568" t="s">
        <v>391</v>
      </c>
      <c r="B9" s="569"/>
      <c r="C9" s="569"/>
      <c r="D9" s="569"/>
      <c r="E9" s="569"/>
      <c r="F9" s="569"/>
      <c r="G9" s="569"/>
      <c r="H9" s="569"/>
      <c r="I9" s="569"/>
      <c r="J9" s="569"/>
      <c r="K9" s="569"/>
      <c r="L9" s="569"/>
      <c r="M9" s="569"/>
      <c r="N9" s="569"/>
      <c r="O9" s="569"/>
      <c r="P9" s="569"/>
      <c r="Q9" s="569"/>
      <c r="R9" s="569"/>
      <c r="S9" s="569"/>
      <c r="T9" s="569"/>
      <c r="U9" s="570"/>
    </row>
    <row r="10" spans="1:21" ht="32.25" customHeight="1" x14ac:dyDescent="0.25">
      <c r="A10" s="571" t="s">
        <v>392</v>
      </c>
      <c r="B10" s="572"/>
      <c r="C10" s="572"/>
      <c r="D10" s="572"/>
      <c r="E10" s="572"/>
      <c r="F10" s="572"/>
      <c r="G10" s="572"/>
      <c r="H10" s="572"/>
      <c r="I10" s="572"/>
      <c r="J10" s="572"/>
      <c r="K10" s="572"/>
      <c r="L10" s="572"/>
      <c r="M10" s="572"/>
      <c r="N10" s="572"/>
      <c r="O10" s="572"/>
      <c r="P10" s="573"/>
      <c r="Q10" s="573"/>
      <c r="R10" s="573"/>
      <c r="S10" s="573"/>
      <c r="T10" s="573"/>
      <c r="U10" s="574"/>
    </row>
    <row r="11" spans="1:21" ht="122.25" customHeight="1" x14ac:dyDescent="0.25">
      <c r="A11" s="575" t="s">
        <v>393</v>
      </c>
      <c r="B11" s="576"/>
      <c r="C11" s="577"/>
      <c r="D11" s="578"/>
      <c r="E11" s="429"/>
      <c r="F11" s="579"/>
      <c r="G11" s="580"/>
      <c r="H11" s="581"/>
      <c r="I11" s="582"/>
      <c r="J11" s="580"/>
      <c r="K11" s="582"/>
      <c r="L11" s="603"/>
      <c r="M11" s="603"/>
      <c r="N11" s="604">
        <f>IF(AND(L11="RARA VEZ (1)",M11="INSIGNIFICANTE (1)"),"BAJO (1)",IF(AND(L11="RARA VEZ (1)",M11="MENOR (2)"),"BAJO (2)", IF(AND(L11="RARA VEZ (1)",M11="MODERADO (3)"),"MODERADO (3)", IF(AND(L11="RARA VEZ (1)",M11="MAYOR (4)"),"ALTO (4)", IF(AND(L11="RARA VEZ (1)",M11="CATASTRÓFICO (5)"),"ALTO (5)",IF(AND(L11="IMPROBABLE (2)",M11="INSIGNIFICANTE (1)"),"BAJO (2)",IF(AND(L11="IMPROBABLE (2)",M11="MENOR (2)"),"BAJO (4)", IF(AND(L11="IMPROBABLE (2)",M11="MODERADO (3)"),"MODERADO (6)", IF(AND(L11="IMPROBABLE (2)",M11="MAYOR (4)"),"ALTO (8)", IF(AND(L11="IMPROBABLE (2)",M11="CATASTRÓFICO (5)"),"EXTREMO (10)",IF(AND(L11="POSIBLE (3)",M11="INSIGNIFICANTE (1)"),"BAJO (3)",IF(AND(L11="POSIBLE (3)",M11="MENOR (2)"),"MODERADO (6)", IF(AND(L11="POSIBLE (3)",M11="MODERADO (3)"),"ALTO (9)", IF(AND(L11="POSIBLE (3)",M11="MAYOR (4)"),"EXTREMO (12)", IF(AND(L11="POSIBLE (3)",M11="CATASTRÓFICO (5)"),"EXTREMO (15)",IF(AND(L11="PROBABLE (4)",M11="INSIGNIFICANTE (1)"),"MODERADO (4)",IF(AND(L11="PROBABLE (4)",M11="MENOR (2)"),"ALTO (8)", IF(AND(L11="PROBABLE (4)",M11="MODERADO (3)"),"ALTO (12)", IF(AND(L11="PROBABLE (4)",M11="MAYOR (4)"),"EXTREMO (16)", IF(AND(L11="PROBABLE (4)",M11="CATASTRÓFICO (5)"),"EXTREMO (20)",IF(AND(L11="CASI SEGURO (5)",M11="INSIGNIFICANTE (1)"),"ALTO (5)",IF(AND(L11="CASI SEGURO (5)",M11="MENOR (2)"),"ALTO (10)", IF(AND(L11="CASI SEGURO (5)",M11="MODERADO (3)"),"EXTREMO (15)", IF(AND(L11="CASI SEGURO (5)",M11="MAYOR (4)"),"EXTREMO (20)", IF(AND(L11="CASI SEGURO (5)",M11="CATASTRÓFICO (5)"),"EXTREMO (25)", 0))))) ))))) ))))) ))))) )))))</f>
        <v>0</v>
      </c>
      <c r="O11" s="576"/>
      <c r="P11" s="585"/>
      <c r="Q11" s="603"/>
      <c r="R11" s="603"/>
      <c r="S11" s="604">
        <f>IF(AND(Q11="RARA VEZ (1)",R11="INSIGNIFICANTE (1)"),"BAJO (1)",IF(AND(Q11="RARA VEZ (1)",R11="MENOR (2)"),"BAJO (2)", IF(AND(Q11="RARA VEZ (1)",R11="MODERADO (3)"),"MODERADO (3)", IF(AND(Q11="RARA VEZ (1)",R11="MAYOR (4)"),"ALTO (4)", IF(AND(Q11="RARA VEZ (1)",R11="CATASTRÓFICO (5)"),"ALTO (5)",IF(AND(Q11="IMPROBABLE (2)",R11="INSIGNIFICANTE (1)"),"BAJO (2)",IF(AND(Q11="IMPROBABLE (2)",R11="MENOR (2)"),"BAJO (4)", IF(AND(Q11="IMPROBABLE (2)",R11="MODERADO (3)"),"MODERADO (6)", IF(AND(Q11="IMPROBABLE (2)",R11="MAYOR (4)"),"ALTO (8)", IF(AND(Q11="IMPROBABLE (2)",R11="CATASTRÓFICO (5)"),"EXTREMO (10)",IF(AND(Q11="POSIBLE (3)",R11="INSIGNIFICANTE (1)"),"BAJO (3)",IF(AND(Q11="POSIBLE (3)",R11="MENOR (2)"),"MODERADO (6)", IF(AND(Q11="POSIBLE (3)",R11="MODERADO (3)"),"ALTO (9)", IF(AND(Q11="POSIBLE (3)",R11="MAYOR (4)"),"EXTREMO (12)", IF(AND(Q11="POSIBLE (3)",R11="CATASTRÓFICO (5)"),"EXTREMO (15)",IF(AND(Q11="PROBABLE (4)",R11="INSIGNIFICANTE (1)"),"MODERADO (4)",IF(AND(Q11="PROBABLE (4)",R11="MENOR (2)"),"ALTO (8)", IF(AND(Q11="PROBABLE (4)",R11="MODERADO (3)"),"ALTO (12)", IF(AND(Q11="PROBABLE (4)",R11="MAYOR (4)"),"EXTREMO (16)", IF(AND(Q11="PROBABLE (4)",R11="CATASTRÓFICO (5)"),"EXTREMO (20)",IF(AND(Q11="CASI SEGURO (5)",R11="INSIGNIFICANTE (1)"),"ALTO (5)",IF(AND(Q11="CASI SEGURO (5)",R11="MENOR (2)"),"ALTO (10)", IF(AND(Q11="CASI SEGURO (5)",R11="MODERADO (3)"),"EXTREMO (15)", IF(AND(Q11="CASI SEGURO (5)",R11="MAYOR (4)"),"EXTREMO (20)", IF(AND(Q11="CASI SEGURO (5)",R11="CATASTRÓFICO (5)"),"EXTREMO (25)", 0))))) ))))) ))))) ))))) )))))</f>
        <v>0</v>
      </c>
      <c r="T11" s="586"/>
      <c r="U11" s="587"/>
    </row>
    <row r="12" spans="1:21" ht="147.75" customHeight="1" x14ac:dyDescent="0.25">
      <c r="A12" s="588" t="s">
        <v>393</v>
      </c>
      <c r="B12" s="576"/>
      <c r="C12" s="577"/>
      <c r="D12" s="589"/>
      <c r="E12" s="429"/>
      <c r="F12" s="579"/>
      <c r="G12" s="580"/>
      <c r="H12" s="581"/>
      <c r="I12" s="582"/>
      <c r="J12" s="580"/>
      <c r="K12" s="582"/>
      <c r="L12" s="603"/>
      <c r="M12" s="603"/>
      <c r="N12" s="604">
        <f t="shared" ref="N12:N13" si="0">IF(AND(L12="RARA VEZ (1)",M12="INSIGNIFICANTE (1)"),"BAJO (1)",IF(AND(L12="RARA VEZ (1)",M12="MENOR (2)"),"BAJO (2)", IF(AND(L12="RARA VEZ (1)",M12="MODERADO (3)"),"MODERADO (3)", IF(AND(L12="RARA VEZ (1)",M12="MAYOR (4)"),"ALTO (4)", IF(AND(L12="RARA VEZ (1)",M12="CATASTRÓFICO (5)"),"ALTO (5)",IF(AND(L12="IMPROBABLE (2)",M12="INSIGNIFICANTE (1)"),"BAJO (2)",IF(AND(L12="IMPROBABLE (2)",M12="MENOR (2)"),"BAJO (4)", IF(AND(L12="IMPROBABLE (2)",M12="MODERADO (3)"),"MODERADO (6)", IF(AND(L12="IMPROBABLE (2)",M12="MAYOR (4)"),"ALTO (8)", IF(AND(L12="IMPROBABLE (2)",M12="CATASTRÓFICO (5)"),"EXTREMO (10)",IF(AND(L12="POSIBLE (3)",M12="INSIGNIFICANTE (1)"),"BAJO (3)",IF(AND(L12="POSIBLE (3)",M12="MENOR (2)"),"MODERADO (6)", IF(AND(L12="POSIBLE (3)",M12="MODERADO (3)"),"ALTO (9)", IF(AND(L12="POSIBLE (3)",M12="MAYOR (4)"),"EXTREMO (12)", IF(AND(L12="POSIBLE (3)",M12="CATASTRÓFICO (5)"),"EXTREMO (15)",IF(AND(L12="PROBABLE (4)",M12="INSIGNIFICANTE (1)"),"MODERADO (4)",IF(AND(L12="PROBABLE (4)",M12="MENOR (2)"),"ALTO (8)", IF(AND(L12="PROBABLE (4)",M12="MODERADO (3)"),"ALTO (12)", IF(AND(L12="PROBABLE (4)",M12="MAYOR (4)"),"EXTREMO (16)", IF(AND(L12="PROBABLE (4)",M12="CATASTRÓFICO (5)"),"EXTREMO (20)",IF(AND(L12="CASI SEGURO (5)",M12="INSIGNIFICANTE (1)"),"ALTO (5)",IF(AND(L12="CASI SEGURO (5)",M12="MENOR (2)"),"ALTO (10)", IF(AND(L12="CASI SEGURO (5)",M12="MODERADO (3)"),"EXTREMO (15)", IF(AND(L12="CASI SEGURO (5)",M12="MAYOR (4)"),"EXTREMO (20)", IF(AND(L12="CASI SEGURO (5)",M12="CATASTRÓFICO (5)"),"EXTREMO (25)", 0))))) ))))) ))))) ))))) )))))</f>
        <v>0</v>
      </c>
      <c r="O12" s="576"/>
      <c r="P12" s="585"/>
      <c r="Q12" s="603"/>
      <c r="R12" s="603"/>
      <c r="S12" s="604">
        <f t="shared" ref="S12:S13" si="1">IF(AND(Q12="RARA VEZ (1)",R12="INSIGNIFICANTE (1)"),"BAJO (1)",IF(AND(Q12="RARA VEZ (1)",R12="MENOR (2)"),"BAJO (2)", IF(AND(Q12="RARA VEZ (1)",R12="MODERADO (3)"),"MODERADO (3)", IF(AND(Q12="RARA VEZ (1)",R12="MAYOR (4)"),"ALTO (4)", IF(AND(Q12="RARA VEZ (1)",R12="CATASTRÓFICO (5)"),"ALTO (5)",IF(AND(Q12="IMPROBABLE (2)",R12="INSIGNIFICANTE (1)"),"BAJO (2)",IF(AND(Q12="IMPROBABLE (2)",R12="MENOR (2)"),"BAJO (4)", IF(AND(Q12="IMPROBABLE (2)",R12="MODERADO (3)"),"MODERADO (6)", IF(AND(Q12="IMPROBABLE (2)",R12="MAYOR (4)"),"ALTO (8)", IF(AND(Q12="IMPROBABLE (2)",R12="CATASTRÓFICO (5)"),"EXTREMO (10)",IF(AND(Q12="POSIBLE (3)",R12="INSIGNIFICANTE (1)"),"BAJO (3)",IF(AND(Q12="POSIBLE (3)",R12="MENOR (2)"),"MODERADO (6)", IF(AND(Q12="POSIBLE (3)",R12="MODERADO (3)"),"ALTO (9)", IF(AND(Q12="POSIBLE (3)",R12="MAYOR (4)"),"EXTREMO (12)", IF(AND(Q12="POSIBLE (3)",R12="CATASTRÓFICO (5)"),"EXTREMO (15)",IF(AND(Q12="PROBABLE (4)",R12="INSIGNIFICANTE (1)"),"MODERADO (4)",IF(AND(Q12="PROBABLE (4)",R12="MENOR (2)"),"ALTO (8)", IF(AND(Q12="PROBABLE (4)",R12="MODERADO (3)"),"ALTO (12)", IF(AND(Q12="PROBABLE (4)",R12="MAYOR (4)"),"EXTREMO (16)", IF(AND(Q12="PROBABLE (4)",R12="CATASTRÓFICO (5)"),"EXTREMO (20)",IF(AND(Q12="CASI SEGURO (5)",R12="INSIGNIFICANTE (1)"),"ALTO (5)",IF(AND(Q12="CASI SEGURO (5)",R12="MENOR (2)"),"ALTO (10)", IF(AND(Q12="CASI SEGURO (5)",R12="MODERADO (3)"),"EXTREMO (15)", IF(AND(Q12="CASI SEGURO (5)",R12="MAYOR (4)"),"EXTREMO (20)", IF(AND(Q12="CASI SEGURO (5)",R12="CATASTRÓFICO (5)"),"EXTREMO (25)", 0))))) ))))) ))))) ))))) )))))</f>
        <v>0</v>
      </c>
      <c r="T12" s="55"/>
      <c r="U12" s="587"/>
    </row>
    <row r="13" spans="1:21" ht="145.5" customHeight="1" x14ac:dyDescent="0.25">
      <c r="A13" s="588" t="s">
        <v>393</v>
      </c>
      <c r="B13" s="576"/>
      <c r="C13" s="577"/>
      <c r="D13" s="589"/>
      <c r="E13" s="429"/>
      <c r="F13" s="579"/>
      <c r="G13" s="580"/>
      <c r="H13" s="581"/>
      <c r="I13" s="582"/>
      <c r="J13" s="580"/>
      <c r="K13" s="582"/>
      <c r="L13" s="603"/>
      <c r="M13" s="603"/>
      <c r="N13" s="604">
        <f t="shared" si="0"/>
        <v>0</v>
      </c>
      <c r="O13" s="576"/>
      <c r="P13" s="585"/>
      <c r="Q13" s="603"/>
      <c r="R13" s="603"/>
      <c r="S13" s="604">
        <f t="shared" si="1"/>
        <v>0</v>
      </c>
      <c r="T13" s="55"/>
      <c r="U13" s="587"/>
    </row>
    <row r="14" spans="1:21" ht="15.75" customHeight="1" x14ac:dyDescent="0.25">
      <c r="A14" s="568" t="s">
        <v>391</v>
      </c>
      <c r="B14" s="569"/>
      <c r="C14" s="569"/>
      <c r="D14" s="569"/>
      <c r="E14" s="569"/>
      <c r="F14" s="569"/>
      <c r="G14" s="569"/>
      <c r="H14" s="569"/>
      <c r="I14" s="569"/>
      <c r="J14" s="569"/>
      <c r="K14" s="569"/>
      <c r="L14" s="569"/>
      <c r="M14" s="569"/>
      <c r="N14" s="569"/>
      <c r="O14" s="569"/>
      <c r="P14" s="569"/>
      <c r="Q14" s="569"/>
      <c r="R14" s="569"/>
      <c r="S14" s="569"/>
      <c r="T14" s="569"/>
      <c r="U14" s="570"/>
    </row>
    <row r="15" spans="1:21" ht="32.25" customHeight="1" x14ac:dyDescent="0.25">
      <c r="A15" s="571" t="s">
        <v>392</v>
      </c>
      <c r="B15" s="572"/>
      <c r="C15" s="572"/>
      <c r="D15" s="572"/>
      <c r="E15" s="572"/>
      <c r="F15" s="572"/>
      <c r="G15" s="572"/>
      <c r="H15" s="572"/>
      <c r="I15" s="572"/>
      <c r="J15" s="572"/>
      <c r="K15" s="572"/>
      <c r="L15" s="572"/>
      <c r="M15" s="572"/>
      <c r="N15" s="572"/>
      <c r="O15" s="572"/>
      <c r="P15" s="573"/>
      <c r="Q15" s="573"/>
      <c r="R15" s="573"/>
      <c r="S15" s="573"/>
      <c r="T15" s="573"/>
      <c r="U15" s="574"/>
    </row>
    <row r="16" spans="1:21" ht="122.25" customHeight="1" x14ac:dyDescent="0.25">
      <c r="A16" s="575" t="s">
        <v>393</v>
      </c>
      <c r="B16" s="576"/>
      <c r="C16" s="577"/>
      <c r="D16" s="578"/>
      <c r="E16" s="429"/>
      <c r="F16" s="579"/>
      <c r="G16" s="580"/>
      <c r="H16" s="581"/>
      <c r="I16" s="582"/>
      <c r="J16" s="580"/>
      <c r="K16" s="582"/>
      <c r="L16" s="603"/>
      <c r="M16" s="603"/>
      <c r="N16" s="604">
        <f>IF(AND(L16="RARA VEZ (1)",M16="INSIGNIFICANTE (1)"),"BAJO (1)",IF(AND(L16="RARA VEZ (1)",M16="MENOR (2)"),"BAJO (2)", IF(AND(L16="RARA VEZ (1)",M16="MODERADO (3)"),"MODERADO (3)", IF(AND(L16="RARA VEZ (1)",M16="MAYOR (4)"),"ALTO (4)", IF(AND(L16="RARA VEZ (1)",M16="CATASTRÓFICO (5)"),"ALTO (5)",IF(AND(L16="IMPROBABLE (2)",M16="INSIGNIFICANTE (1)"),"BAJO (2)",IF(AND(L16="IMPROBABLE (2)",M16="MENOR (2)"),"BAJO (4)", IF(AND(L16="IMPROBABLE (2)",M16="MODERADO (3)"),"MODERADO (6)", IF(AND(L16="IMPROBABLE (2)",M16="MAYOR (4)"),"ALTO (8)", IF(AND(L16="IMPROBABLE (2)",M16="CATASTRÓFICO (5)"),"EXTREMO (10)",IF(AND(L16="POSIBLE (3)",M16="INSIGNIFICANTE (1)"),"BAJO (3)",IF(AND(L16="POSIBLE (3)",M16="MENOR (2)"),"MODERADO (6)", IF(AND(L16="POSIBLE (3)",M16="MODERADO (3)"),"ALTO (9)", IF(AND(L16="POSIBLE (3)",M16="MAYOR (4)"),"EXTREMO (12)", IF(AND(L16="POSIBLE (3)",M16="CATASTRÓFICO (5)"),"EXTREMO (15)",IF(AND(L16="PROBABLE (4)",M16="INSIGNIFICANTE (1)"),"MODERADO (4)",IF(AND(L16="PROBABLE (4)",M16="MENOR (2)"),"ALTO (8)", IF(AND(L16="PROBABLE (4)",M16="MODERADO (3)"),"ALTO (12)", IF(AND(L16="PROBABLE (4)",M16="MAYOR (4)"),"EXTREMO (16)", IF(AND(L16="PROBABLE (4)",M16="CATASTRÓFICO (5)"),"EXTREMO (20)",IF(AND(L16="CASI SEGURO (5)",M16="INSIGNIFICANTE (1)"),"ALTO (5)",IF(AND(L16="CASI SEGURO (5)",M16="MENOR (2)"),"ALTO (10)", IF(AND(L16="CASI SEGURO (5)",M16="MODERADO (3)"),"EXTREMO (15)", IF(AND(L16="CASI SEGURO (5)",M16="MAYOR (4)"),"EXTREMO (20)", IF(AND(L16="CASI SEGURO (5)",M16="CATASTRÓFICO (5)"),"EXTREMO (25)", 0))))) ))))) ))))) ))))) )))))</f>
        <v>0</v>
      </c>
      <c r="O16" s="576"/>
      <c r="P16" s="585"/>
      <c r="Q16" s="603"/>
      <c r="R16" s="603"/>
      <c r="S16" s="604">
        <f>IF(AND(Q16="RARA VEZ (1)",R16="INSIGNIFICANTE (1)"),"BAJO (1)",IF(AND(Q16="RARA VEZ (1)",R16="MENOR (2)"),"BAJO (2)", IF(AND(Q16="RARA VEZ (1)",R16="MODERADO (3)"),"MODERADO (3)", IF(AND(Q16="RARA VEZ (1)",R16="MAYOR (4)"),"ALTO (4)", IF(AND(Q16="RARA VEZ (1)",R16="CATASTRÓFICO (5)"),"ALTO (5)",IF(AND(Q16="IMPROBABLE (2)",R16="INSIGNIFICANTE (1)"),"BAJO (2)",IF(AND(Q16="IMPROBABLE (2)",R16="MENOR (2)"),"BAJO (4)", IF(AND(Q16="IMPROBABLE (2)",R16="MODERADO (3)"),"MODERADO (6)", IF(AND(Q16="IMPROBABLE (2)",R16="MAYOR (4)"),"ALTO (8)", IF(AND(Q16="IMPROBABLE (2)",R16="CATASTRÓFICO (5)"),"EXTREMO (10)",IF(AND(Q16="POSIBLE (3)",R16="INSIGNIFICANTE (1)"),"BAJO (3)",IF(AND(Q16="POSIBLE (3)",R16="MENOR (2)"),"MODERADO (6)", IF(AND(Q16="POSIBLE (3)",R16="MODERADO (3)"),"ALTO (9)", IF(AND(Q16="POSIBLE (3)",R16="MAYOR (4)"),"EXTREMO (12)", IF(AND(Q16="POSIBLE (3)",R16="CATASTRÓFICO (5)"),"EXTREMO (15)",IF(AND(Q16="PROBABLE (4)",R16="INSIGNIFICANTE (1)"),"MODERADO (4)",IF(AND(Q16="PROBABLE (4)",R16="MENOR (2)"),"ALTO (8)", IF(AND(Q16="PROBABLE (4)",R16="MODERADO (3)"),"ALTO (12)", IF(AND(Q16="PROBABLE (4)",R16="MAYOR (4)"),"EXTREMO (16)", IF(AND(Q16="PROBABLE (4)",R16="CATASTRÓFICO (5)"),"EXTREMO (20)",IF(AND(Q16="CASI SEGURO (5)",R16="INSIGNIFICANTE (1)"),"ALTO (5)",IF(AND(Q16="CASI SEGURO (5)",R16="MENOR (2)"),"ALTO (10)", IF(AND(Q16="CASI SEGURO (5)",R16="MODERADO (3)"),"EXTREMO (15)", IF(AND(Q16="CASI SEGURO (5)",R16="MAYOR (4)"),"EXTREMO (20)", IF(AND(Q16="CASI SEGURO (5)",R16="CATASTRÓFICO (5)"),"EXTREMO (25)", 0))))) ))))) ))))) ))))) )))))</f>
        <v>0</v>
      </c>
      <c r="T16" s="586"/>
      <c r="U16" s="587"/>
    </row>
    <row r="17" spans="1:21" ht="147.75" customHeight="1" x14ac:dyDescent="0.25">
      <c r="A17" s="588" t="s">
        <v>393</v>
      </c>
      <c r="B17" s="576"/>
      <c r="C17" s="577"/>
      <c r="D17" s="589"/>
      <c r="E17" s="429"/>
      <c r="F17" s="579"/>
      <c r="G17" s="580"/>
      <c r="H17" s="581"/>
      <c r="I17" s="582"/>
      <c r="J17" s="580"/>
      <c r="K17" s="582"/>
      <c r="L17" s="603"/>
      <c r="M17" s="603"/>
      <c r="N17" s="604">
        <f t="shared" ref="N17" si="2">IF(AND(L17="RARA VEZ (1)",M17="INSIGNIFICANTE (1)"),"BAJO (1)",IF(AND(L17="RARA VEZ (1)",M17="MENOR (2)"),"BAJO (2)", IF(AND(L17="RARA VEZ (1)",M17="MODERADO (3)"),"MODERADO (3)", IF(AND(L17="RARA VEZ (1)",M17="MAYOR (4)"),"ALTO (4)", IF(AND(L17="RARA VEZ (1)",M17="CATASTRÓFICO (5)"),"ALTO (5)",IF(AND(L17="IMPROBABLE (2)",M17="INSIGNIFICANTE (1)"),"BAJO (2)",IF(AND(L17="IMPROBABLE (2)",M17="MENOR (2)"),"BAJO (4)", IF(AND(L17="IMPROBABLE (2)",M17="MODERADO (3)"),"MODERADO (6)", IF(AND(L17="IMPROBABLE (2)",M17="MAYOR (4)"),"ALTO (8)", IF(AND(L17="IMPROBABLE (2)",M17="CATASTRÓFICO (5)"),"EXTREMO (10)",IF(AND(L17="POSIBLE (3)",M17="INSIGNIFICANTE (1)"),"BAJO (3)",IF(AND(L17="POSIBLE (3)",M17="MENOR (2)"),"MODERADO (6)", IF(AND(L17="POSIBLE (3)",M17="MODERADO (3)"),"ALTO (9)", IF(AND(L17="POSIBLE (3)",M17="MAYOR (4)"),"EXTREMO (12)", IF(AND(L17="POSIBLE (3)",M17="CATASTRÓFICO (5)"),"EXTREMO (15)",IF(AND(L17="PROBABLE (4)",M17="INSIGNIFICANTE (1)"),"MODERADO (4)",IF(AND(L17="PROBABLE (4)",M17="MENOR (2)"),"ALTO (8)", IF(AND(L17="PROBABLE (4)",M17="MODERADO (3)"),"ALTO (12)", IF(AND(L17="PROBABLE (4)",M17="MAYOR (4)"),"EXTREMO (16)", IF(AND(L17="PROBABLE (4)",M17="CATASTRÓFICO (5)"),"EXTREMO (20)",IF(AND(L17="CASI SEGURO (5)",M17="INSIGNIFICANTE (1)"),"ALTO (5)",IF(AND(L17="CASI SEGURO (5)",M17="MENOR (2)"),"ALTO (10)", IF(AND(L17="CASI SEGURO (5)",M17="MODERADO (3)"),"EXTREMO (15)", IF(AND(L17="CASI SEGURO (5)",M17="MAYOR (4)"),"EXTREMO (20)", IF(AND(L17="CASI SEGURO (5)",M17="CATASTRÓFICO (5)"),"EXTREMO (25)", 0))))) ))))) ))))) ))))) )))))</f>
        <v>0</v>
      </c>
      <c r="O17" s="576"/>
      <c r="P17" s="585"/>
      <c r="Q17" s="603"/>
      <c r="R17" s="603"/>
      <c r="S17" s="604">
        <f t="shared" ref="S17" si="3">IF(AND(Q17="RARA VEZ (1)",R17="INSIGNIFICANTE (1)"),"BAJO (1)",IF(AND(Q17="RARA VEZ (1)",R17="MENOR (2)"),"BAJO (2)", IF(AND(Q17="RARA VEZ (1)",R17="MODERADO (3)"),"MODERADO (3)", IF(AND(Q17="RARA VEZ (1)",R17="MAYOR (4)"),"ALTO (4)", IF(AND(Q17="RARA VEZ (1)",R17="CATASTRÓFICO (5)"),"ALTO (5)",IF(AND(Q17="IMPROBABLE (2)",R17="INSIGNIFICANTE (1)"),"BAJO (2)",IF(AND(Q17="IMPROBABLE (2)",R17="MENOR (2)"),"BAJO (4)", IF(AND(Q17="IMPROBABLE (2)",R17="MODERADO (3)"),"MODERADO (6)", IF(AND(Q17="IMPROBABLE (2)",R17="MAYOR (4)"),"ALTO (8)", IF(AND(Q17="IMPROBABLE (2)",R17="CATASTRÓFICO (5)"),"EXTREMO (10)",IF(AND(Q17="POSIBLE (3)",R17="INSIGNIFICANTE (1)"),"BAJO (3)",IF(AND(Q17="POSIBLE (3)",R17="MENOR (2)"),"MODERADO (6)", IF(AND(Q17="POSIBLE (3)",R17="MODERADO (3)"),"ALTO (9)", IF(AND(Q17="POSIBLE (3)",R17="MAYOR (4)"),"EXTREMO (12)", IF(AND(Q17="POSIBLE (3)",R17="CATASTRÓFICO (5)"),"EXTREMO (15)",IF(AND(Q17="PROBABLE (4)",R17="INSIGNIFICANTE (1)"),"MODERADO (4)",IF(AND(Q17="PROBABLE (4)",R17="MENOR (2)"),"ALTO (8)", IF(AND(Q17="PROBABLE (4)",R17="MODERADO (3)"),"ALTO (12)", IF(AND(Q17="PROBABLE (4)",R17="MAYOR (4)"),"EXTREMO (16)", IF(AND(Q17="PROBABLE (4)",R17="CATASTRÓFICO (5)"),"EXTREMO (20)",IF(AND(Q17="CASI SEGURO (5)",R17="INSIGNIFICANTE (1)"),"ALTO (5)",IF(AND(Q17="CASI SEGURO (5)",R17="MENOR (2)"),"ALTO (10)", IF(AND(Q17="CASI SEGURO (5)",R17="MODERADO (3)"),"EXTREMO (15)", IF(AND(Q17="CASI SEGURO (5)",R17="MAYOR (4)"),"EXTREMO (20)", IF(AND(Q17="CASI SEGURO (5)",R17="CATASTRÓFICO (5)"),"EXTREMO (25)", 0))))) ))))) ))))) ))))) )))))</f>
        <v>0</v>
      </c>
      <c r="T17" s="55"/>
      <c r="U17" s="587"/>
    </row>
    <row r="19" spans="1:21" x14ac:dyDescent="0.25">
      <c r="B19" s="590" t="s">
        <v>70</v>
      </c>
      <c r="C19" s="591"/>
      <c r="D19" s="591"/>
      <c r="E19" s="591"/>
      <c r="F19" s="591"/>
      <c r="G19" s="591"/>
      <c r="H19" s="591"/>
      <c r="I19" s="591"/>
      <c r="J19" s="591"/>
      <c r="K19" s="591"/>
      <c r="L19" s="592"/>
      <c r="M19" s="592"/>
      <c r="N19" s="592"/>
      <c r="O19" s="593"/>
    </row>
    <row r="20" spans="1:21" x14ac:dyDescent="0.25">
      <c r="B20" s="465" t="s">
        <v>382</v>
      </c>
      <c r="C20" s="466"/>
      <c r="D20" s="466"/>
      <c r="E20" s="466"/>
      <c r="F20" s="466"/>
      <c r="G20" s="466"/>
      <c r="H20" s="466"/>
      <c r="I20" s="466"/>
      <c r="J20" s="466"/>
      <c r="K20" s="466"/>
      <c r="L20" s="466"/>
      <c r="M20" s="466"/>
      <c r="N20" s="466"/>
      <c r="O20" s="467"/>
    </row>
    <row r="21" spans="1:21" x14ac:dyDescent="0.25">
      <c r="B21" s="465"/>
      <c r="C21" s="466"/>
      <c r="D21" s="466"/>
      <c r="E21" s="466"/>
      <c r="F21" s="466"/>
      <c r="G21" s="466"/>
      <c r="H21" s="466"/>
      <c r="I21" s="466"/>
      <c r="J21" s="466"/>
      <c r="K21" s="466"/>
      <c r="L21" s="466"/>
      <c r="M21" s="466"/>
      <c r="N21" s="466"/>
      <c r="O21" s="467"/>
    </row>
    <row r="22" spans="1:21" x14ac:dyDescent="0.25">
      <c r="B22" s="465"/>
      <c r="C22" s="466"/>
      <c r="D22" s="466"/>
      <c r="E22" s="466"/>
      <c r="F22" s="466"/>
      <c r="G22" s="466"/>
      <c r="H22" s="466"/>
      <c r="I22" s="466"/>
      <c r="J22" s="466"/>
      <c r="K22" s="466"/>
      <c r="L22" s="466"/>
      <c r="M22" s="466"/>
      <c r="N22" s="466"/>
      <c r="O22" s="467"/>
    </row>
    <row r="23" spans="1:21" x14ac:dyDescent="0.25">
      <c r="B23" s="465"/>
      <c r="C23" s="466"/>
      <c r="D23" s="466"/>
      <c r="E23" s="466"/>
      <c r="F23" s="466"/>
      <c r="G23" s="466"/>
      <c r="H23" s="466"/>
      <c r="I23" s="466"/>
      <c r="J23" s="466"/>
      <c r="K23" s="466"/>
      <c r="L23" s="466"/>
      <c r="M23" s="466"/>
      <c r="N23" s="466"/>
      <c r="O23" s="467"/>
    </row>
    <row r="24" spans="1:21" x14ac:dyDescent="0.25">
      <c r="B24" s="465"/>
      <c r="C24" s="466"/>
      <c r="D24" s="466"/>
      <c r="E24" s="466"/>
      <c r="F24" s="466"/>
      <c r="G24" s="466"/>
      <c r="H24" s="466"/>
      <c r="I24" s="466"/>
      <c r="J24" s="466"/>
      <c r="K24" s="466"/>
      <c r="L24" s="466"/>
      <c r="M24" s="466"/>
      <c r="N24" s="466"/>
      <c r="O24" s="467"/>
    </row>
    <row r="25" spans="1:21" x14ac:dyDescent="0.25">
      <c r="B25" s="465"/>
      <c r="C25" s="466"/>
      <c r="D25" s="466"/>
      <c r="E25" s="466"/>
      <c r="F25" s="466"/>
      <c r="G25" s="466"/>
      <c r="H25" s="466"/>
      <c r="I25" s="466"/>
      <c r="J25" s="466"/>
      <c r="K25" s="466"/>
      <c r="L25" s="466"/>
      <c r="M25" s="466"/>
      <c r="N25" s="466"/>
      <c r="O25" s="467"/>
    </row>
    <row r="26" spans="1:21" x14ac:dyDescent="0.25">
      <c r="B26" s="465"/>
      <c r="C26" s="466"/>
      <c r="D26" s="466"/>
      <c r="E26" s="466"/>
      <c r="F26" s="466"/>
      <c r="G26" s="466"/>
      <c r="H26" s="466"/>
      <c r="I26" s="466"/>
      <c r="J26" s="466"/>
      <c r="K26" s="466"/>
      <c r="L26" s="466"/>
      <c r="M26" s="466"/>
      <c r="N26" s="466"/>
      <c r="O26" s="467"/>
    </row>
    <row r="27" spans="1:21" x14ac:dyDescent="0.25">
      <c r="B27" s="465"/>
      <c r="C27" s="466"/>
      <c r="D27" s="466"/>
      <c r="E27" s="466"/>
      <c r="F27" s="466"/>
      <c r="G27" s="466"/>
      <c r="H27" s="466"/>
      <c r="I27" s="466"/>
      <c r="J27" s="466"/>
      <c r="K27" s="466"/>
      <c r="L27" s="466"/>
      <c r="M27" s="466"/>
      <c r="N27" s="466"/>
      <c r="O27" s="467"/>
    </row>
    <row r="28" spans="1:21" x14ac:dyDescent="0.25">
      <c r="B28" s="465"/>
      <c r="C28" s="466"/>
      <c r="D28" s="466"/>
      <c r="E28" s="466"/>
      <c r="F28" s="466"/>
      <c r="G28" s="466"/>
      <c r="H28" s="466"/>
      <c r="I28" s="466"/>
      <c r="J28" s="466"/>
      <c r="K28" s="466"/>
      <c r="L28" s="466"/>
      <c r="M28" s="466"/>
      <c r="N28" s="466"/>
      <c r="O28" s="467"/>
    </row>
    <row r="29" spans="1:21" x14ac:dyDescent="0.25">
      <c r="B29" s="465"/>
      <c r="C29" s="466"/>
      <c r="D29" s="466"/>
      <c r="E29" s="466"/>
      <c r="F29" s="466"/>
      <c r="G29" s="466"/>
      <c r="H29" s="466"/>
      <c r="I29" s="466"/>
      <c r="J29" s="466"/>
      <c r="K29" s="466"/>
      <c r="L29" s="466"/>
      <c r="M29" s="466"/>
      <c r="N29" s="466"/>
      <c r="O29" s="467"/>
    </row>
    <row r="30" spans="1:21" x14ac:dyDescent="0.25">
      <c r="B30" s="465"/>
      <c r="C30" s="466"/>
      <c r="D30" s="466"/>
      <c r="E30" s="466"/>
      <c r="F30" s="466"/>
      <c r="G30" s="466"/>
      <c r="H30" s="466"/>
      <c r="I30" s="466"/>
      <c r="J30" s="466"/>
      <c r="K30" s="466"/>
      <c r="L30" s="466"/>
      <c r="M30" s="466"/>
      <c r="N30" s="466"/>
      <c r="O30" s="467"/>
    </row>
    <row r="31" spans="1:21" x14ac:dyDescent="0.25">
      <c r="B31" s="465"/>
      <c r="C31" s="466"/>
      <c r="D31" s="466"/>
      <c r="E31" s="466"/>
      <c r="F31" s="466"/>
      <c r="G31" s="466"/>
      <c r="H31" s="466"/>
      <c r="I31" s="466"/>
      <c r="J31" s="466"/>
      <c r="K31" s="466"/>
      <c r="L31" s="466"/>
      <c r="M31" s="466"/>
      <c r="N31" s="466"/>
      <c r="O31" s="467"/>
    </row>
    <row r="32" spans="1:21" x14ac:dyDescent="0.25">
      <c r="B32" s="465"/>
      <c r="C32" s="466"/>
      <c r="D32" s="466"/>
      <c r="E32" s="466"/>
      <c r="F32" s="466"/>
      <c r="G32" s="466"/>
      <c r="H32" s="466"/>
      <c r="I32" s="466"/>
      <c r="J32" s="466"/>
      <c r="K32" s="466"/>
      <c r="L32" s="466"/>
      <c r="M32" s="466"/>
      <c r="N32" s="466"/>
      <c r="O32" s="467"/>
    </row>
    <row r="33" spans="2:15" x14ac:dyDescent="0.25">
      <c r="B33" s="465"/>
      <c r="C33" s="466"/>
      <c r="D33" s="466"/>
      <c r="E33" s="466"/>
      <c r="F33" s="466"/>
      <c r="G33" s="466"/>
      <c r="H33" s="466"/>
      <c r="I33" s="466"/>
      <c r="J33" s="466"/>
      <c r="K33" s="466"/>
      <c r="L33" s="466"/>
      <c r="M33" s="466"/>
      <c r="N33" s="466"/>
      <c r="O33" s="467"/>
    </row>
    <row r="34" spans="2:15" x14ac:dyDescent="0.25">
      <c r="B34" s="465"/>
      <c r="C34" s="466"/>
      <c r="D34" s="466"/>
      <c r="E34" s="466"/>
      <c r="F34" s="466"/>
      <c r="G34" s="466"/>
      <c r="H34" s="466"/>
      <c r="I34" s="466"/>
      <c r="J34" s="466"/>
      <c r="K34" s="466"/>
      <c r="L34" s="466"/>
      <c r="M34" s="466"/>
      <c r="N34" s="466"/>
      <c r="O34" s="467"/>
    </row>
    <row r="35" spans="2:15" x14ac:dyDescent="0.25">
      <c r="B35" s="465"/>
      <c r="C35" s="466"/>
      <c r="D35" s="466"/>
      <c r="E35" s="466"/>
      <c r="F35" s="466"/>
      <c r="G35" s="466"/>
      <c r="H35" s="466"/>
      <c r="I35" s="466"/>
      <c r="J35" s="466"/>
      <c r="K35" s="466"/>
      <c r="L35" s="466"/>
      <c r="M35" s="466"/>
      <c r="N35" s="466"/>
      <c r="O35" s="467"/>
    </row>
    <row r="36" spans="2:15" x14ac:dyDescent="0.25">
      <c r="B36" s="465"/>
      <c r="C36" s="466"/>
      <c r="D36" s="466"/>
      <c r="E36" s="466"/>
      <c r="F36" s="466"/>
      <c r="G36" s="466"/>
      <c r="H36" s="466"/>
      <c r="I36" s="466"/>
      <c r="J36" s="466"/>
      <c r="K36" s="466"/>
      <c r="L36" s="466"/>
      <c r="M36" s="466"/>
      <c r="N36" s="466"/>
      <c r="O36" s="467"/>
    </row>
    <row r="37" spans="2:15" x14ac:dyDescent="0.25">
      <c r="B37" s="465"/>
      <c r="C37" s="466"/>
      <c r="D37" s="466"/>
      <c r="E37" s="466"/>
      <c r="F37" s="466"/>
      <c r="G37" s="466"/>
      <c r="H37" s="466"/>
      <c r="I37" s="466"/>
      <c r="J37" s="466"/>
      <c r="K37" s="466"/>
      <c r="L37" s="466"/>
      <c r="M37" s="466"/>
      <c r="N37" s="466"/>
      <c r="O37" s="467"/>
    </row>
    <row r="38" spans="2:15" x14ac:dyDescent="0.25">
      <c r="B38" s="465"/>
      <c r="C38" s="466"/>
      <c r="D38" s="466"/>
      <c r="E38" s="466"/>
      <c r="F38" s="466"/>
      <c r="G38" s="466"/>
      <c r="H38" s="466"/>
      <c r="I38" s="466"/>
      <c r="J38" s="466"/>
      <c r="K38" s="466"/>
      <c r="L38" s="466"/>
      <c r="M38" s="466"/>
      <c r="N38" s="466"/>
      <c r="O38" s="467"/>
    </row>
    <row r="39" spans="2:15" x14ac:dyDescent="0.25">
      <c r="B39" s="465"/>
      <c r="C39" s="466"/>
      <c r="D39" s="466"/>
      <c r="E39" s="466"/>
      <c r="F39" s="466"/>
      <c r="G39" s="466"/>
      <c r="H39" s="466"/>
      <c r="I39" s="466"/>
      <c r="J39" s="466"/>
      <c r="K39" s="466"/>
      <c r="L39" s="466"/>
      <c r="M39" s="466"/>
      <c r="N39" s="466"/>
      <c r="O39" s="467"/>
    </row>
    <row r="40" spans="2:15" x14ac:dyDescent="0.25">
      <c r="B40" s="465"/>
      <c r="C40" s="466"/>
      <c r="D40" s="466"/>
      <c r="E40" s="466"/>
      <c r="F40" s="466"/>
      <c r="G40" s="466"/>
      <c r="H40" s="466"/>
      <c r="I40" s="466"/>
      <c r="J40" s="466"/>
      <c r="K40" s="466"/>
      <c r="L40" s="466"/>
      <c r="M40" s="466"/>
      <c r="N40" s="466"/>
      <c r="O40" s="467"/>
    </row>
    <row r="41" spans="2:15" x14ac:dyDescent="0.25">
      <c r="B41" s="465"/>
      <c r="C41" s="466"/>
      <c r="D41" s="466"/>
      <c r="E41" s="466"/>
      <c r="F41" s="466"/>
      <c r="G41" s="466"/>
      <c r="H41" s="466"/>
      <c r="I41" s="466"/>
      <c r="J41" s="466"/>
      <c r="K41" s="466"/>
      <c r="L41" s="466"/>
      <c r="M41" s="466"/>
      <c r="N41" s="466"/>
      <c r="O41" s="467"/>
    </row>
    <row r="42" spans="2:15" x14ac:dyDescent="0.25">
      <c r="B42" s="465"/>
      <c r="C42" s="466"/>
      <c r="D42" s="466"/>
      <c r="E42" s="466"/>
      <c r="F42" s="466"/>
      <c r="G42" s="466"/>
      <c r="H42" s="466"/>
      <c r="I42" s="466"/>
      <c r="J42" s="466"/>
      <c r="K42" s="466"/>
      <c r="L42" s="466"/>
      <c r="M42" s="466"/>
      <c r="N42" s="466"/>
      <c r="O42" s="467"/>
    </row>
    <row r="43" spans="2:15" x14ac:dyDescent="0.25">
      <c r="B43" s="465"/>
      <c r="C43" s="466"/>
      <c r="D43" s="466"/>
      <c r="E43" s="466"/>
      <c r="F43" s="466"/>
      <c r="G43" s="466"/>
      <c r="H43" s="466"/>
      <c r="I43" s="466"/>
      <c r="J43" s="466"/>
      <c r="K43" s="466"/>
      <c r="L43" s="466"/>
      <c r="M43" s="466"/>
      <c r="N43" s="466"/>
      <c r="O43" s="467"/>
    </row>
    <row r="44" spans="2:15" x14ac:dyDescent="0.25">
      <c r="B44" s="465"/>
      <c r="C44" s="466"/>
      <c r="D44" s="466"/>
      <c r="E44" s="466"/>
      <c r="F44" s="466"/>
      <c r="G44" s="466"/>
      <c r="H44" s="466"/>
      <c r="I44" s="466"/>
      <c r="J44" s="466"/>
      <c r="K44" s="466"/>
      <c r="L44" s="466"/>
      <c r="M44" s="466"/>
      <c r="N44" s="466"/>
      <c r="O44" s="467"/>
    </row>
    <row r="45" spans="2:15" x14ac:dyDescent="0.25">
      <c r="B45" s="465"/>
      <c r="C45" s="466"/>
      <c r="D45" s="466"/>
      <c r="E45" s="466"/>
      <c r="F45" s="466"/>
      <c r="G45" s="466"/>
      <c r="H45" s="466"/>
      <c r="I45" s="466"/>
      <c r="J45" s="466"/>
      <c r="K45" s="466"/>
      <c r="L45" s="466"/>
      <c r="M45" s="466"/>
      <c r="N45" s="466"/>
      <c r="O45" s="467"/>
    </row>
    <row r="46" spans="2:15" x14ac:dyDescent="0.25">
      <c r="B46" s="465"/>
      <c r="C46" s="466"/>
      <c r="D46" s="466"/>
      <c r="E46" s="466"/>
      <c r="F46" s="466"/>
      <c r="G46" s="466"/>
      <c r="H46" s="466"/>
      <c r="I46" s="466"/>
      <c r="J46" s="466"/>
      <c r="K46" s="466"/>
      <c r="L46" s="466"/>
      <c r="M46" s="466"/>
      <c r="N46" s="466"/>
      <c r="O46" s="467"/>
    </row>
    <row r="47" spans="2:15" x14ac:dyDescent="0.25">
      <c r="B47" s="465"/>
      <c r="C47" s="466"/>
      <c r="D47" s="466"/>
      <c r="E47" s="466"/>
      <c r="F47" s="466"/>
      <c r="G47" s="466"/>
      <c r="H47" s="466"/>
      <c r="I47" s="466"/>
      <c r="J47" s="466"/>
      <c r="K47" s="466"/>
      <c r="L47" s="466"/>
      <c r="M47" s="466"/>
      <c r="N47" s="466"/>
      <c r="O47" s="467"/>
    </row>
    <row r="48" spans="2:15" x14ac:dyDescent="0.25">
      <c r="B48" s="465"/>
      <c r="C48" s="466"/>
      <c r="D48" s="466"/>
      <c r="E48" s="466"/>
      <c r="F48" s="466"/>
      <c r="G48" s="466"/>
      <c r="H48" s="466"/>
      <c r="I48" s="466"/>
      <c r="J48" s="466"/>
      <c r="K48" s="466"/>
      <c r="L48" s="466"/>
      <c r="M48" s="466"/>
      <c r="N48" s="466"/>
      <c r="O48" s="467"/>
    </row>
    <row r="49" spans="2:15" x14ac:dyDescent="0.25">
      <c r="B49" s="465"/>
      <c r="C49" s="466"/>
      <c r="D49" s="466"/>
      <c r="E49" s="466"/>
      <c r="F49" s="466"/>
      <c r="G49" s="466"/>
      <c r="H49" s="466"/>
      <c r="I49" s="466"/>
      <c r="J49" s="466"/>
      <c r="K49" s="466"/>
      <c r="L49" s="466"/>
      <c r="M49" s="466"/>
      <c r="N49" s="466"/>
      <c r="O49" s="467"/>
    </row>
    <row r="50" spans="2:15" x14ac:dyDescent="0.25">
      <c r="B50" s="465"/>
      <c r="C50" s="466"/>
      <c r="D50" s="466"/>
      <c r="E50" s="466"/>
      <c r="F50" s="466"/>
      <c r="G50" s="466"/>
      <c r="H50" s="466"/>
      <c r="I50" s="466"/>
      <c r="J50" s="466"/>
      <c r="K50" s="466"/>
      <c r="L50" s="466"/>
      <c r="M50" s="466"/>
      <c r="N50" s="466"/>
      <c r="O50" s="467"/>
    </row>
    <row r="51" spans="2:15" x14ac:dyDescent="0.25">
      <c r="B51" s="465"/>
      <c r="C51" s="466"/>
      <c r="D51" s="466"/>
      <c r="E51" s="466"/>
      <c r="F51" s="466"/>
      <c r="G51" s="466"/>
      <c r="H51" s="466"/>
      <c r="I51" s="466"/>
      <c r="J51" s="466"/>
      <c r="K51" s="466"/>
      <c r="L51" s="466"/>
      <c r="M51" s="466"/>
      <c r="N51" s="466"/>
      <c r="O51" s="467"/>
    </row>
    <row r="52" spans="2:15" x14ac:dyDescent="0.25">
      <c r="B52" s="465"/>
      <c r="C52" s="466"/>
      <c r="D52" s="466"/>
      <c r="E52" s="466"/>
      <c r="F52" s="466"/>
      <c r="G52" s="466"/>
      <c r="H52" s="466"/>
      <c r="I52" s="466"/>
      <c r="J52" s="466"/>
      <c r="K52" s="466"/>
      <c r="L52" s="466"/>
      <c r="M52" s="466"/>
      <c r="N52" s="466"/>
      <c r="O52" s="467"/>
    </row>
    <row r="53" spans="2:15" x14ac:dyDescent="0.25">
      <c r="B53" s="465"/>
      <c r="C53" s="466"/>
      <c r="D53" s="466"/>
      <c r="E53" s="466"/>
      <c r="F53" s="466"/>
      <c r="G53" s="466"/>
      <c r="H53" s="466"/>
      <c r="I53" s="466"/>
      <c r="J53" s="466"/>
      <c r="K53" s="466"/>
      <c r="L53" s="466"/>
      <c r="M53" s="466"/>
      <c r="N53" s="466"/>
      <c r="O53" s="467"/>
    </row>
    <row r="54" spans="2:15" x14ac:dyDescent="0.25">
      <c r="B54" s="465"/>
      <c r="C54" s="466"/>
      <c r="D54" s="466"/>
      <c r="E54" s="466"/>
      <c r="F54" s="466"/>
      <c r="G54" s="466"/>
      <c r="H54" s="466"/>
      <c r="I54" s="466"/>
      <c r="J54" s="466"/>
      <c r="K54" s="466"/>
      <c r="L54" s="466"/>
      <c r="M54" s="466"/>
      <c r="N54" s="466"/>
      <c r="O54" s="467"/>
    </row>
    <row r="55" spans="2:15" x14ac:dyDescent="0.25">
      <c r="B55" s="465"/>
      <c r="C55" s="466"/>
      <c r="D55" s="466"/>
      <c r="E55" s="466"/>
      <c r="F55" s="466"/>
      <c r="G55" s="466"/>
      <c r="H55" s="466"/>
      <c r="I55" s="466"/>
      <c r="J55" s="466"/>
      <c r="K55" s="466"/>
      <c r="L55" s="466"/>
      <c r="M55" s="466"/>
      <c r="N55" s="466"/>
      <c r="O55" s="467"/>
    </row>
    <row r="56" spans="2:15" x14ac:dyDescent="0.25">
      <c r="B56" s="465"/>
      <c r="C56" s="466"/>
      <c r="D56" s="466"/>
      <c r="E56" s="466"/>
      <c r="F56" s="466"/>
      <c r="G56" s="466"/>
      <c r="H56" s="466"/>
      <c r="I56" s="466"/>
      <c r="J56" s="466"/>
      <c r="K56" s="466"/>
      <c r="L56" s="466"/>
      <c r="M56" s="466"/>
      <c r="N56" s="466"/>
      <c r="O56" s="467"/>
    </row>
    <row r="57" spans="2:15" x14ac:dyDescent="0.25">
      <c r="B57" s="465"/>
      <c r="C57" s="466"/>
      <c r="D57" s="466"/>
      <c r="E57" s="466"/>
      <c r="F57" s="466"/>
      <c r="G57" s="466"/>
      <c r="H57" s="466"/>
      <c r="I57" s="466"/>
      <c r="J57" s="466"/>
      <c r="K57" s="466"/>
      <c r="L57" s="466"/>
      <c r="M57" s="466"/>
      <c r="N57" s="466"/>
      <c r="O57" s="467"/>
    </row>
    <row r="58" spans="2:15" x14ac:dyDescent="0.25">
      <c r="B58" s="465"/>
      <c r="C58" s="466"/>
      <c r="D58" s="466"/>
      <c r="E58" s="466"/>
      <c r="F58" s="466"/>
      <c r="G58" s="466"/>
      <c r="H58" s="466"/>
      <c r="I58" s="466"/>
      <c r="J58" s="466"/>
      <c r="K58" s="466"/>
      <c r="L58" s="466"/>
      <c r="M58" s="466"/>
      <c r="N58" s="466"/>
      <c r="O58" s="467"/>
    </row>
    <row r="59" spans="2:15" x14ac:dyDescent="0.25">
      <c r="B59" s="465"/>
      <c r="C59" s="466"/>
      <c r="D59" s="466"/>
      <c r="E59" s="466"/>
      <c r="F59" s="466"/>
      <c r="G59" s="466"/>
      <c r="H59" s="466"/>
      <c r="I59" s="466"/>
      <c r="J59" s="466"/>
      <c r="K59" s="466"/>
      <c r="L59" s="466"/>
      <c r="M59" s="466"/>
      <c r="N59" s="466"/>
      <c r="O59" s="467"/>
    </row>
    <row r="60" spans="2:15" x14ac:dyDescent="0.25">
      <c r="B60" s="465"/>
      <c r="C60" s="466"/>
      <c r="D60" s="466"/>
      <c r="E60" s="466"/>
      <c r="F60" s="466"/>
      <c r="G60" s="466"/>
      <c r="H60" s="466"/>
      <c r="I60" s="466"/>
      <c r="J60" s="466"/>
      <c r="K60" s="466"/>
      <c r="L60" s="466"/>
      <c r="M60" s="466"/>
      <c r="N60" s="466"/>
      <c r="O60" s="467"/>
    </row>
    <row r="61" spans="2:15" x14ac:dyDescent="0.25">
      <c r="B61" s="465"/>
      <c r="C61" s="466"/>
      <c r="D61" s="466"/>
      <c r="E61" s="466"/>
      <c r="F61" s="466"/>
      <c r="G61" s="466"/>
      <c r="H61" s="466"/>
      <c r="I61" s="466"/>
      <c r="J61" s="466"/>
      <c r="K61" s="466"/>
      <c r="L61" s="466"/>
      <c r="M61" s="466"/>
      <c r="N61" s="466"/>
      <c r="O61" s="467"/>
    </row>
    <row r="62" spans="2:15" x14ac:dyDescent="0.25">
      <c r="B62" s="465"/>
      <c r="C62" s="466"/>
      <c r="D62" s="466"/>
      <c r="E62" s="466"/>
      <c r="F62" s="466"/>
      <c r="G62" s="466"/>
      <c r="H62" s="466"/>
      <c r="I62" s="466"/>
      <c r="J62" s="466"/>
      <c r="K62" s="466"/>
      <c r="L62" s="466"/>
      <c r="M62" s="466"/>
      <c r="N62" s="466"/>
      <c r="O62" s="467"/>
    </row>
    <row r="63" spans="2:15" x14ac:dyDescent="0.25">
      <c r="B63" s="465"/>
      <c r="C63" s="466"/>
      <c r="D63" s="466"/>
      <c r="E63" s="466"/>
      <c r="F63" s="466"/>
      <c r="G63" s="466"/>
      <c r="H63" s="466"/>
      <c r="I63" s="466"/>
      <c r="J63" s="466"/>
      <c r="K63" s="466"/>
      <c r="L63" s="466"/>
      <c r="M63" s="466"/>
      <c r="N63" s="466"/>
      <c r="O63" s="467"/>
    </row>
    <row r="64" spans="2:15" x14ac:dyDescent="0.25">
      <c r="B64" s="465"/>
      <c r="C64" s="466"/>
      <c r="D64" s="466"/>
      <c r="E64" s="466"/>
      <c r="F64" s="466"/>
      <c r="G64" s="466"/>
      <c r="H64" s="466"/>
      <c r="I64" s="466"/>
      <c r="J64" s="466"/>
      <c r="K64" s="466"/>
      <c r="L64" s="466"/>
      <c r="M64" s="466"/>
      <c r="N64" s="466"/>
      <c r="O64" s="467"/>
    </row>
    <row r="65" spans="2:15" x14ac:dyDescent="0.25">
      <c r="B65" s="465"/>
      <c r="C65" s="466"/>
      <c r="D65" s="466"/>
      <c r="E65" s="466"/>
      <c r="F65" s="466"/>
      <c r="G65" s="466"/>
      <c r="H65" s="466"/>
      <c r="I65" s="466"/>
      <c r="J65" s="466"/>
      <c r="K65" s="466"/>
      <c r="L65" s="466"/>
      <c r="M65" s="466"/>
      <c r="N65" s="466"/>
      <c r="O65" s="467"/>
    </row>
    <row r="66" spans="2:15" x14ac:dyDescent="0.25">
      <c r="B66" s="465"/>
      <c r="C66" s="466"/>
      <c r="D66" s="466"/>
      <c r="E66" s="466"/>
      <c r="F66" s="466"/>
      <c r="G66" s="466"/>
      <c r="H66" s="466"/>
      <c r="I66" s="466"/>
      <c r="J66" s="466"/>
      <c r="K66" s="466"/>
      <c r="L66" s="466"/>
      <c r="M66" s="466"/>
      <c r="N66" s="466"/>
      <c r="O66" s="467"/>
    </row>
    <row r="67" spans="2:15" x14ac:dyDescent="0.25">
      <c r="B67" s="465"/>
      <c r="C67" s="466"/>
      <c r="D67" s="466"/>
      <c r="E67" s="466"/>
      <c r="F67" s="466"/>
      <c r="G67" s="466"/>
      <c r="H67" s="466"/>
      <c r="I67" s="466"/>
      <c r="J67" s="466"/>
      <c r="K67" s="466"/>
      <c r="L67" s="466"/>
      <c r="M67" s="466"/>
      <c r="N67" s="466"/>
      <c r="O67" s="467"/>
    </row>
    <row r="68" spans="2:15" x14ac:dyDescent="0.25">
      <c r="B68" s="465"/>
      <c r="C68" s="466"/>
      <c r="D68" s="466"/>
      <c r="E68" s="466"/>
      <c r="F68" s="466"/>
      <c r="G68" s="466"/>
      <c r="H68" s="466"/>
      <c r="I68" s="466"/>
      <c r="J68" s="466"/>
      <c r="K68" s="466"/>
      <c r="L68" s="466"/>
      <c r="M68" s="466"/>
      <c r="N68" s="466"/>
      <c r="O68" s="467"/>
    </row>
    <row r="69" spans="2:15" x14ac:dyDescent="0.25">
      <c r="B69" s="465"/>
      <c r="C69" s="466"/>
      <c r="D69" s="466"/>
      <c r="E69" s="466"/>
      <c r="F69" s="466"/>
      <c r="G69" s="466"/>
      <c r="H69" s="466"/>
      <c r="I69" s="466"/>
      <c r="J69" s="466"/>
      <c r="K69" s="466"/>
      <c r="L69" s="466"/>
      <c r="M69" s="466"/>
      <c r="N69" s="466"/>
      <c r="O69" s="467"/>
    </row>
    <row r="70" spans="2:15" x14ac:dyDescent="0.25">
      <c r="B70" s="497"/>
      <c r="C70" s="498"/>
      <c r="D70" s="498"/>
      <c r="E70" s="498"/>
      <c r="F70" s="498"/>
      <c r="G70" s="498"/>
      <c r="H70" s="498"/>
      <c r="I70" s="498"/>
      <c r="J70" s="498"/>
      <c r="K70" s="498"/>
      <c r="L70" s="498"/>
      <c r="M70" s="498"/>
      <c r="N70" s="498"/>
      <c r="O70" s="499"/>
    </row>
  </sheetData>
  <mergeCells count="47">
    <mergeCell ref="B20:O70"/>
    <mergeCell ref="A15:O15"/>
    <mergeCell ref="B16:C16"/>
    <mergeCell ref="G16:I16"/>
    <mergeCell ref="J16:K16"/>
    <mergeCell ref="O16:P16"/>
    <mergeCell ref="B17:C17"/>
    <mergeCell ref="G17:I17"/>
    <mergeCell ref="J17:K17"/>
    <mergeCell ref="O17:P17"/>
    <mergeCell ref="B12:C12"/>
    <mergeCell ref="G12:I12"/>
    <mergeCell ref="J12:K12"/>
    <mergeCell ref="O12:P12"/>
    <mergeCell ref="B13:C13"/>
    <mergeCell ref="G13:I13"/>
    <mergeCell ref="J13:K13"/>
    <mergeCell ref="O13:P13"/>
    <mergeCell ref="U7:U8"/>
    <mergeCell ref="A10:O10"/>
    <mergeCell ref="B11:C11"/>
    <mergeCell ref="G11:I11"/>
    <mergeCell ref="J11:K11"/>
    <mergeCell ref="O11:P11"/>
    <mergeCell ref="G7:I8"/>
    <mergeCell ref="J7:K8"/>
    <mergeCell ref="L7:N7"/>
    <mergeCell ref="O7:P8"/>
    <mergeCell ref="Q7:S7"/>
    <mergeCell ref="T7:T8"/>
    <mergeCell ref="A5:B5"/>
    <mergeCell ref="C5:D5"/>
    <mergeCell ref="F5:G5"/>
    <mergeCell ref="I5:L5"/>
    <mergeCell ref="N5:O5"/>
    <mergeCell ref="A7:A8"/>
    <mergeCell ref="B7:C8"/>
    <mergeCell ref="D7:D8"/>
    <mergeCell ref="E7:E8"/>
    <mergeCell ref="F7:F8"/>
    <mergeCell ref="A1:B3"/>
    <mergeCell ref="C1:O2"/>
    <mergeCell ref="C3:J3"/>
    <mergeCell ref="K3:L3"/>
    <mergeCell ref="M3:O3"/>
    <mergeCell ref="A4:B4"/>
    <mergeCell ref="C4:O4"/>
  </mergeCells>
  <conditionalFormatting sqref="E11:E13">
    <cfRule type="cellIs" dxfId="140" priority="137" operator="equal">
      <formula>"No Incluido"</formula>
    </cfRule>
    <cfRule type="cellIs" dxfId="141" priority="138" operator="equal">
      <formula>"Incluido"</formula>
    </cfRule>
  </conditionalFormatting>
  <conditionalFormatting sqref="E16:E17">
    <cfRule type="cellIs" dxfId="138" priority="68" operator="equal">
      <formula>"No Incluido"</formula>
    </cfRule>
    <cfRule type="cellIs" dxfId="139" priority="69" operator="equal">
      <formula>"Incluido"</formula>
    </cfRule>
  </conditionalFormatting>
  <conditionalFormatting sqref="G11:G13">
    <cfRule type="cellIs" dxfId="136" priority="132" operator="equal">
      <formula>"No Incluido"</formula>
    </cfRule>
    <cfRule type="cellIs" dxfId="137" priority="133" operator="equal">
      <formula>"Incluido"</formula>
    </cfRule>
  </conditionalFormatting>
  <conditionalFormatting sqref="G16:G17">
    <cfRule type="cellIs" dxfId="134" priority="63" operator="equal">
      <formula>"No Incluido"</formula>
    </cfRule>
    <cfRule type="cellIs" dxfId="135" priority="64" operator="equal">
      <formula>"Incluido"</formula>
    </cfRule>
  </conditionalFormatting>
  <conditionalFormatting sqref="L11:L13">
    <cfRule type="cellIs" dxfId="129" priority="122" operator="equal">
      <formula>"Rara Vez (1)"</formula>
    </cfRule>
    <cfRule type="cellIs" dxfId="130" priority="128" operator="equal">
      <formula>"Casi Seguro (5)"</formula>
    </cfRule>
    <cfRule type="cellIs" dxfId="131" priority="129" operator="equal">
      <formula>"Probable (4)"</formula>
    </cfRule>
    <cfRule type="cellIs" dxfId="132" priority="130" operator="equal">
      <formula>"Posible (3)"</formula>
    </cfRule>
    <cfRule type="cellIs" dxfId="133" priority="131" operator="equal">
      <formula>"Improbable (2)"</formula>
    </cfRule>
  </conditionalFormatting>
  <conditionalFormatting sqref="L16:L17">
    <cfRule type="cellIs" dxfId="128" priority="53" operator="equal">
      <formula>"Rara Vez (1)"</formula>
    </cfRule>
    <cfRule type="cellIs" dxfId="124" priority="59" operator="equal">
      <formula>"Casi Seguro (5)"</formula>
    </cfRule>
    <cfRule type="cellIs" dxfId="125" priority="60" operator="equal">
      <formula>"Probable (4)"</formula>
    </cfRule>
    <cfRule type="cellIs" dxfId="126" priority="61" operator="equal">
      <formula>"Posible (3)"</formula>
    </cfRule>
    <cfRule type="cellIs" dxfId="127" priority="62" operator="equal">
      <formula>"Improbable (2)"</formula>
    </cfRule>
  </conditionalFormatting>
  <conditionalFormatting sqref="M11:M13">
    <cfRule type="cellIs" dxfId="119" priority="123" operator="equal">
      <formula>"Catastrófico (5)"</formula>
    </cfRule>
    <cfRule type="cellIs" dxfId="120" priority="124" operator="equal">
      <formula>"Mayor (4)"</formula>
    </cfRule>
    <cfRule type="cellIs" dxfId="121" priority="125" operator="equal">
      <formula>"Moderado (3)"</formula>
    </cfRule>
    <cfRule type="cellIs" dxfId="122" priority="126" operator="equal">
      <formula>"Menor (2)"</formula>
    </cfRule>
    <cfRule type="cellIs" dxfId="123" priority="127" operator="equal">
      <formula>"Insignificante (1)"</formula>
    </cfRule>
  </conditionalFormatting>
  <conditionalFormatting sqref="M16:M17">
    <cfRule type="cellIs" dxfId="116" priority="54" operator="equal">
      <formula>"Catastrófico (5)"</formula>
    </cfRule>
    <cfRule type="cellIs" dxfId="117" priority="55" operator="equal">
      <formula>"Mayor (4)"</formula>
    </cfRule>
    <cfRule type="cellIs" dxfId="118" priority="56" operator="equal">
      <formula>"Moderado (3)"</formula>
    </cfRule>
    <cfRule type="cellIs" dxfId="115" priority="57" operator="equal">
      <formula>"Menor (2)"</formula>
    </cfRule>
    <cfRule type="cellIs" dxfId="114" priority="58" operator="equal">
      <formula>"Insignificante (1)"</formula>
    </cfRule>
  </conditionalFormatting>
  <conditionalFormatting sqref="N11:N13">
    <cfRule type="cellIs" dxfId="97" priority="101" operator="equal">
      <formula>"MODERADO (3)"</formula>
    </cfRule>
    <cfRule type="cellIs" dxfId="98" priority="102" operator="equal">
      <formula>"ALTO (5)"</formula>
    </cfRule>
    <cfRule type="cellIs" dxfId="96" priority="103" operator="equal">
      <formula>"ALTO (4)"</formula>
    </cfRule>
    <cfRule type="cellIs" dxfId="99" priority="104" operator="equal">
      <formula>"EXTREMO (12)"</formula>
    </cfRule>
    <cfRule type="cellIs" dxfId="100" priority="105" operator="equal">
      <formula>"EXTREMO (10)"</formula>
    </cfRule>
    <cfRule type="cellIs" dxfId="101" priority="106" operator="equal">
      <formula>"EXTREMO (25)"</formula>
    </cfRule>
    <cfRule type="cellIs" dxfId="112" priority="107" operator="equal">
      <formula>"EXTREMO (20)"</formula>
    </cfRule>
    <cfRule type="cellIs" dxfId="102" priority="108" operator="equal">
      <formula>"EXTREMO (16)"</formula>
    </cfRule>
    <cfRule type="cellIs" dxfId="103" priority="109" operator="equal">
      <formula>"EXTREMO (15)"</formula>
    </cfRule>
    <cfRule type="cellIs" dxfId="104" priority="110" operator="equal">
      <formula>"ALTO (12)"</formula>
    </cfRule>
    <cfRule type="cellIs" dxfId="105" priority="111" operator="equal">
      <formula>"ALTO (12)"</formula>
    </cfRule>
    <cfRule type="cellIs" dxfId="106" priority="112" operator="equal">
      <formula>"ALTO (10)"</formula>
    </cfRule>
    <cfRule type="cellIs" dxfId="107" priority="113" operator="equal">
      <formula>"ALTO (9)"</formula>
    </cfRule>
    <cfRule type="cellIs" dxfId="113" priority="114" operator="equal">
      <formula>"ALTO (8)"</formula>
    </cfRule>
    <cfRule type="cellIs" dxfId="93" priority="115" operator="equal">
      <formula>"MODERADO (6)"</formula>
    </cfRule>
    <cfRule type="cellIs" dxfId="94" priority="116" operator="equal">
      <formula>"MODERADO (5)"</formula>
    </cfRule>
    <cfRule type="cellIs" dxfId="95" priority="117" operator="equal">
      <formula>"MODERADO (4)"</formula>
    </cfRule>
    <cfRule type="cellIs" dxfId="108" priority="118" operator="equal">
      <formula>"BAJO (3)"</formula>
    </cfRule>
    <cfRule type="cellIs" dxfId="109" priority="119" operator="equal">
      <formula>"BAJO (2)"</formula>
    </cfRule>
    <cfRule type="cellIs" dxfId="110" priority="120" operator="equal">
      <formula>"BAJO (1)"</formula>
    </cfRule>
    <cfRule type="cellIs" dxfId="111" priority="121" operator="equal">
      <formula>"BAJO (4)"</formula>
    </cfRule>
  </conditionalFormatting>
  <conditionalFormatting sqref="N16:N17">
    <cfRule type="cellIs" dxfId="81" priority="32" operator="equal">
      <formula>"MODERADO (3)"</formula>
    </cfRule>
    <cfRule type="cellIs" dxfId="74" priority="33" operator="equal">
      <formula>"ALTO (5)"</formula>
    </cfRule>
    <cfRule type="cellIs" dxfId="78" priority="34" operator="equal">
      <formula>"ALTO (4)"</formula>
    </cfRule>
    <cfRule type="cellIs" dxfId="90" priority="35" operator="equal">
      <formula>"EXTREMO (12)"</formula>
    </cfRule>
    <cfRule type="cellIs" dxfId="79" priority="36" operator="equal">
      <formula>"EXTREMO (10)"</formula>
    </cfRule>
    <cfRule type="cellIs" dxfId="80" priority="37" operator="equal">
      <formula>"EXTREMO (25)"</formula>
    </cfRule>
    <cfRule type="cellIs" dxfId="72" priority="38" operator="equal">
      <formula>"EXTREMO (20)"</formula>
    </cfRule>
    <cfRule type="cellIs" dxfId="91" priority="39" operator="equal">
      <formula>"EXTREMO (16)"</formula>
    </cfRule>
    <cfRule type="cellIs" dxfId="89" priority="40" operator="equal">
      <formula>"EXTREMO (15)"</formula>
    </cfRule>
    <cfRule type="cellIs" dxfId="88" priority="41" operator="equal">
      <formula>"ALTO (12)"</formula>
    </cfRule>
    <cfRule type="cellIs" dxfId="86" priority="42" operator="equal">
      <formula>"ALTO (12)"</formula>
    </cfRule>
    <cfRule type="cellIs" dxfId="85" priority="43" operator="equal">
      <formula>"ALTO (10)"</formula>
    </cfRule>
    <cfRule type="cellIs" dxfId="84" priority="44" operator="equal">
      <formula>"ALTO (9)"</formula>
    </cfRule>
    <cfRule type="cellIs" dxfId="83" priority="45" operator="equal">
      <formula>"ALTO (8)"</formula>
    </cfRule>
    <cfRule type="cellIs" dxfId="87" priority="46" operator="equal">
      <formula>"MODERADO (6)"</formula>
    </cfRule>
    <cfRule type="cellIs" dxfId="77" priority="47" operator="equal">
      <formula>"MODERADO (5)"</formula>
    </cfRule>
    <cfRule type="cellIs" dxfId="76" priority="48" operator="equal">
      <formula>"MODERADO (4)"</formula>
    </cfRule>
    <cfRule type="cellIs" dxfId="75" priority="49" operator="equal">
      <formula>"BAJO (3)"</formula>
    </cfRule>
    <cfRule type="cellIs" dxfId="73" priority="50" operator="equal">
      <formula>"BAJO (2)"</formula>
    </cfRule>
    <cfRule type="cellIs" dxfId="92" priority="51" operator="equal">
      <formula>"BAJO (1)"</formula>
    </cfRule>
    <cfRule type="cellIs" dxfId="82" priority="52" operator="equal">
      <formula>"BAJO (4)"</formula>
    </cfRule>
  </conditionalFormatting>
  <conditionalFormatting sqref="Q11:Q13">
    <cfRule type="cellIs" dxfId="71" priority="91" operator="equal">
      <formula>"Rara Vez (1)"</formula>
    </cfRule>
    <cfRule type="cellIs" dxfId="67" priority="97" operator="equal">
      <formula>"Casi Seguro (5)"</formula>
    </cfRule>
    <cfRule type="cellIs" dxfId="68" priority="98" operator="equal">
      <formula>"Probable (4)"</formula>
    </cfRule>
    <cfRule type="cellIs" dxfId="69" priority="99" operator="equal">
      <formula>"Posible (3)"</formula>
    </cfRule>
    <cfRule type="cellIs" dxfId="70" priority="100" operator="equal">
      <formula>"Improbable (2)"</formula>
    </cfRule>
  </conditionalFormatting>
  <conditionalFormatting sqref="Q16:Q17">
    <cfRule type="cellIs" dxfId="66" priority="22" operator="equal">
      <formula>"Rara Vez (1)"</formula>
    </cfRule>
    <cfRule type="cellIs" dxfId="62" priority="28" operator="equal">
      <formula>"Casi Seguro (5)"</formula>
    </cfRule>
    <cfRule type="cellIs" dxfId="63" priority="29" operator="equal">
      <formula>"Probable (4)"</formula>
    </cfRule>
    <cfRule type="cellIs" dxfId="64" priority="30" operator="equal">
      <formula>"Posible (3)"</formula>
    </cfRule>
    <cfRule type="cellIs" dxfId="65" priority="31" operator="equal">
      <formula>"Improbable (2)"</formula>
    </cfRule>
  </conditionalFormatting>
  <conditionalFormatting sqref="R11:R13">
    <cfRule type="cellIs" dxfId="57" priority="92" operator="equal">
      <formula>"Catastrófico (5)"</formula>
    </cfRule>
    <cfRule type="cellIs" dxfId="58" priority="93" operator="equal">
      <formula>"Mayor (4)"</formula>
    </cfRule>
    <cfRule type="cellIs" dxfId="59" priority="94" operator="equal">
      <formula>"Moderado (3)"</formula>
    </cfRule>
    <cfRule type="cellIs" dxfId="60" priority="95" operator="equal">
      <formula>"Menor (2)"</formula>
    </cfRule>
    <cfRule type="cellIs" dxfId="61" priority="96" operator="equal">
      <formula>"Insignificante (1)"</formula>
    </cfRule>
  </conditionalFormatting>
  <conditionalFormatting sqref="R16:R17">
    <cfRule type="cellIs" dxfId="53" priority="23" operator="equal">
      <formula>"Catastrófico (5)"</formula>
    </cfRule>
    <cfRule type="cellIs" dxfId="54" priority="24" operator="equal">
      <formula>"Mayor (4)"</formula>
    </cfRule>
    <cfRule type="cellIs" dxfId="55" priority="25" operator="equal">
      <formula>"Moderado (3)"</formula>
    </cfRule>
    <cfRule type="cellIs" dxfId="56" priority="26" operator="equal">
      <formula>"Menor (2)"</formula>
    </cfRule>
    <cfRule type="cellIs" dxfId="52" priority="27" operator="equal">
      <formula>"Insignificante (1)"</formula>
    </cfRule>
  </conditionalFormatting>
  <conditionalFormatting sqref="S11:S13">
    <cfRule type="cellIs" dxfId="47" priority="70" operator="equal">
      <formula>"MODERADO (3)"</formula>
    </cfRule>
    <cfRule type="cellIs" dxfId="46" priority="71" operator="equal">
      <formula>"ALTO (5)"</formula>
    </cfRule>
    <cfRule type="cellIs" dxfId="45" priority="72" operator="equal">
      <formula>"ALTO (4)"</formula>
    </cfRule>
    <cfRule type="cellIs" dxfId="44" priority="73" operator="equal">
      <formula>"EXTREMO (12)"</formula>
    </cfRule>
    <cfRule type="cellIs" dxfId="43" priority="74" operator="equal">
      <formula>"EXTREMO (10)"</formula>
    </cfRule>
    <cfRule type="cellIs" dxfId="42" priority="75" operator="equal">
      <formula>"EXTREMO (25)"</formula>
    </cfRule>
    <cfRule type="cellIs" dxfId="41" priority="76" operator="equal">
      <formula>"EXTREMO (20)"</formula>
    </cfRule>
    <cfRule type="cellIs" dxfId="40" priority="77" operator="equal">
      <formula>"EXTREMO (16)"</formula>
    </cfRule>
    <cfRule type="cellIs" dxfId="39" priority="78" operator="equal">
      <formula>"EXTREMO (15)"</formula>
    </cfRule>
    <cfRule type="cellIs" dxfId="38" priority="79" operator="equal">
      <formula>"ALTO (12)"</formula>
    </cfRule>
    <cfRule type="cellIs" dxfId="37" priority="80" operator="equal">
      <formula>"ALTO (12)"</formula>
    </cfRule>
    <cfRule type="cellIs" dxfId="36" priority="81" operator="equal">
      <formula>"ALTO (10)"</formula>
    </cfRule>
    <cfRule type="cellIs" dxfId="35" priority="82" operator="equal">
      <formula>"ALTO (9)"</formula>
    </cfRule>
    <cfRule type="cellIs" dxfId="34" priority="83" operator="equal">
      <formula>"ALTO (8)"</formula>
    </cfRule>
    <cfRule type="cellIs" dxfId="33" priority="84" operator="equal">
      <formula>"MODERADO (6)"</formula>
    </cfRule>
    <cfRule type="cellIs" dxfId="32" priority="85" operator="equal">
      <formula>"MODERADO (5)"</formula>
    </cfRule>
    <cfRule type="cellIs" dxfId="31" priority="86" operator="equal">
      <formula>"MODERADO (4)"</formula>
    </cfRule>
    <cfRule type="cellIs" dxfId="51" priority="87" operator="equal">
      <formula>"BAJO (3)"</formula>
    </cfRule>
    <cfRule type="cellIs" dxfId="50" priority="88" operator="equal">
      <formula>"BAJO (2)"</formula>
    </cfRule>
    <cfRule type="cellIs" dxfId="49" priority="89" operator="equal">
      <formula>"BAJO (1)"</formula>
    </cfRule>
    <cfRule type="cellIs" dxfId="48" priority="90" operator="equal">
      <formula>"BAJO (4)"</formula>
    </cfRule>
  </conditionalFormatting>
  <conditionalFormatting sqref="S16:S17">
    <cfRule type="cellIs" dxfId="10" priority="1" operator="equal">
      <formula>"MODERADO (3)"</formula>
    </cfRule>
    <cfRule type="cellIs" dxfId="30" priority="2" operator="equal">
      <formula>"ALTO (5)"</formula>
    </cfRule>
    <cfRule type="cellIs" dxfId="29" priority="3" operator="equal">
      <formula>"ALTO (4)"</formula>
    </cfRule>
    <cfRule type="cellIs" dxfId="28" priority="4" operator="equal">
      <formula>"EXTREMO (12)"</formula>
    </cfRule>
    <cfRule type="cellIs" dxfId="27" priority="5" operator="equal">
      <formula>"EXTREMO (10)"</formula>
    </cfRule>
    <cfRule type="cellIs" dxfId="26" priority="6" operator="equal">
      <formula>"EXTREMO (25)"</formula>
    </cfRule>
    <cfRule type="cellIs" dxfId="25" priority="7" operator="equal">
      <formula>"EXTREMO (20)"</formula>
    </cfRule>
    <cfRule type="cellIs" dxfId="24" priority="8" operator="equal">
      <formula>"EXTREMO (16)"</formula>
    </cfRule>
    <cfRule type="cellIs" dxfId="23" priority="9" operator="equal">
      <formula>"EXTREMO (15)"</formula>
    </cfRule>
    <cfRule type="cellIs" dxfId="22" priority="10" operator="equal">
      <formula>"ALTO (12)"</formula>
    </cfRule>
    <cfRule type="cellIs" dxfId="21" priority="11" operator="equal">
      <formula>"ALTO (12)"</formula>
    </cfRule>
    <cfRule type="cellIs" dxfId="20" priority="12" operator="equal">
      <formula>"ALTO (10)"</formula>
    </cfRule>
    <cfRule type="cellIs" dxfId="19" priority="13" operator="equal">
      <formula>"ALTO (9)"</formula>
    </cfRule>
    <cfRule type="cellIs" dxfId="18" priority="14" operator="equal">
      <formula>"ALTO (8)"</formula>
    </cfRule>
    <cfRule type="cellIs" dxfId="17" priority="15" operator="equal">
      <formula>"MODERADO (6)"</formula>
    </cfRule>
    <cfRule type="cellIs" dxfId="16" priority="16" operator="equal">
      <formula>"MODERADO (5)"</formula>
    </cfRule>
    <cfRule type="cellIs" dxfId="15" priority="17" operator="equal">
      <formula>"MODERADO (4)"</formula>
    </cfRule>
    <cfRule type="cellIs" dxfId="14" priority="18" operator="equal">
      <formula>"BAJO (3)"</formula>
    </cfRule>
    <cfRule type="cellIs" dxfId="13" priority="19" operator="equal">
      <formula>"BAJO (2)"</formula>
    </cfRule>
    <cfRule type="cellIs" dxfId="12" priority="20" operator="equal">
      <formula>"BAJO (1)"</formula>
    </cfRule>
    <cfRule type="cellIs" dxfId="11" priority="21" operator="equal">
      <formula>"BAJO (4)"</formula>
    </cfRule>
  </conditionalFormatting>
  <conditionalFormatting sqref="T11:T13">
    <cfRule type="cellIs" dxfId="9" priority="134" operator="equal">
      <formula>"NO"</formula>
    </cfRule>
    <cfRule type="cellIs" dxfId="8" priority="135" operator="equal">
      <formula>"SI"</formula>
    </cfRule>
    <cfRule type="cellIs" dxfId="7" priority="136" operator="equal">
      <formula>"SI"</formula>
    </cfRule>
  </conditionalFormatting>
  <conditionalFormatting sqref="T16:T17">
    <cfRule type="cellIs" dxfId="6" priority="65" operator="equal">
      <formula>"NO"</formula>
    </cfRule>
    <cfRule type="cellIs" dxfId="5" priority="66" operator="equal">
      <formula>"SI"</formula>
    </cfRule>
    <cfRule type="cellIs" dxfId="4" priority="67" operator="equal">
      <formula>"SI"</formula>
    </cfRule>
  </conditionalFormatting>
  <dataValidations count="6">
    <dataValidation type="list" allowBlank="1" showInputMessage="1" showErrorMessage="1" sqref="Q11:Q13 L11:L13 Q16:Q17 L16:L17" xr:uid="{E91D6E30-3AF3-443D-A74A-E89D97FBB196}">
      <formula1>"Casi Seguro (5), Probable (4), Posible (3),Improbable (2),Rara Vez (1)"</formula1>
    </dataValidation>
    <dataValidation type="list" allowBlank="1" showInputMessage="1" showErrorMessage="1" sqref="M11:M13 R11:R13 M16:M17 R16:R17" xr:uid="{103BB668-7CBA-40ED-A199-B5C1FDF9EC58}">
      <formula1>"Catastrófico (5),Mayor (4),Moderado (3), Menor (2),Insignificante (1)"</formula1>
    </dataValidation>
    <dataValidation type="list" allowBlank="1" showDropDown="1" showInputMessage="1" showErrorMessage="1" sqref="S11:S13 N11:N13 S16:S17 N16:N17" xr:uid="{F4CFEF59-94A3-4851-82C7-43D557649F5A}">
      <formula1>riskprob</formula1>
    </dataValidation>
    <dataValidation type="list" allowBlank="1" showInputMessage="1" showErrorMessage="1" sqref="E11:E13 E16:E17" xr:uid="{75ECE583-B4C0-4374-80C7-E9C75B848681}">
      <formula1>"Incluido,No Incluido"</formula1>
    </dataValidation>
    <dataValidation type="list" allowBlank="1" showInputMessage="1" showErrorMessage="1" sqref="T11:T13 T16:T17" xr:uid="{48F457C9-D3FB-401C-9589-B95F59C8B311}">
      <formula1>"SI,NO"</formula1>
    </dataValidation>
    <dataValidation type="list" allowBlank="1" showInputMessage="1" showErrorMessage="1" sqref="F11:F13 F16:F17" xr:uid="{FDF5183B-23C0-47E5-8F0B-4F849C39E1F5}">
      <formula1>"Riesgo de Tecnología,Riesgo Operativo,Riesgo de Imagen,Riesgo Financiero,Riesgo Estratégico,Riesgo de Cumplimiento,Riesgo de Corrupción,Riesgo Ambiental"</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84A0-C8D7-41EA-9A0B-13DF8AC89384}">
  <dimension ref="A1:Z151"/>
  <sheetViews>
    <sheetView workbookViewId="0">
      <selection activeCell="E11" sqref="E11:E14"/>
    </sheetView>
  </sheetViews>
  <sheetFormatPr baseColWidth="10" defaultColWidth="11.44140625" defaultRowHeight="13.8" x14ac:dyDescent="0.25"/>
  <cols>
    <col min="1" max="1" width="11.5546875" style="662" customWidth="1"/>
    <col min="2" max="2" width="16.33203125" style="632" customWidth="1"/>
    <col min="3" max="4" width="14.88671875" style="632" customWidth="1"/>
    <col min="5" max="5" width="38.44140625" style="632" customWidth="1"/>
    <col min="6" max="6" width="29.44140625" style="632" customWidth="1"/>
    <col min="7" max="13" width="30.6640625" style="632" customWidth="1"/>
    <col min="14" max="14" width="17.44140625" style="632" customWidth="1"/>
    <col min="15" max="15" width="34" style="632" customWidth="1"/>
    <col min="16" max="16" width="50.6640625" style="632" customWidth="1"/>
    <col min="17" max="17" width="19.109375" style="632" customWidth="1"/>
    <col min="18" max="18" width="50.6640625" style="632" customWidth="1"/>
    <col min="19" max="16384" width="11.44140625" style="632"/>
  </cols>
  <sheetData>
    <row r="1" spans="1:18" s="41" customFormat="1" ht="40.200000000000003" customHeight="1" x14ac:dyDescent="0.25">
      <c r="A1" s="158"/>
      <c r="B1" s="158"/>
      <c r="C1" s="354" t="s">
        <v>397</v>
      </c>
      <c r="D1" s="355"/>
      <c r="E1" s="355"/>
      <c r="F1" s="355"/>
      <c r="G1" s="355"/>
      <c r="H1" s="355"/>
      <c r="I1" s="355"/>
      <c r="J1" s="355"/>
      <c r="K1" s="355"/>
      <c r="L1" s="355"/>
      <c r="M1" s="355"/>
      <c r="N1" s="355"/>
      <c r="O1" s="355"/>
      <c r="P1" s="355"/>
      <c r="Q1" s="355"/>
      <c r="R1" s="356"/>
    </row>
    <row r="2" spans="1:18" s="41" customFormat="1" ht="40.200000000000003" customHeight="1" x14ac:dyDescent="0.25">
      <c r="A2" s="158"/>
      <c r="B2" s="158"/>
      <c r="C2" s="359"/>
      <c r="D2" s="360"/>
      <c r="E2" s="360"/>
      <c r="F2" s="360"/>
      <c r="G2" s="360"/>
      <c r="H2" s="360"/>
      <c r="I2" s="360"/>
      <c r="J2" s="360"/>
      <c r="K2" s="360"/>
      <c r="L2" s="360"/>
      <c r="M2" s="360"/>
      <c r="N2" s="360"/>
      <c r="O2" s="360"/>
      <c r="P2" s="360"/>
      <c r="Q2" s="360"/>
      <c r="R2" s="361"/>
    </row>
    <row r="3" spans="1:18" s="41" customFormat="1" ht="40.200000000000003" customHeight="1" x14ac:dyDescent="0.25">
      <c r="A3" s="158"/>
      <c r="B3" s="158"/>
      <c r="C3" s="605" t="s">
        <v>398</v>
      </c>
      <c r="D3" s="606"/>
      <c r="E3" s="606"/>
      <c r="F3" s="606"/>
      <c r="G3" s="606"/>
      <c r="H3" s="606"/>
      <c r="I3" s="606"/>
      <c r="J3" s="606"/>
      <c r="K3" s="606"/>
      <c r="L3" s="607"/>
      <c r="M3" s="607"/>
      <c r="N3" s="607"/>
      <c r="O3" s="608"/>
      <c r="P3" s="60" t="s">
        <v>399</v>
      </c>
      <c r="Q3" s="609"/>
      <c r="R3" s="610"/>
    </row>
    <row r="4" spans="1:18" s="41" customFormat="1" ht="40.200000000000003" customHeight="1" x14ac:dyDescent="0.25">
      <c r="A4" s="170" t="s">
        <v>400</v>
      </c>
      <c r="B4" s="149"/>
      <c r="C4" s="611"/>
      <c r="D4" s="612"/>
      <c r="E4" s="612"/>
      <c r="F4" s="612"/>
      <c r="G4" s="612"/>
      <c r="H4" s="612"/>
      <c r="I4" s="612"/>
      <c r="J4" s="612"/>
      <c r="K4" s="613"/>
      <c r="L4" s="614" t="s">
        <v>401</v>
      </c>
      <c r="M4" s="615"/>
      <c r="N4" s="615"/>
      <c r="O4" s="616"/>
      <c r="P4" s="616"/>
      <c r="Q4" s="616"/>
      <c r="R4" s="616"/>
    </row>
    <row r="5" spans="1:18" s="41" customFormat="1" ht="43.5" customHeight="1" x14ac:dyDescent="0.25">
      <c r="A5" s="170" t="s">
        <v>402</v>
      </c>
      <c r="B5" s="170"/>
      <c r="C5" s="617"/>
      <c r="D5" s="618"/>
      <c r="E5" s="619"/>
      <c r="F5" s="619"/>
      <c r="G5" s="619"/>
      <c r="H5" s="620"/>
      <c r="I5" s="620"/>
      <c r="J5" s="620"/>
      <c r="K5" s="621"/>
      <c r="L5" s="170" t="s">
        <v>403</v>
      </c>
      <c r="M5" s="170"/>
      <c r="N5" s="170"/>
      <c r="O5" s="616"/>
      <c r="P5" s="616"/>
      <c r="Q5" s="616"/>
      <c r="R5" s="616"/>
    </row>
    <row r="6" spans="1:18" s="41" customFormat="1" ht="40.200000000000003" customHeight="1" x14ac:dyDescent="0.25">
      <c r="A6" s="174" t="s">
        <v>4</v>
      </c>
      <c r="B6" s="117"/>
      <c r="C6" s="622"/>
      <c r="D6" s="623"/>
      <c r="E6" s="623"/>
      <c r="F6" s="623"/>
      <c r="G6" s="624"/>
      <c r="H6" s="625" t="s">
        <v>5</v>
      </c>
      <c r="I6" s="616"/>
      <c r="J6" s="616"/>
      <c r="K6" s="626" t="s">
        <v>404</v>
      </c>
      <c r="L6" s="626"/>
      <c r="M6" s="627"/>
      <c r="N6" s="628"/>
      <c r="O6" s="629"/>
      <c r="P6" s="60" t="s">
        <v>5</v>
      </c>
      <c r="Q6" s="609"/>
      <c r="R6" s="610"/>
    </row>
    <row r="7" spans="1:18" ht="10.95" customHeight="1" x14ac:dyDescent="0.25">
      <c r="A7" s="630"/>
      <c r="B7" s="630"/>
      <c r="C7" s="631"/>
      <c r="D7" s="631"/>
      <c r="E7" s="631"/>
      <c r="F7" s="631"/>
      <c r="G7" s="631"/>
      <c r="H7" s="630"/>
      <c r="I7" s="630"/>
      <c r="J7" s="630"/>
      <c r="K7" s="630"/>
      <c r="L7" s="630"/>
      <c r="M7" s="630"/>
      <c r="N7" s="630"/>
      <c r="O7" s="630"/>
      <c r="P7" s="630"/>
      <c r="Q7" s="630"/>
      <c r="R7" s="630"/>
    </row>
    <row r="8" spans="1:18" x14ac:dyDescent="0.25">
      <c r="A8" s="633" t="s">
        <v>405</v>
      </c>
      <c r="B8" s="634" t="s">
        <v>406</v>
      </c>
      <c r="C8" s="634"/>
      <c r="D8" s="634" t="s">
        <v>407</v>
      </c>
      <c r="E8" s="634" t="s">
        <v>408</v>
      </c>
      <c r="F8" s="635" t="s">
        <v>409</v>
      </c>
      <c r="G8" s="636" t="s">
        <v>410</v>
      </c>
      <c r="H8" s="637"/>
      <c r="I8" s="637"/>
      <c r="J8" s="637"/>
      <c r="K8" s="637"/>
      <c r="L8" s="637"/>
      <c r="M8" s="638"/>
      <c r="N8" s="639" t="s">
        <v>411</v>
      </c>
      <c r="O8" s="640"/>
      <c r="P8" s="641"/>
      <c r="Q8" s="634" t="s">
        <v>412</v>
      </c>
      <c r="R8" s="634" t="s">
        <v>413</v>
      </c>
    </row>
    <row r="9" spans="1:18" x14ac:dyDescent="0.25">
      <c r="A9" s="633"/>
      <c r="B9" s="634"/>
      <c r="C9" s="634"/>
      <c r="D9" s="634"/>
      <c r="E9" s="634"/>
      <c r="F9" s="635"/>
      <c r="G9" s="337" t="s">
        <v>414</v>
      </c>
      <c r="H9" s="339"/>
      <c r="I9" s="336" t="s">
        <v>54</v>
      </c>
      <c r="J9" s="642" t="s">
        <v>415</v>
      </c>
      <c r="K9" s="642" t="s">
        <v>416</v>
      </c>
      <c r="L9" s="642" t="s">
        <v>417</v>
      </c>
      <c r="M9" s="642" t="s">
        <v>418</v>
      </c>
      <c r="N9" s="643"/>
      <c r="O9" s="644"/>
      <c r="P9" s="645"/>
      <c r="Q9" s="634"/>
      <c r="R9" s="634"/>
    </row>
    <row r="10" spans="1:18" ht="96.6" x14ac:dyDescent="0.25">
      <c r="A10" s="646"/>
      <c r="B10" s="634"/>
      <c r="C10" s="634"/>
      <c r="D10" s="634"/>
      <c r="E10" s="634"/>
      <c r="F10" s="647"/>
      <c r="G10" s="648" t="s">
        <v>419</v>
      </c>
      <c r="H10" s="648" t="s">
        <v>420</v>
      </c>
      <c r="I10" s="648" t="s">
        <v>421</v>
      </c>
      <c r="J10" s="648" t="s">
        <v>422</v>
      </c>
      <c r="K10" s="648" t="s">
        <v>423</v>
      </c>
      <c r="L10" s="648" t="s">
        <v>424</v>
      </c>
      <c r="M10" s="648" t="s">
        <v>425</v>
      </c>
      <c r="N10" s="649" t="s">
        <v>426</v>
      </c>
      <c r="O10" s="649"/>
      <c r="P10" s="650" t="s">
        <v>427</v>
      </c>
      <c r="Q10" s="634"/>
      <c r="R10" s="634"/>
    </row>
    <row r="11" spans="1:18" ht="30" customHeight="1" x14ac:dyDescent="0.25">
      <c r="A11" s="651">
        <v>1</v>
      </c>
      <c r="B11" s="652" t="str">
        <f>+'[6]2.3'!$H$13</f>
        <v>causa 1</v>
      </c>
      <c r="C11" s="652"/>
      <c r="D11" s="653" t="s">
        <v>195</v>
      </c>
      <c r="E11" s="654"/>
      <c r="F11" s="655"/>
      <c r="G11" s="656" t="s">
        <v>283</v>
      </c>
      <c r="H11" s="656" t="s">
        <v>286</v>
      </c>
      <c r="I11" s="656" t="s">
        <v>290</v>
      </c>
      <c r="J11" s="656" t="s">
        <v>314</v>
      </c>
      <c r="K11" s="656" t="s">
        <v>299</v>
      </c>
      <c r="L11" s="656" t="s">
        <v>316</v>
      </c>
      <c r="M11" s="656" t="s">
        <v>307</v>
      </c>
      <c r="N11" s="657"/>
      <c r="O11" s="657"/>
      <c r="P11" s="658"/>
      <c r="Q11" s="659">
        <f>IFERROR(SUM(VLOOKUP(G11,[7]Hoja1!$B$2:$C$17,2,FALSE),VLOOKUP(H11,[7]Hoja1!$B$2:$C$17,2,FALSE),VLOOKUP('[7]3.1'!I11,[7]Hoja1!$B$2:$C$17,2,FALSE),VLOOKUP('[7]3.1'!J11,[7]Hoja1!$B$2:$C$17,2,FALSE),VLOOKUP('[7]3.1'!K11,[7]Hoja1!$B$2:$C$17,2,FALSE),VLOOKUP('[7]3.1'!L11,[7]Hoja1!$B$2:$C$17,2),VLOOKUP(M11,[7]Hoja1!$B$2:$C$17,2,FALSE)),0)</f>
        <v>100</v>
      </c>
      <c r="R11" s="658"/>
    </row>
    <row r="12" spans="1:18" ht="30" customHeight="1" x14ac:dyDescent="0.25">
      <c r="A12" s="651">
        <v>2</v>
      </c>
      <c r="B12" s="652" t="str">
        <f>+'[6]2.3'!$H$14</f>
        <v>causa 2</v>
      </c>
      <c r="C12" s="652"/>
      <c r="D12" s="653" t="s">
        <v>195</v>
      </c>
      <c r="E12" s="654"/>
      <c r="F12" s="655"/>
      <c r="G12" s="656" t="s">
        <v>283</v>
      </c>
      <c r="H12" s="656" t="s">
        <v>286</v>
      </c>
      <c r="I12" s="656" t="s">
        <v>290</v>
      </c>
      <c r="J12" s="656" t="s">
        <v>314</v>
      </c>
      <c r="K12" s="656" t="s">
        <v>299</v>
      </c>
      <c r="L12" s="656" t="s">
        <v>316</v>
      </c>
      <c r="M12" s="656" t="s">
        <v>307</v>
      </c>
      <c r="N12" s="660"/>
      <c r="O12" s="660"/>
      <c r="P12" s="661"/>
      <c r="Q12" s="659">
        <f>IFERROR(SUM(VLOOKUP(G12,[7]Hoja1!$B$2:$C$17,2,FALSE),VLOOKUP(H12,[7]Hoja1!$B$2:$C$17,2,FALSE),VLOOKUP('[7]3.1'!I12,[7]Hoja1!$B$2:$C$17,2,FALSE),VLOOKUP('[7]3.1'!J12,[7]Hoja1!$B$2:$C$17,2,FALSE),VLOOKUP('[7]3.1'!K12,[7]Hoja1!$B$2:$C$17,2,FALSE),VLOOKUP('[7]3.1'!L12,[7]Hoja1!$B$2:$C$17,2),VLOOKUP(M12,[7]Hoja1!$B$2:$C$17,2,FALSE)),0)</f>
        <v>100</v>
      </c>
      <c r="R12" s="661"/>
    </row>
    <row r="13" spans="1:18" ht="30" customHeight="1" x14ac:dyDescent="0.25">
      <c r="A13" s="651">
        <v>3</v>
      </c>
      <c r="B13" s="652" t="str">
        <f>+'[6]2.3'!$H$15</f>
        <v>causa 1</v>
      </c>
      <c r="C13" s="652"/>
      <c r="D13" s="653" t="s">
        <v>210</v>
      </c>
      <c r="E13" s="654"/>
      <c r="F13" s="655"/>
      <c r="G13" s="656" t="s">
        <v>312</v>
      </c>
      <c r="H13" s="656" t="s">
        <v>287</v>
      </c>
      <c r="I13" s="656" t="s">
        <v>291</v>
      </c>
      <c r="J13" s="656" t="s">
        <v>315</v>
      </c>
      <c r="K13" s="656" t="s">
        <v>300</v>
      </c>
      <c r="L13" s="656" t="s">
        <v>317</v>
      </c>
      <c r="M13" s="656" t="s">
        <v>319</v>
      </c>
      <c r="N13" s="660"/>
      <c r="O13" s="660"/>
      <c r="P13" s="661"/>
      <c r="Q13" s="659">
        <f>IFERROR(SUM(VLOOKUP(G13,[7]Hoja1!$B$2:$C$17,2,FALSE),VLOOKUP(H13,[7]Hoja1!$B$2:$C$17,2,FALSE),VLOOKUP('[7]3.1'!I13,[7]Hoja1!$B$2:$C$17,2,FALSE),VLOOKUP('[7]3.1'!J13,[7]Hoja1!$B$2:$C$17,2,FALSE),VLOOKUP('[7]3.1'!K13,[7]Hoja1!$B$2:$C$17,2,FALSE),VLOOKUP('[7]3.1'!L13,[7]Hoja1!$B$2:$C$17,2),VLOOKUP(M13,[7]Hoja1!$B$2:$C$17,2,FALSE)),0)</f>
        <v>10</v>
      </c>
      <c r="R13" s="661"/>
    </row>
    <row r="14" spans="1:18" ht="30" customHeight="1" x14ac:dyDescent="0.25">
      <c r="A14" s="651">
        <v>4</v>
      </c>
      <c r="B14" s="652" t="str">
        <f>+'[6]2.3'!$H$16</f>
        <v>causa 2</v>
      </c>
      <c r="C14" s="652"/>
      <c r="D14" s="653" t="s">
        <v>210</v>
      </c>
      <c r="E14" s="654"/>
      <c r="F14" s="655"/>
      <c r="G14" s="656" t="s">
        <v>312</v>
      </c>
      <c r="H14" s="656" t="s">
        <v>287</v>
      </c>
      <c r="I14" s="656" t="s">
        <v>291</v>
      </c>
      <c r="J14" s="656" t="s">
        <v>315</v>
      </c>
      <c r="K14" s="656" t="s">
        <v>300</v>
      </c>
      <c r="L14" s="656" t="s">
        <v>317</v>
      </c>
      <c r="M14" s="656" t="s">
        <v>319</v>
      </c>
      <c r="N14" s="660"/>
      <c r="O14" s="660"/>
      <c r="P14" s="661"/>
      <c r="Q14" s="659">
        <f>IFERROR(SUM(VLOOKUP(G14,[7]Hoja1!$B$2:$C$17,2,FALSE),VLOOKUP(H14,[7]Hoja1!$B$2:$C$17,2,FALSE),VLOOKUP('[7]3.1'!I14,[7]Hoja1!$B$2:$C$17,2,FALSE),VLOOKUP('[7]3.1'!J14,[7]Hoja1!$B$2:$C$17,2,FALSE),VLOOKUP('[7]3.1'!K14,[7]Hoja1!$B$2:$C$17,2,FALSE),VLOOKUP('[7]3.1'!L14,[7]Hoja1!$B$2:$C$17,2),VLOOKUP(M14,[7]Hoja1!$B$2:$C$17,2,FALSE)),0)</f>
        <v>10</v>
      </c>
      <c r="R14" s="661"/>
    </row>
    <row r="15" spans="1:18" ht="30" customHeight="1" x14ac:dyDescent="0.25">
      <c r="A15" s="651">
        <v>5</v>
      </c>
      <c r="B15" s="652"/>
      <c r="C15" s="652"/>
      <c r="D15" s="653"/>
      <c r="E15" s="654"/>
      <c r="F15" s="655"/>
      <c r="G15" s="656"/>
      <c r="H15" s="656"/>
      <c r="I15" s="656"/>
      <c r="J15" s="656"/>
      <c r="K15" s="656"/>
      <c r="L15" s="656"/>
      <c r="M15" s="656"/>
      <c r="N15" s="660"/>
      <c r="O15" s="660"/>
      <c r="P15" s="661"/>
      <c r="Q15" s="659">
        <f>IFERROR(SUM(VLOOKUP(G15,[7]Hoja1!$B$2:$C$17,2,FALSE),VLOOKUP(H15,[7]Hoja1!$B$2:$C$17,2,FALSE),VLOOKUP('[7]3.1'!I15,[7]Hoja1!$B$2:$C$17,2,FALSE),VLOOKUP('[7]3.1'!J15,[7]Hoja1!$B$2:$C$17,2,FALSE),VLOOKUP('[7]3.1'!K15,[7]Hoja1!$B$2:$C$17,2,FALSE),VLOOKUP('[7]3.1'!L15,[7]Hoja1!$B$2:$C$17,2),VLOOKUP(M15,[7]Hoja1!$B$2:$C$17,2,FALSE)),0)</f>
        <v>0</v>
      </c>
      <c r="R15" s="661"/>
    </row>
    <row r="16" spans="1:18" ht="30" customHeight="1" x14ac:dyDescent="0.25">
      <c r="A16" s="651">
        <v>6</v>
      </c>
      <c r="B16" s="652"/>
      <c r="C16" s="652"/>
      <c r="D16" s="653"/>
      <c r="E16" s="654"/>
      <c r="F16" s="655"/>
      <c r="G16" s="656"/>
      <c r="H16" s="656"/>
      <c r="I16" s="656"/>
      <c r="J16" s="656"/>
      <c r="K16" s="656"/>
      <c r="L16" s="656"/>
      <c r="M16" s="656"/>
      <c r="N16" s="660"/>
      <c r="O16" s="660"/>
      <c r="P16" s="661"/>
      <c r="Q16" s="659">
        <f>IFERROR(SUM(VLOOKUP(G16,[7]Hoja1!$B$2:$C$17,2,FALSE),VLOOKUP(H16,[7]Hoja1!$B$2:$C$17,2,FALSE),VLOOKUP('[7]3.1'!I16,[7]Hoja1!$B$2:$C$17,2,FALSE),VLOOKUP('[7]3.1'!J16,[7]Hoja1!$B$2:$C$17,2,FALSE),VLOOKUP('[7]3.1'!K16,[7]Hoja1!$B$2:$C$17,2,FALSE),VLOOKUP('[7]3.1'!L16,[7]Hoja1!$B$2:$C$17,2),VLOOKUP(M16,[7]Hoja1!$B$2:$C$17,2,FALSE)),0)</f>
        <v>0</v>
      </c>
      <c r="R16" s="661"/>
    </row>
    <row r="17" spans="1:18" ht="30" customHeight="1" x14ac:dyDescent="0.25">
      <c r="A17" s="651">
        <v>7</v>
      </c>
      <c r="B17" s="652"/>
      <c r="C17" s="652"/>
      <c r="D17" s="653"/>
      <c r="E17" s="654"/>
      <c r="F17" s="655"/>
      <c r="G17" s="656"/>
      <c r="H17" s="656"/>
      <c r="I17" s="656"/>
      <c r="J17" s="656"/>
      <c r="K17" s="656"/>
      <c r="L17" s="656"/>
      <c r="M17" s="656"/>
      <c r="N17" s="660"/>
      <c r="O17" s="660"/>
      <c r="P17" s="661"/>
      <c r="Q17" s="659">
        <f>IFERROR(SUM(VLOOKUP(G17,[7]Hoja1!$B$2:$C$17,2,FALSE),VLOOKUP(H17,[7]Hoja1!$B$2:$C$17,2,FALSE),VLOOKUP('[7]3.1'!I17,[7]Hoja1!$B$2:$C$17,2,FALSE),VLOOKUP('[7]3.1'!J17,[7]Hoja1!$B$2:$C$17,2,FALSE),VLOOKUP('[7]3.1'!K17,[7]Hoja1!$B$2:$C$17,2,FALSE),VLOOKUP('[7]3.1'!L17,[7]Hoja1!$B$2:$C$17,2),VLOOKUP(M17,[7]Hoja1!$B$2:$C$17,2,FALSE)),0)</f>
        <v>0</v>
      </c>
      <c r="R17" s="661"/>
    </row>
    <row r="18" spans="1:18" ht="30" customHeight="1" x14ac:dyDescent="0.25">
      <c r="A18" s="651">
        <v>8</v>
      </c>
      <c r="B18" s="652"/>
      <c r="C18" s="652"/>
      <c r="D18" s="653"/>
      <c r="E18" s="654"/>
      <c r="F18" s="655"/>
      <c r="G18" s="656"/>
      <c r="H18" s="656"/>
      <c r="I18" s="656"/>
      <c r="J18" s="656"/>
      <c r="K18" s="656"/>
      <c r="L18" s="656"/>
      <c r="M18" s="656"/>
      <c r="N18" s="660"/>
      <c r="O18" s="660"/>
      <c r="P18" s="661"/>
      <c r="Q18" s="659">
        <f>IFERROR(SUM(VLOOKUP(G18,[7]Hoja1!$B$2:$C$17,2,FALSE),VLOOKUP(H18,[7]Hoja1!$B$2:$C$17,2,FALSE),VLOOKUP('[7]3.1'!I18,[7]Hoja1!$B$2:$C$17,2,FALSE),VLOOKUP('[7]3.1'!J18,[7]Hoja1!$B$2:$C$17,2,FALSE),VLOOKUP('[7]3.1'!K18,[7]Hoja1!$B$2:$C$17,2,FALSE),VLOOKUP('[7]3.1'!L18,[7]Hoja1!$B$2:$C$17,2),VLOOKUP(M18,[7]Hoja1!$B$2:$C$17,2,FALSE)),0)</f>
        <v>0</v>
      </c>
      <c r="R18" s="661"/>
    </row>
    <row r="19" spans="1:18" ht="30" customHeight="1" x14ac:dyDescent="0.25">
      <c r="A19" s="651">
        <v>9</v>
      </c>
      <c r="B19" s="652"/>
      <c r="C19" s="652"/>
      <c r="D19" s="653"/>
      <c r="E19" s="654"/>
      <c r="F19" s="655"/>
      <c r="G19" s="656"/>
      <c r="H19" s="656"/>
      <c r="I19" s="656"/>
      <c r="J19" s="656"/>
      <c r="K19" s="656"/>
      <c r="L19" s="656"/>
      <c r="M19" s="656"/>
      <c r="N19" s="660"/>
      <c r="O19" s="660"/>
      <c r="P19" s="661"/>
      <c r="Q19" s="659">
        <f>IFERROR(SUM(VLOOKUP(G19,[7]Hoja1!$B$2:$C$17,2,FALSE),VLOOKUP(H19,[7]Hoja1!$B$2:$C$17,2,FALSE),VLOOKUP('[7]3.1'!I19,[7]Hoja1!$B$2:$C$17,2,FALSE),VLOOKUP('[7]3.1'!J19,[7]Hoja1!$B$2:$C$17,2,FALSE),VLOOKUP('[7]3.1'!K19,[7]Hoja1!$B$2:$C$17,2,FALSE),VLOOKUP('[7]3.1'!L19,[7]Hoja1!$B$2:$C$17,2),VLOOKUP(M19,[7]Hoja1!$B$2:$C$17,2,FALSE)),0)</f>
        <v>0</v>
      </c>
      <c r="R19" s="661"/>
    </row>
    <row r="20" spans="1:18" ht="30" customHeight="1" x14ac:dyDescent="0.25">
      <c r="A20" s="651">
        <v>10</v>
      </c>
      <c r="B20" s="652"/>
      <c r="C20" s="652"/>
      <c r="D20" s="653"/>
      <c r="E20" s="654"/>
      <c r="F20" s="655"/>
      <c r="G20" s="656"/>
      <c r="H20" s="656"/>
      <c r="I20" s="656"/>
      <c r="J20" s="656"/>
      <c r="K20" s="656"/>
      <c r="L20" s="656"/>
      <c r="M20" s="656"/>
      <c r="N20" s="660"/>
      <c r="O20" s="660"/>
      <c r="P20" s="661"/>
      <c r="Q20" s="659">
        <f>IFERROR(SUM(VLOOKUP(G20,[7]Hoja1!$B$2:$C$17,2,FALSE),VLOOKUP(H20,[7]Hoja1!$B$2:$C$17,2,FALSE),VLOOKUP('[7]3.1'!I20,[7]Hoja1!$B$2:$C$17,2,FALSE),VLOOKUP('[7]3.1'!J20,[7]Hoja1!$B$2:$C$17,2,FALSE),VLOOKUP('[7]3.1'!K20,[7]Hoja1!$B$2:$C$17,2,FALSE),VLOOKUP('[7]3.1'!L20,[7]Hoja1!$B$2:$C$17,2),VLOOKUP(M20,[7]Hoja1!$B$2:$C$17,2,FALSE)),0)</f>
        <v>0</v>
      </c>
      <c r="R20" s="661"/>
    </row>
    <row r="21" spans="1:18" ht="30" customHeight="1" x14ac:dyDescent="0.25">
      <c r="A21" s="651">
        <v>11</v>
      </c>
      <c r="B21" s="652"/>
      <c r="C21" s="652"/>
      <c r="D21" s="653"/>
      <c r="E21" s="654"/>
      <c r="F21" s="655"/>
      <c r="G21" s="656"/>
      <c r="H21" s="656"/>
      <c r="I21" s="656"/>
      <c r="J21" s="656"/>
      <c r="K21" s="656"/>
      <c r="L21" s="656"/>
      <c r="M21" s="656"/>
      <c r="N21" s="660"/>
      <c r="O21" s="660"/>
      <c r="P21" s="661"/>
      <c r="Q21" s="659">
        <f>IFERROR(SUM(VLOOKUP(G21,[7]Hoja1!$B$2:$C$17,2,FALSE),VLOOKUP(H21,[7]Hoja1!$B$2:$C$17,2,FALSE),VLOOKUP('[7]3.1'!I21,[7]Hoja1!$B$2:$C$17,2,FALSE),VLOOKUP('[7]3.1'!J21,[7]Hoja1!$B$2:$C$17,2,FALSE),VLOOKUP('[7]3.1'!K21,[7]Hoja1!$B$2:$C$17,2,FALSE),VLOOKUP('[7]3.1'!L21,[7]Hoja1!$B$2:$C$17,2),VLOOKUP(M21,[7]Hoja1!$B$2:$C$17,2,FALSE)),0)</f>
        <v>0</v>
      </c>
      <c r="R21" s="661"/>
    </row>
    <row r="22" spans="1:18" ht="30" customHeight="1" x14ac:dyDescent="0.25">
      <c r="A22" s="651">
        <v>12</v>
      </c>
      <c r="B22" s="652"/>
      <c r="C22" s="652"/>
      <c r="D22" s="653"/>
      <c r="E22" s="654"/>
      <c r="F22" s="655"/>
      <c r="G22" s="656"/>
      <c r="H22" s="656"/>
      <c r="I22" s="656"/>
      <c r="J22" s="656"/>
      <c r="K22" s="656"/>
      <c r="L22" s="656"/>
      <c r="M22" s="656"/>
      <c r="N22" s="660"/>
      <c r="O22" s="660"/>
      <c r="P22" s="661"/>
      <c r="Q22" s="659">
        <f>IFERROR(SUM(VLOOKUP(G22,[7]Hoja1!$B$2:$C$17,2,FALSE),VLOOKUP(H22,[7]Hoja1!$B$2:$C$17,2,FALSE),VLOOKUP('[7]3.1'!I22,[7]Hoja1!$B$2:$C$17,2,FALSE),VLOOKUP('[7]3.1'!J22,[7]Hoja1!$B$2:$C$17,2,FALSE),VLOOKUP('[7]3.1'!K22,[7]Hoja1!$B$2:$C$17,2,FALSE),VLOOKUP('[7]3.1'!L22,[7]Hoja1!$B$2:$C$17,2),VLOOKUP(M22,[7]Hoja1!$B$2:$C$17,2,FALSE)),0)</f>
        <v>0</v>
      </c>
      <c r="R22" s="661"/>
    </row>
    <row r="23" spans="1:18" ht="30" customHeight="1" x14ac:dyDescent="0.25">
      <c r="A23" s="651">
        <v>13</v>
      </c>
      <c r="B23" s="652"/>
      <c r="C23" s="652"/>
      <c r="D23" s="653"/>
      <c r="E23" s="654"/>
      <c r="F23" s="655"/>
      <c r="G23" s="656"/>
      <c r="H23" s="656"/>
      <c r="I23" s="656"/>
      <c r="J23" s="656"/>
      <c r="K23" s="656"/>
      <c r="L23" s="656"/>
      <c r="M23" s="656"/>
      <c r="N23" s="660"/>
      <c r="O23" s="660"/>
      <c r="P23" s="661"/>
      <c r="Q23" s="659">
        <f>IFERROR(SUM(VLOOKUP(G23,[7]Hoja1!$B$2:$C$17,2,FALSE),VLOOKUP(H23,[7]Hoja1!$B$2:$C$17,2,FALSE),VLOOKUP('[7]3.1'!I23,[7]Hoja1!$B$2:$C$17,2,FALSE),VLOOKUP('[7]3.1'!J23,[7]Hoja1!$B$2:$C$17,2,FALSE),VLOOKUP('[7]3.1'!K23,[7]Hoja1!$B$2:$C$17,2,FALSE),VLOOKUP('[7]3.1'!L23,[7]Hoja1!$B$2:$C$17,2),VLOOKUP(M23,[7]Hoja1!$B$2:$C$17,2,FALSE)),0)</f>
        <v>0</v>
      </c>
      <c r="R23" s="661"/>
    </row>
    <row r="24" spans="1:18" ht="30" customHeight="1" x14ac:dyDescent="0.25">
      <c r="A24" s="651">
        <v>14</v>
      </c>
      <c r="B24" s="652"/>
      <c r="C24" s="652"/>
      <c r="D24" s="653"/>
      <c r="E24" s="654"/>
      <c r="F24" s="655"/>
      <c r="G24" s="656"/>
      <c r="H24" s="656"/>
      <c r="I24" s="656"/>
      <c r="J24" s="656"/>
      <c r="K24" s="656"/>
      <c r="L24" s="656"/>
      <c r="M24" s="656"/>
      <c r="N24" s="660"/>
      <c r="O24" s="660"/>
      <c r="P24" s="661"/>
      <c r="Q24" s="659">
        <f>IFERROR(SUM(VLOOKUP(G24,[7]Hoja1!$B$2:$C$17,2,FALSE),VLOOKUP(H24,[7]Hoja1!$B$2:$C$17,2,FALSE),VLOOKUP('[7]3.1'!I24,[7]Hoja1!$B$2:$C$17,2,FALSE),VLOOKUP('[7]3.1'!J24,[7]Hoja1!$B$2:$C$17,2,FALSE),VLOOKUP('[7]3.1'!K24,[7]Hoja1!$B$2:$C$17,2,FALSE),VLOOKUP('[7]3.1'!L24,[7]Hoja1!$B$2:$C$17,2),VLOOKUP(M24,[7]Hoja1!$B$2:$C$17,2,FALSE)),0)</f>
        <v>0</v>
      </c>
      <c r="R24" s="661"/>
    </row>
    <row r="25" spans="1:18" ht="30" customHeight="1" x14ac:dyDescent="0.25">
      <c r="A25" s="651" t="s">
        <v>428</v>
      </c>
      <c r="B25" s="652"/>
      <c r="C25" s="652"/>
      <c r="D25" s="653"/>
      <c r="E25" s="654"/>
      <c r="F25" s="655"/>
      <c r="G25" s="656"/>
      <c r="H25" s="656"/>
      <c r="I25" s="656"/>
      <c r="J25" s="656"/>
      <c r="K25" s="656"/>
      <c r="L25" s="656"/>
      <c r="M25" s="656"/>
      <c r="N25" s="660"/>
      <c r="O25" s="660"/>
      <c r="P25" s="661"/>
      <c r="Q25" s="659">
        <f>IFERROR(SUM(VLOOKUP(G25,[7]Hoja1!$B$2:$C$17,2,FALSE),VLOOKUP(H25,[7]Hoja1!$B$2:$C$17,2,FALSE),VLOOKUP('[7]3.1'!I25,[7]Hoja1!$B$2:$C$17,2,FALSE),VLOOKUP('[7]3.1'!J25,[7]Hoja1!$B$2:$C$17,2,FALSE),VLOOKUP('[7]3.1'!K25,[7]Hoja1!$B$2:$C$17,2,FALSE),VLOOKUP('[7]3.1'!L25,[7]Hoja1!$B$2:$C$17,2),VLOOKUP(M25,[7]Hoja1!$B$2:$C$17,2,FALSE)),0)</f>
        <v>0</v>
      </c>
      <c r="R25" s="661"/>
    </row>
    <row r="27" spans="1:18" x14ac:dyDescent="0.25">
      <c r="B27" s="26" t="s">
        <v>68</v>
      </c>
      <c r="C27" s="27"/>
      <c r="D27" s="27"/>
      <c r="E27" s="27"/>
      <c r="F27" s="27"/>
      <c r="G27" s="27"/>
      <c r="H27" s="27"/>
      <c r="I27" s="663"/>
    </row>
    <row r="28" spans="1:18" ht="13.95" customHeight="1" x14ac:dyDescent="0.25">
      <c r="B28" s="465" t="s">
        <v>69</v>
      </c>
      <c r="C28" s="466"/>
      <c r="D28" s="466"/>
      <c r="E28" s="466"/>
      <c r="F28" s="466"/>
      <c r="G28" s="466"/>
      <c r="H28" s="466"/>
      <c r="I28" s="467"/>
    </row>
    <row r="29" spans="1:18" x14ac:dyDescent="0.25">
      <c r="B29" s="465"/>
      <c r="C29" s="466"/>
      <c r="D29" s="466"/>
      <c r="E29" s="466"/>
      <c r="F29" s="466"/>
      <c r="G29" s="466"/>
      <c r="H29" s="466"/>
      <c r="I29" s="467"/>
    </row>
    <row r="30" spans="1:18" x14ac:dyDescent="0.25">
      <c r="B30" s="465"/>
      <c r="C30" s="466"/>
      <c r="D30" s="466"/>
      <c r="E30" s="466"/>
      <c r="F30" s="466"/>
      <c r="G30" s="466"/>
      <c r="H30" s="466"/>
      <c r="I30" s="467"/>
    </row>
    <row r="31" spans="1:18" x14ac:dyDescent="0.25">
      <c r="B31" s="465"/>
      <c r="C31" s="466"/>
      <c r="D31" s="466"/>
      <c r="E31" s="466"/>
      <c r="F31" s="466"/>
      <c r="G31" s="466"/>
      <c r="H31" s="466"/>
      <c r="I31" s="467"/>
    </row>
    <row r="32" spans="1:18" x14ac:dyDescent="0.25">
      <c r="B32" s="465"/>
      <c r="C32" s="466"/>
      <c r="D32" s="466"/>
      <c r="E32" s="466"/>
      <c r="F32" s="466"/>
      <c r="G32" s="466"/>
      <c r="H32" s="466"/>
      <c r="I32" s="467"/>
    </row>
    <row r="33" spans="2:9" x14ac:dyDescent="0.25">
      <c r="B33" s="465"/>
      <c r="C33" s="466"/>
      <c r="D33" s="466"/>
      <c r="E33" s="466"/>
      <c r="F33" s="466"/>
      <c r="G33" s="466"/>
      <c r="H33" s="466"/>
      <c r="I33" s="467"/>
    </row>
    <row r="34" spans="2:9" x14ac:dyDescent="0.25">
      <c r="B34" s="465"/>
      <c r="C34" s="466"/>
      <c r="D34" s="466"/>
      <c r="E34" s="466"/>
      <c r="F34" s="466"/>
      <c r="G34" s="466"/>
      <c r="H34" s="466"/>
      <c r="I34" s="467"/>
    </row>
    <row r="35" spans="2:9" x14ac:dyDescent="0.25">
      <c r="B35" s="465"/>
      <c r="C35" s="466"/>
      <c r="D35" s="466"/>
      <c r="E35" s="466"/>
      <c r="F35" s="466"/>
      <c r="G35" s="466"/>
      <c r="H35" s="466"/>
      <c r="I35" s="467"/>
    </row>
    <row r="36" spans="2:9" x14ac:dyDescent="0.25">
      <c r="B36" s="465"/>
      <c r="C36" s="466"/>
      <c r="D36" s="466"/>
      <c r="E36" s="466"/>
      <c r="F36" s="466"/>
      <c r="G36" s="466"/>
      <c r="H36" s="466"/>
      <c r="I36" s="467"/>
    </row>
    <row r="37" spans="2:9" x14ac:dyDescent="0.25">
      <c r="B37" s="465"/>
      <c r="C37" s="466"/>
      <c r="D37" s="466"/>
      <c r="E37" s="466"/>
      <c r="F37" s="466"/>
      <c r="G37" s="466"/>
      <c r="H37" s="466"/>
      <c r="I37" s="467"/>
    </row>
    <row r="38" spans="2:9" x14ac:dyDescent="0.25">
      <c r="B38" s="465"/>
      <c r="C38" s="466"/>
      <c r="D38" s="466"/>
      <c r="E38" s="466"/>
      <c r="F38" s="466"/>
      <c r="G38" s="466"/>
      <c r="H38" s="466"/>
      <c r="I38" s="467"/>
    </row>
    <row r="39" spans="2:9" x14ac:dyDescent="0.25">
      <c r="B39" s="465"/>
      <c r="C39" s="466"/>
      <c r="D39" s="466"/>
      <c r="E39" s="466"/>
      <c r="F39" s="466"/>
      <c r="G39" s="466"/>
      <c r="H39" s="466"/>
      <c r="I39" s="467"/>
    </row>
    <row r="40" spans="2:9" x14ac:dyDescent="0.25">
      <c r="B40" s="465"/>
      <c r="C40" s="466"/>
      <c r="D40" s="466"/>
      <c r="E40" s="466"/>
      <c r="F40" s="466"/>
      <c r="G40" s="466"/>
      <c r="H40" s="466"/>
      <c r="I40" s="467"/>
    </row>
    <row r="41" spans="2:9" x14ac:dyDescent="0.25">
      <c r="B41" s="465"/>
      <c r="C41" s="466"/>
      <c r="D41" s="466"/>
      <c r="E41" s="466"/>
      <c r="F41" s="466"/>
      <c r="G41" s="466"/>
      <c r="H41" s="466"/>
      <c r="I41" s="467"/>
    </row>
    <row r="42" spans="2:9" x14ac:dyDescent="0.25">
      <c r="B42" s="465"/>
      <c r="C42" s="466"/>
      <c r="D42" s="466"/>
      <c r="E42" s="466"/>
      <c r="F42" s="466"/>
      <c r="G42" s="466"/>
      <c r="H42" s="466"/>
      <c r="I42" s="467"/>
    </row>
    <row r="43" spans="2:9" x14ac:dyDescent="0.25">
      <c r="B43" s="465"/>
      <c r="C43" s="466"/>
      <c r="D43" s="466"/>
      <c r="E43" s="466"/>
      <c r="F43" s="466"/>
      <c r="G43" s="466"/>
      <c r="H43" s="466"/>
      <c r="I43" s="467"/>
    </row>
    <row r="44" spans="2:9" x14ac:dyDescent="0.25">
      <c r="B44" s="465"/>
      <c r="C44" s="466"/>
      <c r="D44" s="466"/>
      <c r="E44" s="466"/>
      <c r="F44" s="466"/>
      <c r="G44" s="466"/>
      <c r="H44" s="466"/>
      <c r="I44" s="467"/>
    </row>
    <row r="45" spans="2:9" x14ac:dyDescent="0.25">
      <c r="B45" s="465"/>
      <c r="C45" s="466"/>
      <c r="D45" s="466"/>
      <c r="E45" s="466"/>
      <c r="F45" s="466"/>
      <c r="G45" s="466"/>
      <c r="H45" s="466"/>
      <c r="I45" s="467"/>
    </row>
    <row r="46" spans="2:9" x14ac:dyDescent="0.25">
      <c r="B46" s="465"/>
      <c r="C46" s="466"/>
      <c r="D46" s="466"/>
      <c r="E46" s="466"/>
      <c r="F46" s="466"/>
      <c r="G46" s="466"/>
      <c r="H46" s="466"/>
      <c r="I46" s="467"/>
    </row>
    <row r="47" spans="2:9" x14ac:dyDescent="0.25">
      <c r="B47" s="465"/>
      <c r="C47" s="466"/>
      <c r="D47" s="466"/>
      <c r="E47" s="466"/>
      <c r="F47" s="466"/>
      <c r="G47" s="466"/>
      <c r="H47" s="466"/>
      <c r="I47" s="467"/>
    </row>
    <row r="48" spans="2:9" x14ac:dyDescent="0.25">
      <c r="B48" s="465"/>
      <c r="C48" s="466"/>
      <c r="D48" s="466"/>
      <c r="E48" s="466"/>
      <c r="F48" s="466"/>
      <c r="G48" s="466"/>
      <c r="H48" s="466"/>
      <c r="I48" s="467"/>
    </row>
    <row r="49" spans="2:26" x14ac:dyDescent="0.25">
      <c r="B49" s="465"/>
      <c r="C49" s="466"/>
      <c r="D49" s="466"/>
      <c r="E49" s="466"/>
      <c r="F49" s="466"/>
      <c r="G49" s="466"/>
      <c r="H49" s="466"/>
      <c r="I49" s="467"/>
    </row>
    <row r="50" spans="2:26" x14ac:dyDescent="0.25">
      <c r="B50" s="468"/>
      <c r="C50" s="471"/>
      <c r="D50" s="471"/>
      <c r="E50" s="471"/>
      <c r="F50" s="471"/>
      <c r="G50" s="471"/>
      <c r="H50" s="471"/>
      <c r="I50" s="472"/>
    </row>
    <row r="51" spans="2:26" s="434" customFormat="1" x14ac:dyDescent="0.25">
      <c r="B51" s="465" t="s">
        <v>429</v>
      </c>
      <c r="C51" s="466"/>
      <c r="D51" s="466"/>
      <c r="E51" s="466"/>
      <c r="F51" s="466"/>
      <c r="G51" s="466"/>
      <c r="H51" s="466"/>
      <c r="I51" s="467"/>
      <c r="J51" s="476"/>
      <c r="K51" s="476"/>
      <c r="L51" s="476"/>
      <c r="M51" s="476"/>
      <c r="N51" s="476"/>
      <c r="O51" s="632"/>
      <c r="P51" s="632"/>
      <c r="R51" s="458"/>
      <c r="U51" s="459"/>
      <c r="Y51" s="460"/>
      <c r="Z51" s="460"/>
    </row>
    <row r="52" spans="2:26" s="434" customFormat="1" x14ac:dyDescent="0.25">
      <c r="B52" s="465"/>
      <c r="C52" s="466"/>
      <c r="D52" s="466"/>
      <c r="E52" s="466"/>
      <c r="F52" s="466"/>
      <c r="G52" s="466"/>
      <c r="H52" s="466"/>
      <c r="I52" s="467"/>
      <c r="J52" s="476"/>
      <c r="K52" s="476"/>
      <c r="L52" s="476"/>
      <c r="M52" s="476"/>
      <c r="N52" s="476"/>
      <c r="O52" s="632"/>
      <c r="P52" s="632"/>
      <c r="R52" s="458"/>
      <c r="U52" s="459"/>
      <c r="Y52" s="460"/>
      <c r="Z52" s="460"/>
    </row>
    <row r="53" spans="2:26" s="434" customFormat="1" x14ac:dyDescent="0.25">
      <c r="B53" s="465"/>
      <c r="C53" s="466"/>
      <c r="D53" s="466"/>
      <c r="E53" s="466"/>
      <c r="F53" s="466"/>
      <c r="G53" s="466"/>
      <c r="H53" s="466"/>
      <c r="I53" s="467"/>
      <c r="J53" s="476"/>
      <c r="K53" s="476"/>
      <c r="L53" s="476"/>
      <c r="M53" s="476"/>
      <c r="N53" s="476"/>
      <c r="O53" s="632"/>
      <c r="P53" s="632"/>
      <c r="R53" s="458"/>
      <c r="U53" s="459"/>
      <c r="Y53" s="460"/>
      <c r="Z53" s="460"/>
    </row>
    <row r="54" spans="2:26" s="434" customFormat="1" x14ac:dyDescent="0.25">
      <c r="B54" s="465"/>
      <c r="C54" s="466"/>
      <c r="D54" s="466"/>
      <c r="E54" s="466"/>
      <c r="F54" s="466"/>
      <c r="G54" s="466"/>
      <c r="H54" s="466"/>
      <c r="I54" s="467"/>
      <c r="J54" s="476"/>
      <c r="K54" s="476"/>
      <c r="L54" s="476"/>
      <c r="M54" s="476"/>
      <c r="N54" s="476"/>
      <c r="O54" s="632"/>
      <c r="P54" s="632"/>
      <c r="R54" s="458"/>
      <c r="U54" s="459"/>
      <c r="Y54" s="460"/>
      <c r="Z54" s="460"/>
    </row>
    <row r="55" spans="2:26" s="434" customFormat="1" x14ac:dyDescent="0.25">
      <c r="B55" s="465"/>
      <c r="C55" s="466"/>
      <c r="D55" s="466"/>
      <c r="E55" s="466"/>
      <c r="F55" s="466"/>
      <c r="G55" s="466"/>
      <c r="H55" s="466"/>
      <c r="I55" s="467"/>
      <c r="J55" s="513"/>
      <c r="K55" s="513"/>
      <c r="L55" s="513"/>
      <c r="M55" s="513"/>
      <c r="N55" s="513"/>
      <c r="O55" s="632"/>
      <c r="P55" s="632"/>
      <c r="R55" s="458"/>
      <c r="U55" s="459"/>
      <c r="Y55" s="460"/>
      <c r="Z55" s="460"/>
    </row>
    <row r="56" spans="2:26" s="434" customFormat="1" ht="27.6" customHeight="1" x14ac:dyDescent="0.25">
      <c r="B56" s="512"/>
      <c r="C56" s="538" t="s">
        <v>278</v>
      </c>
      <c r="D56" s="540"/>
      <c r="E56" s="538" t="s">
        <v>279</v>
      </c>
      <c r="F56" s="540"/>
      <c r="G56" s="521" t="s">
        <v>280</v>
      </c>
      <c r="H56" s="521"/>
      <c r="I56" s="514"/>
      <c r="J56" s="513"/>
      <c r="K56" s="513"/>
      <c r="L56" s="513"/>
      <c r="M56" s="513"/>
      <c r="N56" s="513"/>
      <c r="O56" s="632"/>
      <c r="P56" s="632"/>
      <c r="R56" s="458"/>
      <c r="U56" s="459"/>
      <c r="Y56" s="460"/>
      <c r="Z56" s="460"/>
    </row>
    <row r="57" spans="2:26" s="434" customFormat="1" ht="30" customHeight="1" x14ac:dyDescent="0.25">
      <c r="B57" s="512"/>
      <c r="C57" s="664" t="s">
        <v>281</v>
      </c>
      <c r="D57" s="665"/>
      <c r="E57" s="666" t="s">
        <v>282</v>
      </c>
      <c r="F57" s="667"/>
      <c r="G57" s="524" t="s">
        <v>283</v>
      </c>
      <c r="H57" s="524" t="s">
        <v>284</v>
      </c>
      <c r="I57" s="514"/>
      <c r="J57" s="513"/>
      <c r="K57" s="513"/>
      <c r="L57" s="513"/>
      <c r="M57" s="513"/>
      <c r="N57" s="513"/>
      <c r="O57" s="632"/>
      <c r="P57" s="632"/>
      <c r="R57" s="458"/>
      <c r="U57" s="459"/>
      <c r="Y57" s="460"/>
      <c r="Z57" s="460"/>
    </row>
    <row r="58" spans="2:26" s="434" customFormat="1" ht="30" customHeight="1" x14ac:dyDescent="0.25">
      <c r="B58" s="512"/>
      <c r="C58" s="668"/>
      <c r="D58" s="669"/>
      <c r="E58" s="666" t="s">
        <v>285</v>
      </c>
      <c r="F58" s="667"/>
      <c r="G58" s="524" t="s">
        <v>286</v>
      </c>
      <c r="H58" s="524" t="s">
        <v>287</v>
      </c>
      <c r="I58" s="514"/>
      <c r="J58" s="513"/>
      <c r="K58" s="513"/>
      <c r="L58" s="513"/>
      <c r="M58" s="513"/>
      <c r="N58" s="513"/>
      <c r="O58" s="632"/>
      <c r="P58" s="632"/>
      <c r="R58" s="458"/>
      <c r="U58" s="459"/>
      <c r="Y58" s="460"/>
      <c r="Z58" s="460"/>
    </row>
    <row r="59" spans="2:26" s="434" customFormat="1" ht="55.2" customHeight="1" x14ac:dyDescent="0.25">
      <c r="B59" s="512"/>
      <c r="C59" s="670" t="s">
        <v>288</v>
      </c>
      <c r="D59" s="671"/>
      <c r="E59" s="666" t="s">
        <v>289</v>
      </c>
      <c r="F59" s="667"/>
      <c r="G59" s="524" t="s">
        <v>290</v>
      </c>
      <c r="H59" s="524" t="s">
        <v>291</v>
      </c>
      <c r="I59" s="514"/>
      <c r="J59" s="513"/>
      <c r="K59" s="513"/>
      <c r="L59" s="513"/>
      <c r="M59" s="513"/>
      <c r="N59" s="513"/>
      <c r="O59" s="632"/>
      <c r="P59" s="632"/>
      <c r="R59" s="458"/>
      <c r="U59" s="459"/>
      <c r="Y59" s="460"/>
      <c r="Z59" s="460"/>
    </row>
    <row r="60" spans="2:26" s="434" customFormat="1" ht="30" customHeight="1" x14ac:dyDescent="0.25">
      <c r="B60" s="512"/>
      <c r="C60" s="664" t="s">
        <v>292</v>
      </c>
      <c r="D60" s="665"/>
      <c r="E60" s="672" t="s">
        <v>293</v>
      </c>
      <c r="F60" s="673"/>
      <c r="G60" s="524" t="s">
        <v>294</v>
      </c>
      <c r="H60" s="526" t="s">
        <v>295</v>
      </c>
      <c r="I60" s="514"/>
      <c r="J60" s="513"/>
      <c r="K60" s="513"/>
      <c r="L60" s="513"/>
      <c r="M60" s="513"/>
      <c r="N60" s="513"/>
      <c r="O60" s="632"/>
      <c r="P60" s="632"/>
      <c r="R60" s="458"/>
      <c r="U60" s="459"/>
      <c r="Y60" s="460"/>
      <c r="Z60" s="460"/>
    </row>
    <row r="61" spans="2:26" s="434" customFormat="1" ht="30" customHeight="1" x14ac:dyDescent="0.25">
      <c r="B61" s="512"/>
      <c r="C61" s="668"/>
      <c r="D61" s="669"/>
      <c r="E61" s="674"/>
      <c r="F61" s="675"/>
      <c r="G61" s="524" t="s">
        <v>296</v>
      </c>
      <c r="H61" s="526"/>
      <c r="I61" s="514"/>
      <c r="J61" s="513"/>
      <c r="K61" s="513"/>
      <c r="L61" s="513"/>
      <c r="M61" s="513"/>
      <c r="N61" s="513"/>
      <c r="O61" s="632"/>
      <c r="P61" s="632"/>
      <c r="R61" s="458"/>
      <c r="U61" s="459"/>
      <c r="Y61" s="460"/>
      <c r="Z61" s="460"/>
    </row>
    <row r="62" spans="2:26" s="434" customFormat="1" ht="61.2" customHeight="1" x14ac:dyDescent="0.25">
      <c r="B62" s="512"/>
      <c r="C62" s="670" t="s">
        <v>297</v>
      </c>
      <c r="D62" s="671"/>
      <c r="E62" s="666" t="s">
        <v>298</v>
      </c>
      <c r="F62" s="667"/>
      <c r="G62" s="524" t="s">
        <v>299</v>
      </c>
      <c r="H62" s="524" t="s">
        <v>300</v>
      </c>
      <c r="I62" s="514"/>
      <c r="J62" s="513"/>
      <c r="K62" s="513"/>
      <c r="L62" s="513"/>
      <c r="M62" s="513"/>
      <c r="N62" s="513"/>
      <c r="O62" s="632"/>
      <c r="P62" s="632"/>
      <c r="R62" s="458"/>
      <c r="U62" s="459"/>
      <c r="Y62" s="460"/>
      <c r="Z62" s="460"/>
    </row>
    <row r="63" spans="2:26" s="434" customFormat="1" ht="58.2" customHeight="1" x14ac:dyDescent="0.25">
      <c r="B63" s="512"/>
      <c r="C63" s="670" t="s">
        <v>301</v>
      </c>
      <c r="D63" s="671"/>
      <c r="E63" s="666" t="s">
        <v>302</v>
      </c>
      <c r="F63" s="667"/>
      <c r="G63" s="524" t="s">
        <v>303</v>
      </c>
      <c r="H63" s="524" t="s">
        <v>304</v>
      </c>
      <c r="I63" s="514"/>
      <c r="J63" s="513"/>
      <c r="K63" s="513"/>
      <c r="L63" s="513"/>
      <c r="M63" s="513"/>
      <c r="N63" s="513"/>
      <c r="O63" s="632"/>
      <c r="P63" s="632"/>
      <c r="R63" s="458"/>
      <c r="U63" s="459"/>
      <c r="Y63" s="460"/>
      <c r="Z63" s="460"/>
    </row>
    <row r="64" spans="2:26" s="434" customFormat="1" ht="49.95" customHeight="1" x14ac:dyDescent="0.25">
      <c r="B64" s="473"/>
      <c r="C64" s="670" t="s">
        <v>305</v>
      </c>
      <c r="D64" s="671"/>
      <c r="E64" s="666" t="s">
        <v>306</v>
      </c>
      <c r="F64" s="667"/>
      <c r="G64" s="524" t="s">
        <v>307</v>
      </c>
      <c r="H64" s="524" t="s">
        <v>308</v>
      </c>
      <c r="I64" s="514"/>
      <c r="J64" s="513"/>
      <c r="K64" s="513"/>
      <c r="L64" s="513"/>
      <c r="M64" s="513"/>
      <c r="N64" s="513"/>
      <c r="O64" s="632"/>
      <c r="P64" s="632"/>
      <c r="R64" s="458"/>
      <c r="U64" s="459"/>
      <c r="Y64" s="460"/>
      <c r="Z64" s="460"/>
    </row>
    <row r="65" spans="2:26" s="434" customFormat="1" x14ac:dyDescent="0.25">
      <c r="B65" s="473"/>
      <c r="C65" s="476"/>
      <c r="D65" s="476"/>
      <c r="E65" s="476"/>
      <c r="F65" s="476"/>
      <c r="G65" s="476"/>
      <c r="H65" s="476"/>
      <c r="I65" s="514"/>
      <c r="J65" s="513"/>
      <c r="K65" s="513"/>
      <c r="L65" s="513"/>
      <c r="M65" s="513"/>
      <c r="N65" s="513"/>
      <c r="O65" s="632"/>
      <c r="P65" s="632"/>
      <c r="R65" s="458"/>
      <c r="U65" s="459"/>
      <c r="Y65" s="460"/>
      <c r="Z65" s="460"/>
    </row>
    <row r="66" spans="2:26" s="434" customFormat="1" x14ac:dyDescent="0.25">
      <c r="B66" s="473"/>
      <c r="C66" s="476"/>
      <c r="D66" s="476"/>
      <c r="E66" s="476"/>
      <c r="F66" s="476"/>
      <c r="G66" s="476"/>
      <c r="H66" s="476"/>
      <c r="I66" s="514"/>
      <c r="J66" s="513"/>
      <c r="K66" s="513"/>
      <c r="L66" s="513"/>
      <c r="M66" s="513"/>
      <c r="N66" s="513"/>
      <c r="O66" s="632"/>
      <c r="P66" s="632"/>
      <c r="R66" s="458"/>
      <c r="U66" s="459"/>
      <c r="Y66" s="460"/>
      <c r="Z66" s="460"/>
    </row>
    <row r="67" spans="2:26" s="434" customFormat="1" ht="45" customHeight="1" x14ac:dyDescent="0.25">
      <c r="B67" s="473"/>
      <c r="C67" s="538" t="s">
        <v>278</v>
      </c>
      <c r="D67" s="539"/>
      <c r="E67" s="540"/>
      <c r="F67" s="520" t="s">
        <v>309</v>
      </c>
      <c r="G67" s="520" t="s">
        <v>310</v>
      </c>
      <c r="H67" s="476"/>
      <c r="I67" s="676"/>
      <c r="L67" s="476"/>
      <c r="M67" s="476"/>
      <c r="N67" s="476"/>
      <c r="O67" s="632"/>
      <c r="P67" s="632"/>
      <c r="R67" s="458"/>
      <c r="U67" s="459"/>
      <c r="Y67" s="460"/>
      <c r="Z67" s="460"/>
    </row>
    <row r="68" spans="2:26" s="434" customFormat="1" ht="19.95" customHeight="1" x14ac:dyDescent="0.25">
      <c r="B68" s="473"/>
      <c r="C68" s="664" t="s">
        <v>311</v>
      </c>
      <c r="D68" s="677"/>
      <c r="E68" s="665"/>
      <c r="F68" s="524" t="s">
        <v>283</v>
      </c>
      <c r="G68" s="524">
        <v>15</v>
      </c>
      <c r="H68" s="476"/>
      <c r="I68" s="676"/>
      <c r="L68" s="476"/>
      <c r="M68" s="476"/>
      <c r="N68" s="476"/>
      <c r="O68" s="632"/>
      <c r="P68" s="632"/>
      <c r="R68" s="458"/>
      <c r="U68" s="459"/>
      <c r="Y68" s="460"/>
      <c r="Z68" s="460"/>
    </row>
    <row r="69" spans="2:26" s="434" customFormat="1" ht="19.95" customHeight="1" x14ac:dyDescent="0.25">
      <c r="B69" s="473"/>
      <c r="C69" s="668"/>
      <c r="D69" s="678"/>
      <c r="E69" s="669"/>
      <c r="F69" s="524" t="s">
        <v>312</v>
      </c>
      <c r="G69" s="524">
        <v>0</v>
      </c>
      <c r="H69" s="476"/>
      <c r="I69" s="676"/>
      <c r="L69" s="476"/>
      <c r="M69" s="476"/>
      <c r="N69" s="476"/>
      <c r="O69" s="632"/>
      <c r="P69" s="632"/>
      <c r="R69" s="458"/>
      <c r="U69" s="459"/>
      <c r="Y69" s="460"/>
      <c r="Z69" s="460"/>
    </row>
    <row r="70" spans="2:26" s="434" customFormat="1" ht="19.95" customHeight="1" x14ac:dyDescent="0.25">
      <c r="B70" s="473"/>
      <c r="C70" s="664" t="s">
        <v>313</v>
      </c>
      <c r="D70" s="677"/>
      <c r="E70" s="665"/>
      <c r="F70" s="524" t="s">
        <v>286</v>
      </c>
      <c r="G70" s="524">
        <v>15</v>
      </c>
      <c r="H70" s="476"/>
      <c r="I70" s="676"/>
      <c r="L70" s="476"/>
      <c r="M70" s="476"/>
      <c r="N70" s="476"/>
      <c r="O70" s="632"/>
      <c r="P70" s="632"/>
      <c r="R70" s="458"/>
      <c r="U70" s="459"/>
      <c r="Y70" s="460"/>
      <c r="Z70" s="460"/>
    </row>
    <row r="71" spans="2:26" s="434" customFormat="1" ht="19.95" customHeight="1" x14ac:dyDescent="0.25">
      <c r="B71" s="473"/>
      <c r="C71" s="668"/>
      <c r="D71" s="678"/>
      <c r="E71" s="669"/>
      <c r="F71" s="524" t="s">
        <v>287</v>
      </c>
      <c r="G71" s="524">
        <v>0</v>
      </c>
      <c r="H71" s="476"/>
      <c r="I71" s="676"/>
      <c r="L71" s="476"/>
      <c r="M71" s="476"/>
      <c r="N71" s="476"/>
      <c r="O71" s="632"/>
      <c r="P71" s="632"/>
      <c r="R71" s="458"/>
      <c r="U71" s="459"/>
      <c r="Y71" s="460"/>
      <c r="Z71" s="460"/>
    </row>
    <row r="72" spans="2:26" s="434" customFormat="1" ht="19.95" customHeight="1" x14ac:dyDescent="0.25">
      <c r="B72" s="473"/>
      <c r="C72" s="664" t="s">
        <v>288</v>
      </c>
      <c r="D72" s="677"/>
      <c r="E72" s="665"/>
      <c r="F72" s="524" t="s">
        <v>290</v>
      </c>
      <c r="G72" s="524">
        <v>15</v>
      </c>
      <c r="H72" s="476"/>
      <c r="I72" s="676"/>
      <c r="L72" s="476"/>
      <c r="M72" s="476"/>
      <c r="N72" s="476"/>
      <c r="O72" s="632"/>
      <c r="P72" s="632"/>
      <c r="R72" s="458"/>
      <c r="U72" s="459"/>
      <c r="Y72" s="460"/>
      <c r="Z72" s="460"/>
    </row>
    <row r="73" spans="2:26" s="434" customFormat="1" ht="19.95" customHeight="1" x14ac:dyDescent="0.25">
      <c r="B73" s="473"/>
      <c r="C73" s="668"/>
      <c r="D73" s="678"/>
      <c r="E73" s="669"/>
      <c r="F73" s="524" t="s">
        <v>291</v>
      </c>
      <c r="G73" s="524">
        <v>0</v>
      </c>
      <c r="H73" s="476"/>
      <c r="I73" s="676"/>
      <c r="L73" s="476"/>
      <c r="M73" s="476"/>
      <c r="N73" s="476"/>
      <c r="O73" s="632"/>
      <c r="P73" s="632"/>
      <c r="R73" s="458"/>
      <c r="U73" s="459"/>
      <c r="Y73" s="460"/>
      <c r="Z73" s="460"/>
    </row>
    <row r="74" spans="2:26" s="434" customFormat="1" ht="19.95" customHeight="1" x14ac:dyDescent="0.25">
      <c r="B74" s="473"/>
      <c r="C74" s="664" t="s">
        <v>292</v>
      </c>
      <c r="D74" s="677"/>
      <c r="E74" s="665"/>
      <c r="F74" s="524" t="s">
        <v>314</v>
      </c>
      <c r="G74" s="524">
        <v>15</v>
      </c>
      <c r="H74" s="476"/>
      <c r="I74" s="676"/>
      <c r="L74" s="476"/>
      <c r="M74" s="476"/>
      <c r="N74" s="476"/>
      <c r="O74" s="632"/>
      <c r="P74" s="632"/>
      <c r="R74" s="458"/>
      <c r="U74" s="459"/>
      <c r="Y74" s="460"/>
      <c r="Z74" s="460"/>
    </row>
    <row r="75" spans="2:26" s="434" customFormat="1" ht="19.95" customHeight="1" x14ac:dyDescent="0.25">
      <c r="B75" s="473"/>
      <c r="C75" s="679"/>
      <c r="D75" s="680"/>
      <c r="E75" s="681"/>
      <c r="F75" s="524" t="s">
        <v>315</v>
      </c>
      <c r="G75" s="524">
        <v>10</v>
      </c>
      <c r="H75" s="476"/>
      <c r="I75" s="676"/>
      <c r="L75" s="476"/>
      <c r="M75" s="476"/>
      <c r="N75" s="476"/>
      <c r="O75" s="632"/>
      <c r="P75" s="632"/>
      <c r="R75" s="458"/>
      <c r="U75" s="459"/>
      <c r="Y75" s="460"/>
      <c r="Z75" s="460"/>
    </row>
    <row r="76" spans="2:26" s="434" customFormat="1" ht="19.95" customHeight="1" x14ac:dyDescent="0.25">
      <c r="B76" s="473"/>
      <c r="C76" s="668"/>
      <c r="D76" s="678"/>
      <c r="E76" s="669"/>
      <c r="F76" s="524" t="s">
        <v>295</v>
      </c>
      <c r="G76" s="524">
        <v>0</v>
      </c>
      <c r="H76" s="476"/>
      <c r="I76" s="676"/>
      <c r="L76" s="476"/>
      <c r="M76" s="476"/>
      <c r="N76" s="476"/>
      <c r="O76" s="632"/>
      <c r="P76" s="632"/>
      <c r="R76" s="458"/>
      <c r="U76" s="459"/>
      <c r="Y76" s="460"/>
      <c r="Z76" s="460"/>
    </row>
    <row r="77" spans="2:26" s="434" customFormat="1" ht="19.95" customHeight="1" x14ac:dyDescent="0.25">
      <c r="B77" s="473"/>
      <c r="C77" s="664" t="s">
        <v>297</v>
      </c>
      <c r="D77" s="677"/>
      <c r="E77" s="665"/>
      <c r="F77" s="524" t="s">
        <v>299</v>
      </c>
      <c r="G77" s="524">
        <v>15</v>
      </c>
      <c r="H77" s="476"/>
      <c r="I77" s="676"/>
      <c r="L77" s="476"/>
      <c r="M77" s="476"/>
      <c r="N77" s="476"/>
      <c r="O77" s="632"/>
      <c r="P77" s="632"/>
      <c r="R77" s="458"/>
      <c r="U77" s="459"/>
      <c r="Y77" s="460"/>
      <c r="Z77" s="460"/>
    </row>
    <row r="78" spans="2:26" s="434" customFormat="1" ht="19.95" customHeight="1" x14ac:dyDescent="0.25">
      <c r="B78" s="473"/>
      <c r="C78" s="668"/>
      <c r="D78" s="678"/>
      <c r="E78" s="669"/>
      <c r="F78" s="524" t="s">
        <v>300</v>
      </c>
      <c r="G78" s="524">
        <v>0</v>
      </c>
      <c r="H78" s="476"/>
      <c r="I78" s="676"/>
      <c r="L78" s="476"/>
      <c r="M78" s="476"/>
      <c r="N78" s="476"/>
      <c r="O78" s="632"/>
      <c r="P78" s="632"/>
      <c r="R78" s="458"/>
      <c r="U78" s="459"/>
      <c r="Y78" s="460"/>
      <c r="Z78" s="460"/>
    </row>
    <row r="79" spans="2:26" s="434" customFormat="1" ht="30" customHeight="1" x14ac:dyDescent="0.25">
      <c r="B79" s="473"/>
      <c r="C79" s="664" t="s">
        <v>301</v>
      </c>
      <c r="D79" s="677"/>
      <c r="E79" s="665"/>
      <c r="F79" s="524" t="s">
        <v>316</v>
      </c>
      <c r="G79" s="524">
        <v>15</v>
      </c>
      <c r="H79" s="476"/>
      <c r="I79" s="676"/>
      <c r="L79" s="476"/>
      <c r="M79" s="476"/>
      <c r="N79" s="476"/>
      <c r="O79" s="632"/>
      <c r="P79" s="632"/>
      <c r="R79" s="458"/>
      <c r="U79" s="459"/>
      <c r="Y79" s="460"/>
      <c r="Z79" s="460"/>
    </row>
    <row r="80" spans="2:26" s="434" customFormat="1" ht="30" customHeight="1" x14ac:dyDescent="0.25">
      <c r="B80" s="473"/>
      <c r="C80" s="668"/>
      <c r="D80" s="678"/>
      <c r="E80" s="669"/>
      <c r="F80" s="524" t="s">
        <v>317</v>
      </c>
      <c r="G80" s="524">
        <v>0</v>
      </c>
      <c r="H80" s="476"/>
      <c r="I80" s="676"/>
      <c r="L80" s="476"/>
      <c r="M80" s="476"/>
      <c r="N80" s="476"/>
      <c r="O80" s="632"/>
      <c r="P80" s="632"/>
      <c r="R80" s="458"/>
      <c r="U80" s="459"/>
      <c r="Y80" s="460"/>
      <c r="Z80" s="460"/>
    </row>
    <row r="81" spans="2:26" s="434" customFormat="1" ht="19.95" customHeight="1" x14ac:dyDescent="0.25">
      <c r="B81" s="473"/>
      <c r="C81" s="664" t="s">
        <v>305</v>
      </c>
      <c r="D81" s="677"/>
      <c r="E81" s="665"/>
      <c r="F81" s="524" t="s">
        <v>307</v>
      </c>
      <c r="G81" s="524">
        <v>10</v>
      </c>
      <c r="H81" s="476"/>
      <c r="I81" s="676"/>
      <c r="L81" s="476"/>
      <c r="M81" s="476"/>
      <c r="N81" s="476"/>
      <c r="O81" s="632"/>
      <c r="P81" s="632"/>
      <c r="R81" s="458"/>
      <c r="U81" s="459"/>
      <c r="Y81" s="460"/>
      <c r="Z81" s="460"/>
    </row>
    <row r="82" spans="2:26" s="434" customFormat="1" ht="19.95" customHeight="1" x14ac:dyDescent="0.25">
      <c r="B82" s="473"/>
      <c r="C82" s="679"/>
      <c r="D82" s="680"/>
      <c r="E82" s="681"/>
      <c r="F82" s="524" t="s">
        <v>318</v>
      </c>
      <c r="G82" s="524">
        <v>5</v>
      </c>
      <c r="H82" s="476"/>
      <c r="I82" s="676"/>
      <c r="L82" s="476"/>
      <c r="M82" s="476"/>
      <c r="N82" s="476"/>
      <c r="O82" s="632"/>
      <c r="P82" s="632"/>
      <c r="R82" s="458"/>
      <c r="U82" s="459"/>
      <c r="Y82" s="460"/>
      <c r="Z82" s="460"/>
    </row>
    <row r="83" spans="2:26" s="434" customFormat="1" ht="19.95" customHeight="1" x14ac:dyDescent="0.25">
      <c r="B83" s="473"/>
      <c r="C83" s="668"/>
      <c r="D83" s="678"/>
      <c r="E83" s="669"/>
      <c r="F83" s="524" t="s">
        <v>319</v>
      </c>
      <c r="G83" s="524">
        <v>0</v>
      </c>
      <c r="H83" s="476"/>
      <c r="I83" s="676"/>
      <c r="L83" s="476"/>
      <c r="M83" s="476"/>
      <c r="N83" s="476"/>
      <c r="O83" s="632"/>
      <c r="P83" s="632"/>
      <c r="R83" s="458"/>
      <c r="U83" s="459"/>
      <c r="Y83" s="460"/>
      <c r="Z83" s="460"/>
    </row>
    <row r="84" spans="2:26" ht="13.95" customHeight="1" x14ac:dyDescent="0.25">
      <c r="B84" s="473"/>
      <c r="C84" s="476"/>
      <c r="D84" s="476"/>
      <c r="E84" s="476"/>
      <c r="F84" s="476"/>
      <c r="G84" s="476"/>
      <c r="H84" s="476"/>
      <c r="I84" s="477"/>
    </row>
    <row r="85" spans="2:26" ht="27.6" customHeight="1" x14ac:dyDescent="0.25">
      <c r="B85" s="465" t="s">
        <v>320</v>
      </c>
      <c r="C85" s="466"/>
      <c r="D85" s="466"/>
      <c r="E85" s="466"/>
      <c r="F85" s="466"/>
      <c r="G85" s="466"/>
      <c r="H85" s="466"/>
      <c r="I85" s="467"/>
    </row>
    <row r="86" spans="2:26" ht="13.95" customHeight="1" x14ac:dyDescent="0.25">
      <c r="B86" s="465"/>
      <c r="C86" s="466"/>
      <c r="D86" s="466"/>
      <c r="E86" s="466"/>
      <c r="F86" s="466"/>
      <c r="G86" s="466"/>
      <c r="H86" s="466"/>
      <c r="I86" s="467"/>
    </row>
    <row r="87" spans="2:26" x14ac:dyDescent="0.25">
      <c r="B87" s="465"/>
      <c r="C87" s="466"/>
      <c r="D87" s="466"/>
      <c r="E87" s="466"/>
      <c r="F87" s="466"/>
      <c r="G87" s="466"/>
      <c r="H87" s="466"/>
      <c r="I87" s="467"/>
    </row>
    <row r="88" spans="2:26" ht="13.95" customHeight="1" x14ac:dyDescent="0.25">
      <c r="B88" s="473"/>
      <c r="C88" s="521" t="s">
        <v>321</v>
      </c>
      <c r="D88" s="521"/>
      <c r="E88" s="521"/>
      <c r="F88" s="521" t="s">
        <v>322</v>
      </c>
      <c r="G88" s="521"/>
      <c r="H88" s="476"/>
      <c r="I88" s="477"/>
    </row>
    <row r="89" spans="2:26" x14ac:dyDescent="0.25">
      <c r="B89" s="473"/>
      <c r="C89" s="521"/>
      <c r="D89" s="521"/>
      <c r="E89" s="521"/>
      <c r="F89" s="521" t="s">
        <v>310</v>
      </c>
      <c r="G89" s="521"/>
      <c r="H89" s="476"/>
      <c r="I89" s="477"/>
    </row>
    <row r="90" spans="2:26" ht="19.95" customHeight="1" x14ac:dyDescent="0.25">
      <c r="B90" s="473"/>
      <c r="C90" s="537" t="s">
        <v>323</v>
      </c>
      <c r="D90" s="537"/>
      <c r="E90" s="537"/>
      <c r="F90" s="526" t="s">
        <v>324</v>
      </c>
      <c r="G90" s="526"/>
      <c r="H90" s="476"/>
      <c r="I90" s="477"/>
    </row>
    <row r="91" spans="2:26" ht="19.95" customHeight="1" x14ac:dyDescent="0.25">
      <c r="B91" s="473"/>
      <c r="C91" s="537" t="s">
        <v>325</v>
      </c>
      <c r="D91" s="537"/>
      <c r="E91" s="537"/>
      <c r="F91" s="526" t="s">
        <v>326</v>
      </c>
      <c r="G91" s="526"/>
      <c r="H91" s="476"/>
      <c r="I91" s="477"/>
    </row>
    <row r="92" spans="2:26" ht="19.95" customHeight="1" x14ac:dyDescent="0.25">
      <c r="B92" s="473"/>
      <c r="C92" s="537" t="s">
        <v>327</v>
      </c>
      <c r="D92" s="537"/>
      <c r="E92" s="537"/>
      <c r="F92" s="526" t="s">
        <v>328</v>
      </c>
      <c r="G92" s="526"/>
      <c r="H92" s="476"/>
      <c r="I92" s="477"/>
    </row>
    <row r="93" spans="2:26" x14ac:dyDescent="0.25">
      <c r="B93" s="682"/>
      <c r="C93" s="683"/>
      <c r="D93" s="683"/>
      <c r="E93" s="683"/>
      <c r="F93" s="683"/>
      <c r="G93" s="683"/>
      <c r="H93" s="683"/>
      <c r="I93" s="684"/>
    </row>
    <row r="94" spans="2:26" x14ac:dyDescent="0.25">
      <c r="B94" s="590" t="s">
        <v>70</v>
      </c>
      <c r="C94" s="591"/>
      <c r="D94" s="591"/>
      <c r="E94" s="591"/>
      <c r="F94" s="591"/>
      <c r="G94" s="591"/>
      <c r="H94" s="591"/>
      <c r="I94" s="685"/>
    </row>
    <row r="95" spans="2:26" ht="13.2" customHeight="1" x14ac:dyDescent="0.25">
      <c r="B95" s="686" t="s">
        <v>71</v>
      </c>
      <c r="C95" s="687"/>
      <c r="D95" s="687"/>
      <c r="E95" s="687"/>
      <c r="F95" s="687"/>
      <c r="G95" s="687"/>
      <c r="H95" s="687"/>
      <c r="I95" s="688"/>
    </row>
    <row r="96" spans="2:26" x14ac:dyDescent="0.25">
      <c r="B96" s="75"/>
      <c r="C96" s="76"/>
      <c r="D96" s="76"/>
      <c r="E96" s="76"/>
      <c r="F96" s="76"/>
      <c r="G96" s="76"/>
      <c r="H96" s="76"/>
      <c r="I96" s="77"/>
    </row>
    <row r="97" spans="2:9" x14ac:dyDescent="0.25">
      <c r="B97" s="75"/>
      <c r="C97" s="76"/>
      <c r="D97" s="76"/>
      <c r="E97" s="76"/>
      <c r="F97" s="76"/>
      <c r="G97" s="76"/>
      <c r="H97" s="76"/>
      <c r="I97" s="77"/>
    </row>
    <row r="98" spans="2:9" x14ac:dyDescent="0.25">
      <c r="B98" s="75"/>
      <c r="C98" s="76"/>
      <c r="D98" s="76"/>
      <c r="E98" s="76"/>
      <c r="F98" s="76"/>
      <c r="G98" s="76"/>
      <c r="H98" s="76"/>
      <c r="I98" s="77"/>
    </row>
    <row r="99" spans="2:9" x14ac:dyDescent="0.25">
      <c r="B99" s="75"/>
      <c r="C99" s="76"/>
      <c r="D99" s="76"/>
      <c r="E99" s="76"/>
      <c r="F99" s="76"/>
      <c r="G99" s="76"/>
      <c r="H99" s="76"/>
      <c r="I99" s="77"/>
    </row>
    <row r="100" spans="2:9" x14ac:dyDescent="0.25">
      <c r="B100" s="75"/>
      <c r="C100" s="76"/>
      <c r="D100" s="76"/>
      <c r="E100" s="76"/>
      <c r="F100" s="76"/>
      <c r="G100" s="76"/>
      <c r="H100" s="76"/>
      <c r="I100" s="77"/>
    </row>
    <row r="101" spans="2:9" x14ac:dyDescent="0.25">
      <c r="B101" s="75"/>
      <c r="C101" s="76"/>
      <c r="D101" s="76"/>
      <c r="E101" s="76"/>
      <c r="F101" s="76"/>
      <c r="G101" s="76"/>
      <c r="H101" s="76"/>
      <c r="I101" s="77"/>
    </row>
    <row r="102" spans="2:9" x14ac:dyDescent="0.25">
      <c r="B102" s="75"/>
      <c r="C102" s="76"/>
      <c r="D102" s="76"/>
      <c r="E102" s="76"/>
      <c r="F102" s="76"/>
      <c r="G102" s="76"/>
      <c r="H102" s="76"/>
      <c r="I102" s="77"/>
    </row>
    <row r="103" spans="2:9" x14ac:dyDescent="0.25">
      <c r="B103" s="75"/>
      <c r="C103" s="76"/>
      <c r="D103" s="76"/>
      <c r="E103" s="76"/>
      <c r="F103" s="76"/>
      <c r="G103" s="76"/>
      <c r="H103" s="76"/>
      <c r="I103" s="77"/>
    </row>
    <row r="104" spans="2:9" x14ac:dyDescent="0.25">
      <c r="B104" s="75"/>
      <c r="C104" s="76"/>
      <c r="D104" s="76"/>
      <c r="E104" s="76"/>
      <c r="F104" s="76"/>
      <c r="G104" s="76"/>
      <c r="H104" s="76"/>
      <c r="I104" s="77"/>
    </row>
    <row r="105" spans="2:9" x14ac:dyDescent="0.25">
      <c r="B105" s="75"/>
      <c r="C105" s="76"/>
      <c r="D105" s="76"/>
      <c r="E105" s="76"/>
      <c r="F105" s="76"/>
      <c r="G105" s="76"/>
      <c r="H105" s="76"/>
      <c r="I105" s="77"/>
    </row>
    <row r="106" spans="2:9" x14ac:dyDescent="0.25">
      <c r="B106" s="75"/>
      <c r="C106" s="76"/>
      <c r="D106" s="76"/>
      <c r="E106" s="76"/>
      <c r="F106" s="76"/>
      <c r="G106" s="76"/>
      <c r="H106" s="76"/>
      <c r="I106" s="77"/>
    </row>
    <row r="107" spans="2:9" x14ac:dyDescent="0.25">
      <c r="B107" s="75"/>
      <c r="C107" s="76"/>
      <c r="D107" s="76"/>
      <c r="E107" s="76"/>
      <c r="F107" s="76"/>
      <c r="G107" s="76"/>
      <c r="H107" s="76"/>
      <c r="I107" s="77"/>
    </row>
    <row r="108" spans="2:9" x14ac:dyDescent="0.25">
      <c r="B108" s="75"/>
      <c r="C108" s="76"/>
      <c r="D108" s="76"/>
      <c r="E108" s="76"/>
      <c r="F108" s="76"/>
      <c r="G108" s="76"/>
      <c r="H108" s="76"/>
      <c r="I108" s="77"/>
    </row>
    <row r="109" spans="2:9" x14ac:dyDescent="0.25">
      <c r="B109" s="75"/>
      <c r="C109" s="76"/>
      <c r="D109" s="76"/>
      <c r="E109" s="76"/>
      <c r="F109" s="76"/>
      <c r="G109" s="76"/>
      <c r="H109" s="76"/>
      <c r="I109" s="77"/>
    </row>
    <row r="110" spans="2:9" x14ac:dyDescent="0.25">
      <c r="B110" s="75"/>
      <c r="C110" s="76"/>
      <c r="D110" s="76"/>
      <c r="E110" s="76"/>
      <c r="F110" s="76"/>
      <c r="G110" s="76"/>
      <c r="H110" s="76"/>
      <c r="I110" s="77"/>
    </row>
    <row r="111" spans="2:9" x14ac:dyDescent="0.25">
      <c r="B111" s="75"/>
      <c r="C111" s="76"/>
      <c r="D111" s="76"/>
      <c r="E111" s="76"/>
      <c r="F111" s="76"/>
      <c r="G111" s="76"/>
      <c r="H111" s="76"/>
      <c r="I111" s="77"/>
    </row>
    <row r="112" spans="2:9" x14ac:dyDescent="0.25">
      <c r="B112" s="75"/>
      <c r="C112" s="76"/>
      <c r="D112" s="76"/>
      <c r="E112" s="76"/>
      <c r="F112" s="76"/>
      <c r="G112" s="76"/>
      <c r="H112" s="76"/>
      <c r="I112" s="77"/>
    </row>
    <row r="113" spans="2:9" x14ac:dyDescent="0.25">
      <c r="B113" s="75"/>
      <c r="C113" s="76"/>
      <c r="D113" s="76"/>
      <c r="E113" s="76"/>
      <c r="F113" s="76"/>
      <c r="G113" s="76"/>
      <c r="H113" s="76"/>
      <c r="I113" s="77"/>
    </row>
    <row r="114" spans="2:9" x14ac:dyDescent="0.25">
      <c r="B114" s="75"/>
      <c r="C114" s="76"/>
      <c r="D114" s="76"/>
      <c r="E114" s="76"/>
      <c r="F114" s="76"/>
      <c r="G114" s="76"/>
      <c r="H114" s="76"/>
      <c r="I114" s="77"/>
    </row>
    <row r="115" spans="2:9" x14ac:dyDescent="0.25">
      <c r="B115" s="75"/>
      <c r="C115" s="76"/>
      <c r="D115" s="76"/>
      <c r="E115" s="76"/>
      <c r="F115" s="76"/>
      <c r="G115" s="76"/>
      <c r="H115" s="76"/>
      <c r="I115" s="77"/>
    </row>
    <row r="116" spans="2:9" x14ac:dyDescent="0.25">
      <c r="B116" s="75"/>
      <c r="C116" s="76"/>
      <c r="D116" s="76"/>
      <c r="E116" s="76"/>
      <c r="F116" s="76"/>
      <c r="G116" s="76"/>
      <c r="H116" s="76"/>
      <c r="I116" s="77"/>
    </row>
    <row r="117" spans="2:9" x14ac:dyDescent="0.25">
      <c r="B117" s="75"/>
      <c r="C117" s="76"/>
      <c r="D117" s="76"/>
      <c r="E117" s="76"/>
      <c r="F117" s="76"/>
      <c r="G117" s="76"/>
      <c r="H117" s="76"/>
      <c r="I117" s="77"/>
    </row>
    <row r="118" spans="2:9" x14ac:dyDescent="0.25">
      <c r="B118" s="75"/>
      <c r="C118" s="76"/>
      <c r="D118" s="76"/>
      <c r="E118" s="76"/>
      <c r="F118" s="76"/>
      <c r="G118" s="76"/>
      <c r="H118" s="76"/>
      <c r="I118" s="77"/>
    </row>
    <row r="119" spans="2:9" x14ac:dyDescent="0.25">
      <c r="B119" s="75"/>
      <c r="C119" s="76"/>
      <c r="D119" s="76"/>
      <c r="E119" s="76"/>
      <c r="F119" s="76"/>
      <c r="G119" s="76"/>
      <c r="H119" s="76"/>
      <c r="I119" s="77"/>
    </row>
    <row r="120" spans="2:9" x14ac:dyDescent="0.25">
      <c r="B120" s="75"/>
      <c r="C120" s="76"/>
      <c r="D120" s="76"/>
      <c r="E120" s="76"/>
      <c r="F120" s="76"/>
      <c r="G120" s="76"/>
      <c r="H120" s="76"/>
      <c r="I120" s="77"/>
    </row>
    <row r="121" spans="2:9" x14ac:dyDescent="0.25">
      <c r="B121" s="75"/>
      <c r="C121" s="76"/>
      <c r="D121" s="76"/>
      <c r="E121" s="76"/>
      <c r="F121" s="76"/>
      <c r="G121" s="76"/>
      <c r="H121" s="76"/>
      <c r="I121" s="77"/>
    </row>
    <row r="122" spans="2:9" x14ac:dyDescent="0.25">
      <c r="B122" s="75"/>
      <c r="C122" s="76"/>
      <c r="D122" s="76"/>
      <c r="E122" s="76"/>
      <c r="F122" s="76"/>
      <c r="G122" s="76"/>
      <c r="H122" s="76"/>
      <c r="I122" s="77"/>
    </row>
    <row r="123" spans="2:9" x14ac:dyDescent="0.25">
      <c r="B123" s="75"/>
      <c r="C123" s="76"/>
      <c r="D123" s="76"/>
      <c r="E123" s="76"/>
      <c r="F123" s="76"/>
      <c r="G123" s="76"/>
      <c r="H123" s="76"/>
      <c r="I123" s="77"/>
    </row>
    <row r="124" spans="2:9" x14ac:dyDescent="0.25">
      <c r="B124" s="75"/>
      <c r="C124" s="76"/>
      <c r="D124" s="76"/>
      <c r="E124" s="76"/>
      <c r="F124" s="76"/>
      <c r="G124" s="76"/>
      <c r="H124" s="76"/>
      <c r="I124" s="77"/>
    </row>
    <row r="125" spans="2:9" x14ac:dyDescent="0.25">
      <c r="B125" s="75"/>
      <c r="C125" s="76"/>
      <c r="D125" s="76"/>
      <c r="E125" s="76"/>
      <c r="F125" s="76"/>
      <c r="G125" s="76"/>
      <c r="H125" s="76"/>
      <c r="I125" s="77"/>
    </row>
    <row r="126" spans="2:9" x14ac:dyDescent="0.25">
      <c r="B126" s="75"/>
      <c r="C126" s="76"/>
      <c r="D126" s="76"/>
      <c r="E126" s="76"/>
      <c r="F126" s="76"/>
      <c r="G126" s="76"/>
      <c r="H126" s="76"/>
      <c r="I126" s="77"/>
    </row>
    <row r="127" spans="2:9" x14ac:dyDescent="0.25">
      <c r="B127" s="75"/>
      <c r="C127" s="76"/>
      <c r="D127" s="76"/>
      <c r="E127" s="76"/>
      <c r="F127" s="76"/>
      <c r="G127" s="76"/>
      <c r="H127" s="76"/>
      <c r="I127" s="77"/>
    </row>
    <row r="128" spans="2:9" x14ac:dyDescent="0.25">
      <c r="B128" s="75"/>
      <c r="C128" s="76"/>
      <c r="D128" s="76"/>
      <c r="E128" s="76"/>
      <c r="F128" s="76"/>
      <c r="G128" s="76"/>
      <c r="H128" s="76"/>
      <c r="I128" s="77"/>
    </row>
    <row r="129" spans="2:9" x14ac:dyDescent="0.25">
      <c r="B129" s="75"/>
      <c r="C129" s="76"/>
      <c r="D129" s="76"/>
      <c r="E129" s="76"/>
      <c r="F129" s="76"/>
      <c r="G129" s="76"/>
      <c r="H129" s="76"/>
      <c r="I129" s="77"/>
    </row>
    <row r="130" spans="2:9" x14ac:dyDescent="0.25">
      <c r="B130" s="75"/>
      <c r="C130" s="76"/>
      <c r="D130" s="76"/>
      <c r="E130" s="76"/>
      <c r="F130" s="76"/>
      <c r="G130" s="76"/>
      <c r="H130" s="76"/>
      <c r="I130" s="77"/>
    </row>
    <row r="131" spans="2:9" x14ac:dyDescent="0.25">
      <c r="B131" s="75"/>
      <c r="C131" s="76"/>
      <c r="D131" s="76"/>
      <c r="E131" s="76"/>
      <c r="F131" s="76"/>
      <c r="G131" s="76"/>
      <c r="H131" s="76"/>
      <c r="I131" s="77"/>
    </row>
    <row r="132" spans="2:9" x14ac:dyDescent="0.25">
      <c r="B132" s="75"/>
      <c r="C132" s="76"/>
      <c r="D132" s="76"/>
      <c r="E132" s="76"/>
      <c r="F132" s="76"/>
      <c r="G132" s="76"/>
      <c r="H132" s="76"/>
      <c r="I132" s="77"/>
    </row>
    <row r="133" spans="2:9" x14ac:dyDescent="0.25">
      <c r="B133" s="75"/>
      <c r="C133" s="76"/>
      <c r="D133" s="76"/>
      <c r="E133" s="76"/>
      <c r="F133" s="76"/>
      <c r="G133" s="76"/>
      <c r="H133" s="76"/>
      <c r="I133" s="77"/>
    </row>
    <row r="134" spans="2:9" x14ac:dyDescent="0.25">
      <c r="B134" s="75"/>
      <c r="C134" s="76"/>
      <c r="D134" s="76"/>
      <c r="E134" s="76"/>
      <c r="F134" s="76"/>
      <c r="G134" s="76"/>
      <c r="H134" s="76"/>
      <c r="I134" s="77"/>
    </row>
    <row r="135" spans="2:9" x14ac:dyDescent="0.25">
      <c r="B135" s="75"/>
      <c r="C135" s="76"/>
      <c r="D135" s="76"/>
      <c r="E135" s="76"/>
      <c r="F135" s="76"/>
      <c r="G135" s="76"/>
      <c r="H135" s="76"/>
      <c r="I135" s="77"/>
    </row>
    <row r="136" spans="2:9" x14ac:dyDescent="0.25">
      <c r="B136" s="75"/>
      <c r="C136" s="76"/>
      <c r="D136" s="76"/>
      <c r="E136" s="76"/>
      <c r="F136" s="76"/>
      <c r="G136" s="76"/>
      <c r="H136" s="76"/>
      <c r="I136" s="77"/>
    </row>
    <row r="137" spans="2:9" x14ac:dyDescent="0.25">
      <c r="B137" s="75"/>
      <c r="C137" s="76"/>
      <c r="D137" s="76"/>
      <c r="E137" s="76"/>
      <c r="F137" s="76"/>
      <c r="G137" s="76"/>
      <c r="H137" s="76"/>
      <c r="I137" s="77"/>
    </row>
    <row r="138" spans="2:9" x14ac:dyDescent="0.25">
      <c r="B138" s="75"/>
      <c r="C138" s="76"/>
      <c r="D138" s="76"/>
      <c r="E138" s="76"/>
      <c r="F138" s="76"/>
      <c r="G138" s="76"/>
      <c r="H138" s="76"/>
      <c r="I138" s="77"/>
    </row>
    <row r="139" spans="2:9" x14ac:dyDescent="0.25">
      <c r="B139" s="75"/>
      <c r="C139" s="76"/>
      <c r="D139" s="76"/>
      <c r="E139" s="76"/>
      <c r="F139" s="76"/>
      <c r="G139" s="76"/>
      <c r="H139" s="76"/>
      <c r="I139" s="77"/>
    </row>
    <row r="140" spans="2:9" x14ac:dyDescent="0.25">
      <c r="B140" s="75"/>
      <c r="C140" s="76"/>
      <c r="D140" s="76"/>
      <c r="E140" s="76"/>
      <c r="F140" s="76"/>
      <c r="G140" s="76"/>
      <c r="H140" s="76"/>
      <c r="I140" s="77"/>
    </row>
    <row r="141" spans="2:9" x14ac:dyDescent="0.25">
      <c r="B141" s="75"/>
      <c r="C141" s="76"/>
      <c r="D141" s="76"/>
      <c r="E141" s="76"/>
      <c r="F141" s="76"/>
      <c r="G141" s="76"/>
      <c r="H141" s="76"/>
      <c r="I141" s="77"/>
    </row>
    <row r="142" spans="2:9" x14ac:dyDescent="0.25">
      <c r="B142" s="75"/>
      <c r="C142" s="76"/>
      <c r="D142" s="76"/>
      <c r="E142" s="76"/>
      <c r="F142" s="76"/>
      <c r="G142" s="76"/>
      <c r="H142" s="76"/>
      <c r="I142" s="77"/>
    </row>
    <row r="143" spans="2:9" x14ac:dyDescent="0.25">
      <c r="B143" s="75"/>
      <c r="C143" s="76"/>
      <c r="D143" s="76"/>
      <c r="E143" s="76"/>
      <c r="F143" s="76"/>
      <c r="G143" s="76"/>
      <c r="H143" s="76"/>
      <c r="I143" s="77"/>
    </row>
    <row r="144" spans="2:9" x14ac:dyDescent="0.25">
      <c r="B144" s="75"/>
      <c r="C144" s="76"/>
      <c r="D144" s="76"/>
      <c r="E144" s="76"/>
      <c r="F144" s="76"/>
      <c r="G144" s="76"/>
      <c r="H144" s="76"/>
      <c r="I144" s="77"/>
    </row>
    <row r="145" spans="2:9" x14ac:dyDescent="0.25">
      <c r="B145" s="75"/>
      <c r="C145" s="76"/>
      <c r="D145" s="76"/>
      <c r="E145" s="76"/>
      <c r="F145" s="76"/>
      <c r="G145" s="76"/>
      <c r="H145" s="76"/>
      <c r="I145" s="77"/>
    </row>
    <row r="146" spans="2:9" x14ac:dyDescent="0.25">
      <c r="B146" s="75"/>
      <c r="C146" s="76"/>
      <c r="D146" s="76"/>
      <c r="E146" s="76"/>
      <c r="F146" s="76"/>
      <c r="G146" s="76"/>
      <c r="H146" s="76"/>
      <c r="I146" s="77"/>
    </row>
    <row r="147" spans="2:9" x14ac:dyDescent="0.25">
      <c r="B147" s="75"/>
      <c r="C147" s="76"/>
      <c r="D147" s="76"/>
      <c r="E147" s="76"/>
      <c r="F147" s="76"/>
      <c r="G147" s="76"/>
      <c r="H147" s="76"/>
      <c r="I147" s="77"/>
    </row>
    <row r="148" spans="2:9" x14ac:dyDescent="0.25">
      <c r="B148" s="75"/>
      <c r="C148" s="76"/>
      <c r="D148" s="76"/>
      <c r="E148" s="76"/>
      <c r="F148" s="76"/>
      <c r="G148" s="76"/>
      <c r="H148" s="76"/>
      <c r="I148" s="77"/>
    </row>
    <row r="149" spans="2:9" x14ac:dyDescent="0.25">
      <c r="B149" s="75"/>
      <c r="C149" s="76"/>
      <c r="D149" s="76"/>
      <c r="E149" s="76"/>
      <c r="F149" s="76"/>
      <c r="G149" s="76"/>
      <c r="H149" s="76"/>
      <c r="I149" s="77"/>
    </row>
    <row r="150" spans="2:9" x14ac:dyDescent="0.25">
      <c r="B150" s="75"/>
      <c r="C150" s="76"/>
      <c r="D150" s="76"/>
      <c r="E150" s="76"/>
      <c r="F150" s="76"/>
      <c r="G150" s="76"/>
      <c r="H150" s="76"/>
      <c r="I150" s="77"/>
    </row>
    <row r="151" spans="2:9" x14ac:dyDescent="0.25">
      <c r="B151" s="78"/>
      <c r="C151" s="79"/>
      <c r="D151" s="79"/>
      <c r="E151" s="79"/>
      <c r="F151" s="79"/>
      <c r="G151" s="79"/>
      <c r="H151" s="79"/>
      <c r="I151" s="80"/>
    </row>
  </sheetData>
  <mergeCells count="95">
    <mergeCell ref="B95:I151"/>
    <mergeCell ref="C90:E90"/>
    <mergeCell ref="F90:G90"/>
    <mergeCell ref="C91:E91"/>
    <mergeCell ref="F91:G91"/>
    <mergeCell ref="C92:E92"/>
    <mergeCell ref="F92:G92"/>
    <mergeCell ref="C79:E80"/>
    <mergeCell ref="C81:E83"/>
    <mergeCell ref="B85:I87"/>
    <mergeCell ref="C88:E89"/>
    <mergeCell ref="F88:G88"/>
    <mergeCell ref="F89:G89"/>
    <mergeCell ref="C67:E67"/>
    <mergeCell ref="C68:E69"/>
    <mergeCell ref="C70:E71"/>
    <mergeCell ref="C72:E73"/>
    <mergeCell ref="C74:E76"/>
    <mergeCell ref="C77:E78"/>
    <mergeCell ref="H60:H61"/>
    <mergeCell ref="C62:D62"/>
    <mergeCell ref="E62:F62"/>
    <mergeCell ref="C63:D63"/>
    <mergeCell ref="E63:F63"/>
    <mergeCell ref="C64:D64"/>
    <mergeCell ref="E64:F64"/>
    <mergeCell ref="C57:D58"/>
    <mergeCell ref="E57:F57"/>
    <mergeCell ref="E58:F58"/>
    <mergeCell ref="C59:D59"/>
    <mergeCell ref="E59:F59"/>
    <mergeCell ref="C60:D61"/>
    <mergeCell ref="E60:F61"/>
    <mergeCell ref="B25:C25"/>
    <mergeCell ref="N25:O25"/>
    <mergeCell ref="B28:I49"/>
    <mergeCell ref="B51:I55"/>
    <mergeCell ref="C56:D56"/>
    <mergeCell ref="E56:F56"/>
    <mergeCell ref="G56:H56"/>
    <mergeCell ref="B22:C22"/>
    <mergeCell ref="N22:O22"/>
    <mergeCell ref="B23:C23"/>
    <mergeCell ref="N23:O23"/>
    <mergeCell ref="B24:C24"/>
    <mergeCell ref="N24:O24"/>
    <mergeCell ref="B19:C19"/>
    <mergeCell ref="N19:O19"/>
    <mergeCell ref="B20:C20"/>
    <mergeCell ref="N20:O20"/>
    <mergeCell ref="B21:C21"/>
    <mergeCell ref="N21:O21"/>
    <mergeCell ref="B16:C16"/>
    <mergeCell ref="N16:O16"/>
    <mergeCell ref="B17:C17"/>
    <mergeCell ref="N17:O17"/>
    <mergeCell ref="B18:C18"/>
    <mergeCell ref="N18:O18"/>
    <mergeCell ref="B13:C13"/>
    <mergeCell ref="N13:O13"/>
    <mergeCell ref="B14:C14"/>
    <mergeCell ref="N14:O14"/>
    <mergeCell ref="B15:C15"/>
    <mergeCell ref="N15:O15"/>
    <mergeCell ref="G9:H9"/>
    <mergeCell ref="N10:O10"/>
    <mergeCell ref="B11:C11"/>
    <mergeCell ref="N11:O11"/>
    <mergeCell ref="B12:C12"/>
    <mergeCell ref="N12:O12"/>
    <mergeCell ref="A7:R7"/>
    <mergeCell ref="A8:A10"/>
    <mergeCell ref="B8:C10"/>
    <mergeCell ref="D8:D10"/>
    <mergeCell ref="E8:E10"/>
    <mergeCell ref="F8:F10"/>
    <mergeCell ref="G8:M8"/>
    <mergeCell ref="N8:P9"/>
    <mergeCell ref="Q8:Q10"/>
    <mergeCell ref="R8:R10"/>
    <mergeCell ref="A5:C5"/>
    <mergeCell ref="L5:N5"/>
    <mergeCell ref="O5:R5"/>
    <mergeCell ref="A6:B6"/>
    <mergeCell ref="I6:J6"/>
    <mergeCell ref="K6:L6"/>
    <mergeCell ref="M6:O6"/>
    <mergeCell ref="Q6:R6"/>
    <mergeCell ref="A1:B3"/>
    <mergeCell ref="C1:R2"/>
    <mergeCell ref="C3:O3"/>
    <mergeCell ref="Q3:R3"/>
    <mergeCell ref="A4:B4"/>
    <mergeCell ref="L4:N4"/>
    <mergeCell ref="O4:R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CF5CB55C834746AEC8F6BFF7723DEA" ma:contentTypeVersion="18" ma:contentTypeDescription="Crear nuevo documento." ma:contentTypeScope="" ma:versionID="172cd1f3a715ed219920a78ad42c1aa0">
  <xsd:schema xmlns:xsd="http://www.w3.org/2001/XMLSchema" xmlns:xs="http://www.w3.org/2001/XMLSchema" xmlns:p="http://schemas.microsoft.com/office/2006/metadata/properties" xmlns:ns3="3c15869a-c4d9-4a59-933e-c6b9cf83a04c" xmlns:ns4="517aaf79-f3cc-4d47-9697-4c0392d306aa" targetNamespace="http://schemas.microsoft.com/office/2006/metadata/properties" ma:root="true" ma:fieldsID="0a86b3d27d84ed3b2cd94639811cfe47" ns3:_="" ns4:_="">
    <xsd:import namespace="3c15869a-c4d9-4a59-933e-c6b9cf83a04c"/>
    <xsd:import namespace="517aaf79-f3cc-4d47-9697-4c0392d306a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869a-c4d9-4a59-933e-c6b9cf83a04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aaf79-f3cc-4d47-9697-4c0392d306a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17aaf79-f3cc-4d47-9697-4c0392d306aa" xsi:nil="true"/>
  </documentManagement>
</p:properties>
</file>

<file path=customXml/itemProps1.xml><?xml version="1.0" encoding="utf-8"?>
<ds:datastoreItem xmlns:ds="http://schemas.openxmlformats.org/officeDocument/2006/customXml" ds:itemID="{00CC4F23-D1F7-40B2-B773-39AA4AD3C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869a-c4d9-4a59-933e-c6b9cf83a04c"/>
    <ds:schemaRef ds:uri="517aaf79-f3cc-4d47-9697-4c0392d306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53F73C-80E0-4EE5-A332-687FE9034D82}">
  <ds:schemaRefs>
    <ds:schemaRef ds:uri="http://schemas.microsoft.com/sharepoint/v3/contenttype/forms"/>
  </ds:schemaRefs>
</ds:datastoreItem>
</file>

<file path=customXml/itemProps3.xml><?xml version="1.0" encoding="utf-8"?>
<ds:datastoreItem xmlns:ds="http://schemas.openxmlformats.org/officeDocument/2006/customXml" ds:itemID="{6E9B434A-6441-435F-B2E2-3D55614BEE29}">
  <ds:schemaRefs>
    <ds:schemaRef ds:uri="http://schemas.microsoft.com/office/2006/metadata/properties"/>
    <ds:schemaRef ds:uri="http://schemas.microsoft.com/office/infopath/2007/PartnerControls"/>
    <ds:schemaRef ds:uri="517aaf79-f3cc-4d47-9697-4c0392d306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2.1.1</vt:lpstr>
      <vt:lpstr>2.1.2</vt:lpstr>
      <vt:lpstr>2.1.3</vt:lpstr>
      <vt:lpstr>2.2</vt:lpstr>
      <vt:lpstr>2.3</vt:lpstr>
      <vt:lpstr>2.4</vt:lpstr>
      <vt:lpstr>2.5</vt:lpstr>
      <vt:lpstr>2.6</vt:lpstr>
      <vt:lpstr>3.1</vt:lpstr>
      <vt:lpstr>4.1</vt:lpstr>
      <vt:lpstr>4.2</vt:lpstr>
      <vt:lpstr>5.1</vt:lpstr>
      <vt:lpstr>5.2</vt:lpstr>
      <vt:lpstr>5.3</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Elena Bernal Andrade</dc:creator>
  <cp:keywords/>
  <dc:description/>
  <cp:lastModifiedBy>Norha Carrasco Rincón</cp:lastModifiedBy>
  <cp:revision/>
  <dcterms:created xsi:type="dcterms:W3CDTF">2019-04-09T22:27:23Z</dcterms:created>
  <dcterms:modified xsi:type="dcterms:W3CDTF">2023-12-20T21:46:45Z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0x010100D6CF5CB55C834746AEC8F6BFF7723DEA</vt:lpwstr>
  </property>
</Properties>
</file>