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pivotTables/pivotTable23.xml" ContentType="application/vnd.openxmlformats-officedocument.spreadsheetml.pivotTabl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pivotTables/pivotTable24.xml" ContentType="application/vnd.openxmlformats-officedocument.spreadsheetml.pivotTable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pivotTables/pivotTable25.xml" ContentType="application/vnd.openxmlformats-officedocument.spreadsheetml.pivotTab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Ginna\Documents\Doc Escritorio\2022\SEGUIMIENTO\Publicación informe consolidado 2020\"/>
    </mc:Choice>
  </mc:AlternateContent>
  <bookViews>
    <workbookView xWindow="0" yWindow="0" windowWidth="20490" windowHeight="7650" tabRatio="705" activeTab="16"/>
  </bookViews>
  <sheets>
    <sheet name="A-1 CE-Aseg.Rec." sheetId="2" r:id="rId1"/>
    <sheet name="A-2 CE-PGD" sheetId="3" r:id="rId2"/>
    <sheet name="A-3 CE-PINAR" sheetId="4" r:id="rId3"/>
    <sheet name="A-4 CD-CCD" sheetId="5" r:id="rId4"/>
    <sheet name="A-5 CD-TRD" sheetId="6" r:id="rId5"/>
    <sheet name="A-6 CD-INV.DOC." sheetId="7" r:id="rId6"/>
    <sheet name="A-7 CD&amp;CT-BANTER" sheetId="8" r:id="rId7"/>
    <sheet name="A-8 CD&amp;CT-SIC" sheetId="19" r:id="rId8"/>
    <sheet name="A-9 CD&amp;CT-TCA" sheetId="20" r:id="rId9"/>
    <sheet name="A-10 CD-PROC.GES.DOC" sheetId="21" r:id="rId10"/>
    <sheet name="A-11 FDA" sheetId="53" r:id="rId11"/>
    <sheet name="A-12 CT-MOREQ" sheetId="22" r:id="rId12"/>
    <sheet name="A-13 CC-POL.0PAPEL" sheetId="23" r:id="rId13"/>
    <sheet name="A-14 CC-GES.CON. " sheetId="24" r:id="rId14"/>
    <sheet name="A-15 CC-REND.C." sheetId="27" r:id="rId15"/>
    <sheet name="A-16 Ranking Sectores" sheetId="30" r:id="rId16"/>
    <sheet name="A-17 Ranking Entidades" sheetId="31" r:id="rId17"/>
  </sheets>
  <externalReferences>
    <externalReference r:id="rId18"/>
    <externalReference r:id="rId19"/>
    <externalReference r:id="rId20"/>
  </externalReferences>
  <definedNames>
    <definedName name="_xlnm._FilterDatabase" localSheetId="10" hidden="1">'A-11 FDA'!$A$12:$P$30</definedName>
    <definedName name="_xlnm._FilterDatabase" localSheetId="11" hidden="1">'A-12 CT-MOREQ'!$A$12:$V$70</definedName>
    <definedName name="_xlnm._FilterDatabase" localSheetId="16" hidden="1">'A-17 Ranking Entidades'!$A$8:$AB$66</definedName>
    <definedName name="_xlnm._FilterDatabase" localSheetId="7" hidden="1">'A-8 CD&amp;CT-SIC'!$A$11:$K$69</definedName>
    <definedName name="abc">#REF!</definedName>
    <definedName name="ÁREAS">[1]Listas_Responsables!$A$2:$A$9</definedName>
    <definedName name="BASE" localSheetId="10">#REF!</definedName>
    <definedName name="BASE" localSheetId="15">#REF!</definedName>
    <definedName name="BASE" localSheetId="16">#REF!</definedName>
    <definedName name="BASE">#REF!</definedName>
    <definedName name="BASE2" localSheetId="10">#REF!</definedName>
    <definedName name="BASE2" localSheetId="15">#REF!</definedName>
    <definedName name="BASE2" localSheetId="16">#REF!</definedName>
    <definedName name="BASE2">#REF!</definedName>
    <definedName name="basefinal">#REF!</definedName>
    <definedName name="INFCTA" localSheetId="10">#REF!</definedName>
    <definedName name="INFCTA" localSheetId="15">#REF!</definedName>
    <definedName name="INFCTA" localSheetId="16">#REF!</definedName>
    <definedName name="INFCTA">#REF!</definedName>
    <definedName name="Mod.Selecc">[1]Listas_financiación!$H$2:$H$10</definedName>
    <definedName name="SNA" localSheetId="10">#REF!</definedName>
    <definedName name="SNA" localSheetId="15">#REF!</definedName>
    <definedName name="SNA" localSheetId="16">#REF!</definedName>
    <definedName name="SNA">#REF!</definedName>
  </definedNames>
  <calcPr calcId="162913"/>
  <pivotCaches>
    <pivotCache cacheId="16" r:id="rId21"/>
    <pivotCache cacheId="17" r:id="rId22"/>
    <pivotCache cacheId="18" r:id="rId23"/>
    <pivotCache cacheId="19" r:id="rId24"/>
    <pivotCache cacheId="20" r:id="rId25"/>
    <pivotCache cacheId="21" r:id="rId26"/>
    <pivotCache cacheId="22" r:id="rId27"/>
    <pivotCache cacheId="23" r:id="rId28"/>
    <pivotCache cacheId="24" r:id="rId29"/>
    <pivotCache cacheId="25" r:id="rId30"/>
    <pivotCache cacheId="26" r:id="rId31"/>
    <pivotCache cacheId="27" r:id="rId32"/>
    <pivotCache cacheId="28" r:id="rId33"/>
    <pivotCache cacheId="29" r:id="rId34"/>
    <pivotCache cacheId="30" r:id="rId35"/>
    <pivotCache cacheId="31" r:id="rId3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-654592ec-e37c-4861-bc6a-ce55d45f290c" name="Rango" connection="WorksheetConnection_Consolidado Entidades - Ind. Un!$A$3:$AA$61"/>
        </x15:modelTables>
      </x15:dataModel>
    </ext>
  </extLst>
</workbook>
</file>

<file path=xl/calcChain.xml><?xml version="1.0" encoding="utf-8"?>
<calcChain xmlns="http://schemas.openxmlformats.org/spreadsheetml/2006/main">
  <c r="AA12" i="31" l="1"/>
  <c r="AA11" i="31"/>
  <c r="AA10" i="31"/>
  <c r="D13" i="27" l="1"/>
  <c r="E13" i="27" s="1"/>
  <c r="D14" i="27"/>
  <c r="E14" i="27" s="1"/>
  <c r="D15" i="27"/>
  <c r="E15" i="27" s="1"/>
  <c r="D16" i="27"/>
  <c r="E16" i="27" s="1"/>
  <c r="D17" i="27"/>
  <c r="E17" i="27" s="1"/>
  <c r="D18" i="27"/>
  <c r="E18" i="27" s="1"/>
  <c r="D19" i="27"/>
  <c r="E19" i="27" s="1"/>
  <c r="D20" i="27"/>
  <c r="E20" i="27" s="1"/>
  <c r="D21" i="27"/>
  <c r="E21" i="27" s="1"/>
  <c r="D22" i="27"/>
  <c r="E22" i="27" s="1"/>
  <c r="D23" i="27"/>
  <c r="E23" i="27" s="1"/>
  <c r="D24" i="27"/>
  <c r="E24" i="27" s="1"/>
  <c r="D25" i="27"/>
  <c r="E25" i="27" s="1"/>
  <c r="D26" i="27"/>
  <c r="E26" i="27" s="1"/>
  <c r="D27" i="27"/>
  <c r="E27" i="27" s="1"/>
  <c r="D28" i="27"/>
  <c r="E28" i="27" s="1"/>
  <c r="D29" i="27"/>
  <c r="E29" i="27" s="1"/>
  <c r="D30" i="27"/>
  <c r="E30" i="27" s="1"/>
  <c r="D31" i="27"/>
  <c r="E31" i="27" s="1"/>
  <c r="D32" i="27"/>
  <c r="E32" i="27" s="1"/>
  <c r="D33" i="27"/>
  <c r="E33" i="27" s="1"/>
  <c r="D34" i="27"/>
  <c r="E34" i="27" s="1"/>
  <c r="D35" i="27"/>
  <c r="E35" i="27" s="1"/>
  <c r="D36" i="27"/>
  <c r="E36" i="27" s="1"/>
  <c r="D37" i="27"/>
  <c r="E37" i="27" s="1"/>
  <c r="D38" i="27"/>
  <c r="E38" i="27" s="1"/>
  <c r="D39" i="27"/>
  <c r="E39" i="27" s="1"/>
  <c r="D40" i="27"/>
  <c r="E40" i="27" s="1"/>
  <c r="D41" i="27"/>
  <c r="E41" i="27" s="1"/>
  <c r="D42" i="27"/>
  <c r="E42" i="27" s="1"/>
  <c r="D43" i="27"/>
  <c r="E43" i="27" s="1"/>
  <c r="D44" i="27"/>
  <c r="E44" i="27" s="1"/>
  <c r="D45" i="27"/>
  <c r="E45" i="27" s="1"/>
  <c r="D46" i="27"/>
  <c r="E46" i="27" s="1"/>
  <c r="D47" i="27"/>
  <c r="E47" i="27" s="1"/>
  <c r="D48" i="27"/>
  <c r="E48" i="27" s="1"/>
  <c r="D49" i="27"/>
  <c r="E49" i="27" s="1"/>
  <c r="D50" i="27"/>
  <c r="E50" i="27" s="1"/>
  <c r="D51" i="27"/>
  <c r="E51" i="27" s="1"/>
  <c r="D52" i="27"/>
  <c r="E52" i="27" s="1"/>
  <c r="D53" i="27"/>
  <c r="E53" i="27" s="1"/>
  <c r="D54" i="27"/>
  <c r="E54" i="27" s="1"/>
  <c r="D55" i="27"/>
  <c r="E55" i="27" s="1"/>
  <c r="D56" i="27"/>
  <c r="E56" i="27" s="1"/>
  <c r="D57" i="27"/>
  <c r="E57" i="27" s="1"/>
  <c r="D58" i="27"/>
  <c r="E58" i="27" s="1"/>
  <c r="D59" i="27"/>
  <c r="E59" i="27" s="1"/>
  <c r="D60" i="27"/>
  <c r="E60" i="27" s="1"/>
  <c r="D61" i="27"/>
  <c r="E61" i="27" s="1"/>
  <c r="D62" i="27"/>
  <c r="E62" i="27" s="1"/>
  <c r="D63" i="27"/>
  <c r="E63" i="27" s="1"/>
  <c r="D64" i="27"/>
  <c r="E64" i="27" s="1"/>
  <c r="D65" i="27"/>
  <c r="E65" i="27" s="1"/>
  <c r="D66" i="27"/>
  <c r="E66" i="27" s="1"/>
  <c r="D67" i="27"/>
  <c r="E67" i="27" s="1"/>
  <c r="D68" i="27"/>
  <c r="E68" i="27" s="1"/>
  <c r="D69" i="27"/>
  <c r="E69" i="27" s="1"/>
  <c r="D70" i="27"/>
  <c r="E70" i="27" s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H12" i="2" l="1"/>
  <c r="H13" i="2"/>
  <c r="H15" i="2"/>
  <c r="H16" i="2"/>
  <c r="H17" i="2"/>
  <c r="H19" i="2"/>
  <c r="H20" i="2"/>
  <c r="H21" i="2"/>
  <c r="H23" i="2"/>
  <c r="H24" i="2"/>
  <c r="H25" i="2"/>
  <c r="H27" i="2"/>
  <c r="H28" i="2"/>
  <c r="H29" i="2"/>
  <c r="H31" i="2"/>
  <c r="H32" i="2"/>
  <c r="H33" i="2"/>
  <c r="H35" i="2"/>
  <c r="H36" i="2"/>
  <c r="H37" i="2"/>
  <c r="H39" i="2"/>
  <c r="H40" i="2"/>
  <c r="H41" i="2"/>
  <c r="H43" i="2"/>
  <c r="H44" i="2"/>
  <c r="H45" i="2"/>
  <c r="H47" i="2"/>
  <c r="H48" i="2"/>
  <c r="H49" i="2"/>
  <c r="H51" i="2"/>
  <c r="H52" i="2"/>
  <c r="H53" i="2"/>
  <c r="H55" i="2"/>
  <c r="H56" i="2"/>
  <c r="H57" i="2"/>
  <c r="H59" i="2"/>
  <c r="H60" i="2"/>
  <c r="H61" i="2"/>
  <c r="H63" i="2"/>
  <c r="H64" i="2"/>
  <c r="H65" i="2"/>
  <c r="H67" i="2"/>
  <c r="H68" i="2"/>
  <c r="H69" i="2"/>
  <c r="I25" i="8"/>
  <c r="H12" i="6"/>
  <c r="H13" i="6"/>
  <c r="H14" i="6"/>
  <c r="H15" i="6"/>
  <c r="H17" i="6"/>
  <c r="H18" i="6"/>
  <c r="H19" i="6"/>
  <c r="H20" i="6"/>
  <c r="H23" i="6"/>
  <c r="H24" i="6"/>
  <c r="H26" i="6"/>
  <c r="H27" i="6"/>
  <c r="H29" i="6"/>
  <c r="H30" i="6"/>
  <c r="H31" i="6"/>
  <c r="H32" i="6"/>
  <c r="H33" i="6"/>
  <c r="H34" i="6"/>
  <c r="H35" i="6"/>
  <c r="H37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4" i="6"/>
  <c r="H59" i="6"/>
  <c r="H60" i="6"/>
  <c r="H61" i="6"/>
  <c r="H62" i="6"/>
  <c r="H64" i="6"/>
  <c r="H65" i="6"/>
  <c r="H66" i="6"/>
  <c r="H67" i="6"/>
  <c r="H68" i="6"/>
  <c r="H69" i="6"/>
  <c r="F29" i="4"/>
  <c r="F38" i="4"/>
  <c r="H66" i="2"/>
  <c r="H62" i="2"/>
  <c r="H58" i="2"/>
  <c r="H54" i="2"/>
  <c r="H50" i="2"/>
  <c r="H46" i="2"/>
  <c r="H42" i="2"/>
  <c r="H38" i="2"/>
  <c r="H34" i="2"/>
  <c r="H30" i="2"/>
  <c r="H26" i="2"/>
  <c r="H22" i="2"/>
  <c r="H18" i="2"/>
  <c r="H14" i="2"/>
  <c r="F65" i="4" l="1"/>
  <c r="F66" i="8"/>
  <c r="H66" i="8"/>
  <c r="I67" i="8"/>
  <c r="D67" i="6"/>
  <c r="F68" i="8"/>
  <c r="D69" i="5"/>
  <c r="E69" i="6"/>
  <c r="G69" i="6"/>
  <c r="D70" i="7"/>
  <c r="E70" i="8"/>
  <c r="I70" i="8"/>
  <c r="G12" i="4"/>
  <c r="G13" i="8"/>
  <c r="F13" i="5"/>
  <c r="E13" i="4"/>
  <c r="G13" i="4"/>
  <c r="E14" i="4"/>
  <c r="G14" i="4"/>
  <c r="F15" i="5"/>
  <c r="F15" i="4"/>
  <c r="F16" i="7"/>
  <c r="F17" i="5"/>
  <c r="F18" i="7"/>
  <c r="G18" i="8"/>
  <c r="F18" i="4"/>
  <c r="D18" i="6"/>
  <c r="F18" i="6"/>
  <c r="E19" i="7"/>
  <c r="G19" i="8"/>
  <c r="D19" i="5"/>
  <c r="E19" i="6"/>
  <c r="G19" i="6"/>
  <c r="F20" i="7"/>
  <c r="D20" i="4"/>
  <c r="E20" i="5"/>
  <c r="D20" i="6"/>
  <c r="F20" i="6"/>
  <c r="D21" i="8"/>
  <c r="F21" i="8"/>
  <c r="H21" i="8"/>
  <c r="E21" i="4"/>
  <c r="G21" i="4"/>
  <c r="F22" i="7"/>
  <c r="G22" i="8"/>
  <c r="I22" i="8"/>
  <c r="F22" i="5"/>
  <c r="F22" i="4"/>
  <c r="D23" i="8"/>
  <c r="F23" i="8"/>
  <c r="H23" i="8"/>
  <c r="E23" i="4"/>
  <c r="G23" i="4"/>
  <c r="F24" i="5"/>
  <c r="D24" i="4"/>
  <c r="D25" i="7"/>
  <c r="E25" i="8"/>
  <c r="G25" i="8"/>
  <c r="E26" i="7"/>
  <c r="D26" i="8"/>
  <c r="F26" i="8"/>
  <c r="H26" i="8"/>
  <c r="E26" i="4"/>
  <c r="G26" i="4"/>
  <c r="D27" i="7"/>
  <c r="E27" i="8"/>
  <c r="G27" i="8"/>
  <c r="I27" i="8"/>
  <c r="F27" i="5"/>
  <c r="F27" i="4"/>
  <c r="F28" i="7"/>
  <c r="E29" i="7"/>
  <c r="D29" i="8"/>
  <c r="F29" i="8"/>
  <c r="H29" i="8"/>
  <c r="G29" i="4"/>
  <c r="E29" i="5"/>
  <c r="D29" i="6"/>
  <c r="F29" i="6"/>
  <c r="D30" i="8"/>
  <c r="F30" i="8"/>
  <c r="H30" i="8"/>
  <c r="E31" i="7"/>
  <c r="D30" i="5"/>
  <c r="E30" i="6"/>
  <c r="G30" i="6"/>
  <c r="F31" i="7"/>
  <c r="F31" i="5"/>
  <c r="D31" i="4"/>
  <c r="E31" i="5"/>
  <c r="D31" i="6"/>
  <c r="F31" i="6"/>
  <c r="F32" i="4"/>
  <c r="D33" i="8"/>
  <c r="F33" i="8"/>
  <c r="H33" i="8"/>
  <c r="D33" i="4"/>
  <c r="E33" i="5"/>
  <c r="D33" i="6"/>
  <c r="F33" i="6"/>
  <c r="G34" i="8"/>
  <c r="I34" i="8"/>
  <c r="E34" i="4"/>
  <c r="G34" i="4"/>
  <c r="I35" i="8"/>
  <c r="E35" i="4"/>
  <c r="G35" i="4"/>
  <c r="D36" i="7"/>
  <c r="E36" i="8"/>
  <c r="G36" i="8"/>
  <c r="E37" i="7"/>
  <c r="D36" i="5"/>
  <c r="E36" i="6"/>
  <c r="G36" i="6"/>
  <c r="D37" i="8"/>
  <c r="F37" i="8"/>
  <c r="F37" i="5"/>
  <c r="F37" i="4"/>
  <c r="D38" i="8"/>
  <c r="F38" i="8"/>
  <c r="G38" i="4"/>
  <c r="E38" i="5"/>
  <c r="D38" i="6"/>
  <c r="F38" i="6"/>
  <c r="H38" i="6"/>
  <c r="I39" i="8"/>
  <c r="F39" i="4"/>
  <c r="F40" i="7"/>
  <c r="F40" i="5"/>
  <c r="E40" i="4"/>
  <c r="G40" i="4"/>
  <c r="E40" i="6"/>
  <c r="G40" i="6"/>
  <c r="D41" i="7"/>
  <c r="E41" i="8"/>
  <c r="G41" i="8"/>
  <c r="I41" i="8"/>
  <c r="F41" i="5"/>
  <c r="F41" i="4"/>
  <c r="D42" i="8"/>
  <c r="F42" i="8"/>
  <c r="E43" i="7"/>
  <c r="D42" i="5"/>
  <c r="E42" i="6"/>
  <c r="G42" i="6"/>
  <c r="F43" i="7"/>
  <c r="E44" i="7"/>
  <c r="E43" i="5"/>
  <c r="D44" i="5"/>
  <c r="E44" i="6"/>
  <c r="G44" i="6"/>
  <c r="F45" i="7"/>
  <c r="F45" i="4"/>
  <c r="D46" i="8"/>
  <c r="F46" i="8"/>
  <c r="I46" i="8"/>
  <c r="E47" i="7"/>
  <c r="D47" i="8"/>
  <c r="F47" i="8"/>
  <c r="D47" i="4"/>
  <c r="E47" i="5"/>
  <c r="D47" i="6"/>
  <c r="F47" i="6"/>
  <c r="G48" i="8"/>
  <c r="I48" i="8"/>
  <c r="E48" i="4"/>
  <c r="G48" i="4"/>
  <c r="D48" i="5"/>
  <c r="E48" i="6"/>
  <c r="G48" i="6"/>
  <c r="F49" i="7"/>
  <c r="E49" i="4"/>
  <c r="G49" i="4"/>
  <c r="D50" i="7"/>
  <c r="E50" i="8"/>
  <c r="G50" i="8"/>
  <c r="I50" i="8"/>
  <c r="F50" i="5"/>
  <c r="F50" i="4"/>
  <c r="F51" i="7"/>
  <c r="E51" i="4"/>
  <c r="G51" i="4"/>
  <c r="E51" i="6"/>
  <c r="G51" i="6"/>
  <c r="D52" i="7"/>
  <c r="E52" i="8"/>
  <c r="H52" i="8"/>
  <c r="E52" i="4"/>
  <c r="G52" i="4"/>
  <c r="D52" i="5"/>
  <c r="D53" i="8"/>
  <c r="F53" i="8"/>
  <c r="H53" i="8"/>
  <c r="I54" i="8"/>
  <c r="E55" i="7"/>
  <c r="D54" i="5"/>
  <c r="E54" i="6"/>
  <c r="G54" i="6"/>
  <c r="D55" i="7"/>
  <c r="E55" i="8"/>
  <c r="G55" i="8"/>
  <c r="F55" i="5"/>
  <c r="F55" i="4"/>
  <c r="D56" i="8"/>
  <c r="F56" i="8"/>
  <c r="H56" i="8"/>
  <c r="F56" i="5"/>
  <c r="F56" i="4"/>
  <c r="D57" i="8"/>
  <c r="F57" i="8"/>
  <c r="H57" i="8"/>
  <c r="D57" i="4"/>
  <c r="D58" i="7"/>
  <c r="E58" i="8"/>
  <c r="G58" i="8"/>
  <c r="I58" i="8"/>
  <c r="E58" i="4"/>
  <c r="G58" i="4"/>
  <c r="E58" i="6"/>
  <c r="G58" i="6"/>
  <c r="F59" i="7"/>
  <c r="E60" i="7"/>
  <c r="F59" i="4"/>
  <c r="F60" i="7"/>
  <c r="E60" i="4"/>
  <c r="G60" i="4"/>
  <c r="D60" i="5"/>
  <c r="E60" i="6"/>
  <c r="G60" i="6"/>
  <c r="D61" i="7"/>
  <c r="E61" i="8"/>
  <c r="G61" i="8"/>
  <c r="I61" i="8"/>
  <c r="F61" i="5"/>
  <c r="D61" i="5"/>
  <c r="E61" i="6"/>
  <c r="G61" i="6"/>
  <c r="F62" i="7"/>
  <c r="F62" i="5"/>
  <c r="F62" i="4"/>
  <c r="E62" i="5"/>
  <c r="D62" i="6"/>
  <c r="F62" i="6"/>
  <c r="E63" i="4"/>
  <c r="G63" i="4"/>
  <c r="E63" i="6"/>
  <c r="G63" i="6"/>
  <c r="D64" i="8"/>
  <c r="F64" i="8"/>
  <c r="I64" i="8"/>
  <c r="E65" i="7"/>
  <c r="D64" i="5"/>
  <c r="E64" i="6"/>
  <c r="G64" i="6"/>
  <c r="F65" i="7"/>
  <c r="H65" i="8"/>
  <c r="E66" i="7"/>
  <c r="D65" i="5"/>
  <c r="E65" i="6"/>
  <c r="G65" i="6"/>
  <c r="F66" i="7"/>
  <c r="D66" i="4"/>
  <c r="E66" i="5"/>
  <c r="D66" i="6"/>
  <c r="F66" i="6"/>
  <c r="D67" i="8"/>
  <c r="F67" i="8"/>
  <c r="H67" i="8"/>
  <c r="F67" i="5"/>
  <c r="F67" i="4"/>
  <c r="F68" i="7"/>
  <c r="G68" i="8"/>
  <c r="I68" i="8"/>
  <c r="F68" i="5"/>
  <c r="D68" i="4"/>
  <c r="E68" i="5"/>
  <c r="D68" i="6"/>
  <c r="F68" i="6"/>
  <c r="D69" i="8"/>
  <c r="F69" i="8"/>
  <c r="H69" i="8"/>
  <c r="E69" i="4"/>
  <c r="G69" i="4"/>
  <c r="E12" i="3"/>
  <c r="E12" i="6"/>
  <c r="D13" i="7"/>
  <c r="E13" i="8"/>
  <c r="D14" i="7"/>
  <c r="G14" i="8"/>
  <c r="G14" i="6"/>
  <c r="E15" i="8"/>
  <c r="G15" i="8"/>
  <c r="E15" i="5"/>
  <c r="F16" i="8"/>
  <c r="H16" i="8"/>
  <c r="D16" i="4"/>
  <c r="E16" i="5"/>
  <c r="D16" i="6"/>
  <c r="H16" i="6"/>
  <c r="D17" i="7"/>
  <c r="G17" i="8"/>
  <c r="F17" i="4"/>
  <c r="E17" i="5"/>
  <c r="F17" i="6"/>
  <c r="D18" i="4"/>
  <c r="D20" i="8"/>
  <c r="G20" i="4"/>
  <c r="D21" i="5"/>
  <c r="E21" i="6"/>
  <c r="D22" i="8"/>
  <c r="F22" i="8"/>
  <c r="D22" i="4"/>
  <c r="D22" i="6"/>
  <c r="H22" i="6"/>
  <c r="D24" i="7"/>
  <c r="G24" i="8"/>
  <c r="I24" i="8"/>
  <c r="G24" i="4"/>
  <c r="G24" i="6"/>
  <c r="G25" i="4"/>
  <c r="D25" i="6"/>
  <c r="H25" i="6"/>
  <c r="G26" i="6"/>
  <c r="F27" i="7"/>
  <c r="D27" i="4"/>
  <c r="E27" i="5"/>
  <c r="F28" i="8"/>
  <c r="F28" i="5"/>
  <c r="E28" i="5"/>
  <c r="F28" i="6"/>
  <c r="E30" i="7"/>
  <c r="F30" i="5"/>
  <c r="F30" i="4"/>
  <c r="D31" i="8"/>
  <c r="H31" i="8"/>
  <c r="G31" i="4"/>
  <c r="D32" i="7"/>
  <c r="G32" i="8"/>
  <c r="D32" i="4"/>
  <c r="D32" i="6"/>
  <c r="E33" i="4"/>
  <c r="D34" i="7"/>
  <c r="D34" i="5"/>
  <c r="E34" i="6"/>
  <c r="G34" i="6"/>
  <c r="D35" i="7"/>
  <c r="E35" i="8"/>
  <c r="G35" i="8"/>
  <c r="E36" i="7"/>
  <c r="D35" i="5"/>
  <c r="E35" i="6"/>
  <c r="G35" i="6"/>
  <c r="F36" i="7"/>
  <c r="H36" i="8"/>
  <c r="F36" i="5"/>
  <c r="F36" i="4"/>
  <c r="G37" i="8"/>
  <c r="D37" i="4"/>
  <c r="E37" i="5"/>
  <c r="D37" i="6"/>
  <c r="F37" i="6"/>
  <c r="I38" i="8"/>
  <c r="E39" i="7"/>
  <c r="E38" i="4"/>
  <c r="D39" i="7"/>
  <c r="E39" i="8"/>
  <c r="G39" i="8"/>
  <c r="F39" i="5"/>
  <c r="D39" i="4"/>
  <c r="D39" i="6"/>
  <c r="F39" i="6"/>
  <c r="F40" i="8"/>
  <c r="D41" i="6"/>
  <c r="I42" i="8"/>
  <c r="F42" i="5"/>
  <c r="D43" i="8"/>
  <c r="D43" i="4"/>
  <c r="E43" i="6"/>
  <c r="D44" i="7"/>
  <c r="G44" i="8"/>
  <c r="F44" i="4"/>
  <c r="I45" i="8"/>
  <c r="D45" i="4"/>
  <c r="D45" i="6"/>
  <c r="G46" i="8"/>
  <c r="F46" i="4"/>
  <c r="D46" i="6"/>
  <c r="F46" i="6"/>
  <c r="G47" i="8"/>
  <c r="G47" i="4"/>
  <c r="D48" i="7"/>
  <c r="D49" i="8"/>
  <c r="H49" i="8"/>
  <c r="D49" i="5"/>
  <c r="E49" i="6"/>
  <c r="E50" i="5"/>
  <c r="D50" i="6"/>
  <c r="F50" i="6"/>
  <c r="F51" i="8"/>
  <c r="H51" i="8"/>
  <c r="D51" i="5"/>
  <c r="F52" i="7"/>
  <c r="I52" i="8"/>
  <c r="E53" i="7"/>
  <c r="D52" i="6"/>
  <c r="E54" i="7"/>
  <c r="D53" i="6"/>
  <c r="H53" i="6"/>
  <c r="E54" i="8"/>
  <c r="G54" i="8"/>
  <c r="F54" i="4"/>
  <c r="D55" i="4"/>
  <c r="D55" i="6"/>
  <c r="F55" i="6"/>
  <c r="E56" i="5"/>
  <c r="D56" i="6"/>
  <c r="H56" i="6"/>
  <c r="E57" i="4"/>
  <c r="D57" i="5"/>
  <c r="E57" i="6"/>
  <c r="F58" i="7"/>
  <c r="D58" i="5"/>
  <c r="F59" i="8"/>
  <c r="F59" i="5"/>
  <c r="E59" i="5"/>
  <c r="F59" i="6"/>
  <c r="D60" i="8"/>
  <c r="H60" i="8"/>
  <c r="E61" i="7"/>
  <c r="F61" i="7"/>
  <c r="F61" i="4"/>
  <c r="F62" i="8"/>
  <c r="D63" i="7"/>
  <c r="G63" i="8"/>
  <c r="D63" i="5"/>
  <c r="F64" i="5"/>
  <c r="D65" i="8"/>
  <c r="F65" i="5"/>
  <c r="G66" i="4"/>
  <c r="D67" i="4"/>
  <c r="E67" i="5"/>
  <c r="F67" i="6"/>
  <c r="D68" i="8"/>
  <c r="E68" i="4"/>
  <c r="E70" i="7"/>
  <c r="F12" i="5"/>
  <c r="D12" i="3"/>
  <c r="F12" i="3"/>
  <c r="D12" i="4"/>
  <c r="E12" i="5"/>
  <c r="D12" i="6"/>
  <c r="F12" i="6"/>
  <c r="D13" i="8"/>
  <c r="F13" i="8"/>
  <c r="I13" i="8"/>
  <c r="E14" i="7"/>
  <c r="D13" i="4"/>
  <c r="E13" i="5"/>
  <c r="D13" i="6"/>
  <c r="F13" i="6"/>
  <c r="D14" i="8"/>
  <c r="F14" i="8"/>
  <c r="H14" i="8"/>
  <c r="D14" i="4"/>
  <c r="E14" i="5"/>
  <c r="D14" i="6"/>
  <c r="F14" i="6"/>
  <c r="D15" i="8"/>
  <c r="F15" i="8"/>
  <c r="I15" i="8"/>
  <c r="E16" i="7"/>
  <c r="D15" i="5"/>
  <c r="E15" i="6"/>
  <c r="G15" i="6"/>
  <c r="D16" i="7"/>
  <c r="E16" i="8"/>
  <c r="G16" i="8"/>
  <c r="I16" i="8"/>
  <c r="F16" i="5"/>
  <c r="E16" i="4"/>
  <c r="D16" i="5"/>
  <c r="E16" i="6"/>
  <c r="G16" i="6"/>
  <c r="D17" i="8"/>
  <c r="F17" i="8"/>
  <c r="H17" i="8"/>
  <c r="E17" i="4"/>
  <c r="G17" i="4"/>
  <c r="D17" i="5"/>
  <c r="E17" i="6"/>
  <c r="G17" i="6"/>
  <c r="D18" i="7"/>
  <c r="D18" i="8"/>
  <c r="H18" i="8"/>
  <c r="D18" i="5"/>
  <c r="F18" i="5"/>
  <c r="D19" i="8"/>
  <c r="F19" i="8"/>
  <c r="F19" i="5"/>
  <c r="E19" i="4"/>
  <c r="G19" i="4"/>
  <c r="D20" i="7"/>
  <c r="E20" i="8"/>
  <c r="G20" i="8"/>
  <c r="I20" i="8"/>
  <c r="F20" i="5"/>
  <c r="F20" i="4"/>
  <c r="F21" i="7"/>
  <c r="D21" i="4"/>
  <c r="E21" i="5"/>
  <c r="D21" i="6"/>
  <c r="F21" i="6"/>
  <c r="H21" i="6"/>
  <c r="D22" i="7"/>
  <c r="E22" i="8"/>
  <c r="E23" i="7"/>
  <c r="D22" i="5"/>
  <c r="E22" i="6"/>
  <c r="G22" i="6"/>
  <c r="F23" i="7"/>
  <c r="F23" i="5"/>
  <c r="D23" i="4"/>
  <c r="E23" i="5"/>
  <c r="D23" i="6"/>
  <c r="F23" i="6"/>
  <c r="D24" i="8"/>
  <c r="F24" i="8"/>
  <c r="H24" i="8"/>
  <c r="E25" i="7"/>
  <c r="F24" i="4"/>
  <c r="E24" i="5"/>
  <c r="D24" i="6"/>
  <c r="F24" i="6"/>
  <c r="E25" i="4"/>
  <c r="D25" i="5"/>
  <c r="E25" i="6"/>
  <c r="G25" i="6"/>
  <c r="F26" i="7"/>
  <c r="F26" i="5"/>
  <c r="D26" i="4"/>
  <c r="E26" i="5"/>
  <c r="D26" i="6"/>
  <c r="F26" i="6"/>
  <c r="E28" i="7"/>
  <c r="D27" i="5"/>
  <c r="E27" i="6"/>
  <c r="G27" i="6"/>
  <c r="D28" i="7"/>
  <c r="E28" i="8"/>
  <c r="G28" i="8"/>
  <c r="I28" i="8"/>
  <c r="E28" i="4"/>
  <c r="G28" i="4"/>
  <c r="D28" i="5"/>
  <c r="E28" i="6"/>
  <c r="G28" i="6"/>
  <c r="F29" i="7"/>
  <c r="D29" i="4"/>
  <c r="F30" i="7"/>
  <c r="E30" i="4"/>
  <c r="G30" i="4"/>
  <c r="D31" i="7"/>
  <c r="E31" i="8"/>
  <c r="G31" i="8"/>
  <c r="I31" i="8"/>
  <c r="E32" i="7"/>
  <c r="F31" i="4"/>
  <c r="D32" i="8"/>
  <c r="F32" i="8"/>
  <c r="H32" i="8"/>
  <c r="D32" i="5"/>
  <c r="E32" i="6"/>
  <c r="G32" i="6"/>
  <c r="F33" i="7"/>
  <c r="F33" i="5"/>
  <c r="F33" i="4"/>
  <c r="D34" i="8"/>
  <c r="F34" i="8"/>
  <c r="F34" i="5"/>
  <c r="D34" i="4"/>
  <c r="E34" i="5"/>
  <c r="D34" i="6"/>
  <c r="F34" i="6"/>
  <c r="D35" i="8"/>
  <c r="F35" i="8"/>
  <c r="H35" i="8"/>
  <c r="D35" i="4"/>
  <c r="E35" i="5"/>
  <c r="D35" i="6"/>
  <c r="F35" i="6"/>
  <c r="I36" i="8"/>
  <c r="E36" i="4"/>
  <c r="G36" i="4"/>
  <c r="F37" i="7"/>
  <c r="I37" i="8"/>
  <c r="E38" i="7"/>
  <c r="D37" i="5"/>
  <c r="E37" i="6"/>
  <c r="G37" i="6"/>
  <c r="F38" i="7"/>
  <c r="H38" i="8"/>
  <c r="D38" i="4"/>
  <c r="D39" i="8"/>
  <c r="F39" i="8"/>
  <c r="H39" i="8"/>
  <c r="E40" i="7"/>
  <c r="D39" i="5"/>
  <c r="E39" i="6"/>
  <c r="G39" i="6"/>
  <c r="D40" i="7"/>
  <c r="E40" i="8"/>
  <c r="G40" i="8"/>
  <c r="I40" i="8"/>
  <c r="E41" i="7"/>
  <c r="D40" i="4"/>
  <c r="E40" i="5"/>
  <c r="E42" i="7"/>
  <c r="D41" i="5"/>
  <c r="E41" i="6"/>
  <c r="G41" i="6"/>
  <c r="F42" i="7"/>
  <c r="H42" i="8"/>
  <c r="E42" i="4"/>
  <c r="G42" i="4"/>
  <c r="D43" i="7"/>
  <c r="E43" i="8"/>
  <c r="G43" i="8"/>
  <c r="I43" i="8"/>
  <c r="E43" i="4"/>
  <c r="D43" i="6"/>
  <c r="F43" i="6"/>
  <c r="D44" i="8"/>
  <c r="F44" i="8"/>
  <c r="I44" i="8"/>
  <c r="F44" i="5"/>
  <c r="E44" i="4"/>
  <c r="G44" i="4"/>
  <c r="D45" i="7"/>
  <c r="E45" i="8"/>
  <c r="H45" i="8"/>
  <c r="D45" i="5"/>
  <c r="E45" i="6"/>
  <c r="G45" i="6"/>
  <c r="F46" i="7"/>
  <c r="E46" i="4"/>
  <c r="G46" i="4"/>
  <c r="D46" i="5"/>
  <c r="E46" i="6"/>
  <c r="G46" i="6"/>
  <c r="F47" i="7"/>
  <c r="H47" i="8"/>
  <c r="F47" i="5"/>
  <c r="F47" i="4"/>
  <c r="D48" i="8"/>
  <c r="F48" i="8"/>
  <c r="F48" i="5"/>
  <c r="D48" i="4"/>
  <c r="D49" i="7"/>
  <c r="E49" i="8"/>
  <c r="G49" i="8"/>
  <c r="I49" i="8"/>
  <c r="F49" i="5"/>
  <c r="D49" i="4"/>
  <c r="E49" i="5"/>
  <c r="D49" i="6"/>
  <c r="F49" i="6"/>
  <c r="E51" i="7"/>
  <c r="D50" i="5"/>
  <c r="E50" i="6"/>
  <c r="G50" i="6"/>
  <c r="D51" i="7"/>
  <c r="E51" i="8"/>
  <c r="G51" i="8"/>
  <c r="D51" i="4"/>
  <c r="E51" i="5"/>
  <c r="G52" i="8"/>
  <c r="D52" i="4"/>
  <c r="E52" i="6"/>
  <c r="G52" i="6"/>
  <c r="F53" i="7"/>
  <c r="E53" i="4"/>
  <c r="G53" i="4"/>
  <c r="D53" i="5"/>
  <c r="E53" i="6"/>
  <c r="G53" i="6"/>
  <c r="D54" i="8"/>
  <c r="F54" i="8"/>
  <c r="H54" i="8"/>
  <c r="E54" i="4"/>
  <c r="G54" i="4"/>
  <c r="I55" i="8"/>
  <c r="E56" i="7"/>
  <c r="D55" i="5"/>
  <c r="E55" i="6"/>
  <c r="G55" i="6"/>
  <c r="F56" i="7"/>
  <c r="E57" i="7"/>
  <c r="D56" i="5"/>
  <c r="E56" i="6"/>
  <c r="G56" i="6"/>
  <c r="F57" i="7"/>
  <c r="F57" i="5"/>
  <c r="F57" i="4"/>
  <c r="E57" i="5"/>
  <c r="D57" i="6"/>
  <c r="F57" i="6"/>
  <c r="H57" i="6"/>
  <c r="D58" i="4"/>
  <c r="E58" i="5"/>
  <c r="D59" i="7"/>
  <c r="E59" i="8"/>
  <c r="G59" i="8"/>
  <c r="I59" i="8"/>
  <c r="D59" i="5"/>
  <c r="E59" i="6"/>
  <c r="G59" i="6"/>
  <c r="D60" i="7"/>
  <c r="E60" i="8"/>
  <c r="G60" i="8"/>
  <c r="I60" i="8"/>
  <c r="D60" i="4"/>
  <c r="E61" i="4"/>
  <c r="G61" i="4"/>
  <c r="D62" i="7"/>
  <c r="E62" i="8"/>
  <c r="G62" i="8"/>
  <c r="I62" i="8"/>
  <c r="E63" i="7"/>
  <c r="D63" i="8"/>
  <c r="F63" i="8"/>
  <c r="H63" i="8"/>
  <c r="D63" i="4"/>
  <c r="E63" i="5"/>
  <c r="F64" i="7"/>
  <c r="H64" i="8"/>
  <c r="E64" i="4"/>
  <c r="G64" i="4"/>
  <c r="D65" i="7"/>
  <c r="G65" i="7" s="1"/>
  <c r="E65" i="8"/>
  <c r="G65" i="8"/>
  <c r="E65" i="4"/>
  <c r="G65" i="4"/>
  <c r="D66" i="7"/>
  <c r="E66" i="8"/>
  <c r="G66" i="8"/>
  <c r="I66" i="8"/>
  <c r="F66" i="5"/>
  <c r="F66" i="4"/>
  <c r="F67" i="7"/>
  <c r="E68" i="7"/>
  <c r="D67" i="5"/>
  <c r="E67" i="6"/>
  <c r="G67" i="6"/>
  <c r="D68" i="7"/>
  <c r="E68" i="8"/>
  <c r="E69" i="7"/>
  <c r="F68" i="4"/>
  <c r="F69" i="7"/>
  <c r="D69" i="4"/>
  <c r="E69" i="5"/>
  <c r="D69" i="6"/>
  <c r="F69" i="6"/>
  <c r="D70" i="8"/>
  <c r="F70" i="8"/>
  <c r="H70" i="8"/>
  <c r="G12" i="3"/>
  <c r="D12" i="5"/>
  <c r="G12" i="6"/>
  <c r="D13" i="5"/>
  <c r="E13" i="6"/>
  <c r="G13" i="6"/>
  <c r="E14" i="8"/>
  <c r="I14" i="8"/>
  <c r="E15" i="7"/>
  <c r="D14" i="5"/>
  <c r="E14" i="6"/>
  <c r="D15" i="7"/>
  <c r="D15" i="4"/>
  <c r="D15" i="6"/>
  <c r="F15" i="6"/>
  <c r="D16" i="8"/>
  <c r="G16" i="4"/>
  <c r="F16" i="6"/>
  <c r="E17" i="8"/>
  <c r="I17" i="8"/>
  <c r="D17" i="6"/>
  <c r="F18" i="8"/>
  <c r="E18" i="5"/>
  <c r="E19" i="8"/>
  <c r="H19" i="8"/>
  <c r="F19" i="4"/>
  <c r="F20" i="8"/>
  <c r="H20" i="8"/>
  <c r="E20" i="4"/>
  <c r="E22" i="7"/>
  <c r="G21" i="6"/>
  <c r="E22" i="5"/>
  <c r="F22" i="6"/>
  <c r="D23" i="5"/>
  <c r="E23" i="6"/>
  <c r="G23" i="6"/>
  <c r="E24" i="8"/>
  <c r="E24" i="4"/>
  <c r="D24" i="5"/>
  <c r="E24" i="6"/>
  <c r="F25" i="7"/>
  <c r="F25" i="5"/>
  <c r="D25" i="4"/>
  <c r="E25" i="5"/>
  <c r="F25" i="6"/>
  <c r="D26" i="5"/>
  <c r="E26" i="6"/>
  <c r="D27" i="6"/>
  <c r="F27" i="6"/>
  <c r="D28" i="8"/>
  <c r="H28" i="8"/>
  <c r="F28" i="4"/>
  <c r="D28" i="6"/>
  <c r="H28" i="6"/>
  <c r="E29" i="4"/>
  <c r="F31" i="8"/>
  <c r="E31" i="4"/>
  <c r="E32" i="8"/>
  <c r="I32" i="8"/>
  <c r="E33" i="7"/>
  <c r="E32" i="5"/>
  <c r="F32" i="6"/>
  <c r="G33" i="4"/>
  <c r="E34" i="8"/>
  <c r="E39" i="5"/>
  <c r="D40" i="8"/>
  <c r="H40" i="8"/>
  <c r="D40" i="5"/>
  <c r="F41" i="7"/>
  <c r="D41" i="4"/>
  <c r="E41" i="5"/>
  <c r="F41" i="6"/>
  <c r="G42" i="8"/>
  <c r="F42" i="4"/>
  <c r="F43" i="8"/>
  <c r="H43" i="8"/>
  <c r="G43" i="4"/>
  <c r="G43" i="6"/>
  <c r="E44" i="8"/>
  <c r="D45" i="8"/>
  <c r="F45" i="8"/>
  <c r="E46" i="7"/>
  <c r="E45" i="5"/>
  <c r="F45" i="6"/>
  <c r="F46" i="5"/>
  <c r="E46" i="5"/>
  <c r="I47" i="8"/>
  <c r="E47" i="4"/>
  <c r="E48" i="8"/>
  <c r="F49" i="8"/>
  <c r="G49" i="6"/>
  <c r="F50" i="7"/>
  <c r="D50" i="4"/>
  <c r="D51" i="8"/>
  <c r="E52" i="7"/>
  <c r="F52" i="6"/>
  <c r="F53" i="4"/>
  <c r="E53" i="5"/>
  <c r="F53" i="6"/>
  <c r="D54" i="7"/>
  <c r="F54" i="5"/>
  <c r="F55" i="7"/>
  <c r="E55" i="5"/>
  <c r="H55" i="6"/>
  <c r="D56" i="4"/>
  <c r="F56" i="6"/>
  <c r="G57" i="4"/>
  <c r="G57" i="6"/>
  <c r="E59" i="7"/>
  <c r="D59" i="8"/>
  <c r="H59" i="8"/>
  <c r="D59" i="4"/>
  <c r="D59" i="6"/>
  <c r="F60" i="8"/>
  <c r="D62" i="8"/>
  <c r="H62" i="8"/>
  <c r="D62" i="4"/>
  <c r="E63" i="8"/>
  <c r="I63" i="8"/>
  <c r="E64" i="7"/>
  <c r="F64" i="4"/>
  <c r="F65" i="8"/>
  <c r="I65" i="8"/>
  <c r="D66" i="8"/>
  <c r="E66" i="4"/>
  <c r="G68" i="4"/>
  <c r="G70" i="8"/>
  <c r="E12" i="4"/>
  <c r="E13" i="7"/>
  <c r="F12" i="4"/>
  <c r="F13" i="7"/>
  <c r="H13" i="8"/>
  <c r="F13" i="4"/>
  <c r="F14" i="7"/>
  <c r="F14" i="5"/>
  <c r="F14" i="4"/>
  <c r="F15" i="7"/>
  <c r="H15" i="8"/>
  <c r="E15" i="4"/>
  <c r="G15" i="4"/>
  <c r="E17" i="7"/>
  <c r="F16" i="4"/>
  <c r="F17" i="7"/>
  <c r="E18" i="7"/>
  <c r="D17" i="4"/>
  <c r="E18" i="8"/>
  <c r="I18" i="8"/>
  <c r="E18" i="4"/>
  <c r="G18" i="4"/>
  <c r="E18" i="6"/>
  <c r="G18" i="6"/>
  <c r="D19" i="7"/>
  <c r="F19" i="7"/>
  <c r="I19" i="8"/>
  <c r="E20" i="7"/>
  <c r="D19" i="4"/>
  <c r="E19" i="5"/>
  <c r="D19" i="6"/>
  <c r="F19" i="6"/>
  <c r="E21" i="7"/>
  <c r="D20" i="5"/>
  <c r="E20" i="6"/>
  <c r="G20" i="6"/>
  <c r="D21" i="7"/>
  <c r="E21" i="8"/>
  <c r="G21" i="8"/>
  <c r="I21" i="8"/>
  <c r="F21" i="5"/>
  <c r="F21" i="4"/>
  <c r="H22" i="8"/>
  <c r="E22" i="4"/>
  <c r="G22" i="4"/>
  <c r="D23" i="7"/>
  <c r="E23" i="8"/>
  <c r="G23" i="8"/>
  <c r="I23" i="8"/>
  <c r="E24" i="7"/>
  <c r="F23" i="4"/>
  <c r="F24" i="7"/>
  <c r="D25" i="8"/>
  <c r="F25" i="8"/>
  <c r="H25" i="8"/>
  <c r="F25" i="4"/>
  <c r="D26" i="7"/>
  <c r="E26" i="8"/>
  <c r="G26" i="8"/>
  <c r="I26" i="8"/>
  <c r="E27" i="7"/>
  <c r="F26" i="4"/>
  <c r="D27" i="8"/>
  <c r="F27" i="8"/>
  <c r="H27" i="8"/>
  <c r="E27" i="4"/>
  <c r="G27" i="4"/>
  <c r="D28" i="4"/>
  <c r="D29" i="7"/>
  <c r="E29" i="8"/>
  <c r="G29" i="8"/>
  <c r="I29" i="8"/>
  <c r="F29" i="5"/>
  <c r="D29" i="5"/>
  <c r="E29" i="6"/>
  <c r="G29" i="6"/>
  <c r="D30" i="7"/>
  <c r="E30" i="8"/>
  <c r="G30" i="8"/>
  <c r="I30" i="8"/>
  <c r="D30" i="4"/>
  <c r="E30" i="5"/>
  <c r="D30" i="6"/>
  <c r="F30" i="6"/>
  <c r="D31" i="5"/>
  <c r="E31" i="6"/>
  <c r="G31" i="6"/>
  <c r="F32" i="7"/>
  <c r="F32" i="5"/>
  <c r="E32" i="4"/>
  <c r="G32" i="4"/>
  <c r="D33" i="7"/>
  <c r="E33" i="8"/>
  <c r="G33" i="8"/>
  <c r="I33" i="8"/>
  <c r="E34" i="7"/>
  <c r="D33" i="5"/>
  <c r="E33" i="6"/>
  <c r="G33" i="6"/>
  <c r="F34" i="7"/>
  <c r="H34" i="8"/>
  <c r="E35" i="7"/>
  <c r="F34" i="4"/>
  <c r="F35" i="7"/>
  <c r="F35" i="5"/>
  <c r="F35" i="4"/>
  <c r="D36" i="8"/>
  <c r="F36" i="8"/>
  <c r="D36" i="4"/>
  <c r="E36" i="5"/>
  <c r="D36" i="6"/>
  <c r="F36" i="6"/>
  <c r="H36" i="6"/>
  <c r="D37" i="7"/>
  <c r="E37" i="8"/>
  <c r="H37" i="8"/>
  <c r="E37" i="4"/>
  <c r="G37" i="4"/>
  <c r="D38" i="7"/>
  <c r="E38" i="8"/>
  <c r="G38" i="8"/>
  <c r="F38" i="5"/>
  <c r="D38" i="5"/>
  <c r="E38" i="6"/>
  <c r="G38" i="6"/>
  <c r="F39" i="7"/>
  <c r="E39" i="4"/>
  <c r="G39" i="4"/>
  <c r="F40" i="4"/>
  <c r="D40" i="6"/>
  <c r="F40" i="6"/>
  <c r="D41" i="8"/>
  <c r="F41" i="8"/>
  <c r="H41" i="8"/>
  <c r="E41" i="4"/>
  <c r="G41" i="4"/>
  <c r="D42" i="7"/>
  <c r="E42" i="8"/>
  <c r="D42" i="4"/>
  <c r="E42" i="5"/>
  <c r="D42" i="6"/>
  <c r="F42" i="6"/>
  <c r="F43" i="4"/>
  <c r="D43" i="5"/>
  <c r="F43" i="5"/>
  <c r="F44" i="7"/>
  <c r="H44" i="8"/>
  <c r="E45" i="7"/>
  <c r="D44" i="4"/>
  <c r="E44" i="5"/>
  <c r="D44" i="6"/>
  <c r="F44" i="6"/>
  <c r="G45" i="8"/>
  <c r="F45" i="5"/>
  <c r="E45" i="4"/>
  <c r="G45" i="4"/>
  <c r="D46" i="7"/>
  <c r="E46" i="8"/>
  <c r="H46" i="8"/>
  <c r="D46" i="4"/>
  <c r="D47" i="7"/>
  <c r="E47" i="8"/>
  <c r="E48" i="7"/>
  <c r="D47" i="5"/>
  <c r="E47" i="6"/>
  <c r="G47" i="6"/>
  <c r="F48" i="7"/>
  <c r="H48" i="8"/>
  <c r="E49" i="7"/>
  <c r="F48" i="4"/>
  <c r="E48" i="5"/>
  <c r="D48" i="6"/>
  <c r="F48" i="6"/>
  <c r="E50" i="7"/>
  <c r="F49" i="4"/>
  <c r="D50" i="8"/>
  <c r="F50" i="8"/>
  <c r="H50" i="8"/>
  <c r="E50" i="4"/>
  <c r="G50" i="4"/>
  <c r="I51" i="8"/>
  <c r="F51" i="5"/>
  <c r="F51" i="4"/>
  <c r="D51" i="6"/>
  <c r="F51" i="6"/>
  <c r="D52" i="8"/>
  <c r="F52" i="8"/>
  <c r="F52" i="5"/>
  <c r="F52" i="4"/>
  <c r="E52" i="5"/>
  <c r="D53" i="7"/>
  <c r="E53" i="8"/>
  <c r="G53" i="8"/>
  <c r="I53" i="8"/>
  <c r="F53" i="5"/>
  <c r="D53" i="4"/>
  <c r="F54" i="7"/>
  <c r="D54" i="4"/>
  <c r="E54" i="5"/>
  <c r="D54" i="6"/>
  <c r="F54" i="6"/>
  <c r="D55" i="8"/>
  <c r="F55" i="8"/>
  <c r="H55" i="8"/>
  <c r="E55" i="4"/>
  <c r="G55" i="4"/>
  <c r="D56" i="7"/>
  <c r="E56" i="8"/>
  <c r="G56" i="8"/>
  <c r="I56" i="8"/>
  <c r="E56" i="4"/>
  <c r="G56" i="4"/>
  <c r="D57" i="7"/>
  <c r="E57" i="8"/>
  <c r="G57" i="8"/>
  <c r="I57" i="8"/>
  <c r="E58" i="7"/>
  <c r="D58" i="8"/>
  <c r="F58" i="8"/>
  <c r="H58" i="8"/>
  <c r="F58" i="5"/>
  <c r="F58" i="4"/>
  <c r="D58" i="6"/>
  <c r="F58" i="6"/>
  <c r="H58" i="6"/>
  <c r="E59" i="4"/>
  <c r="G59" i="4"/>
  <c r="F60" i="5"/>
  <c r="F60" i="4"/>
  <c r="E60" i="5"/>
  <c r="D60" i="6"/>
  <c r="F60" i="6"/>
  <c r="D61" i="8"/>
  <c r="F61" i="8"/>
  <c r="H61" i="8"/>
  <c r="E62" i="7"/>
  <c r="D61" i="4"/>
  <c r="E61" i="5"/>
  <c r="D61" i="6"/>
  <c r="F61" i="6"/>
  <c r="E62" i="4"/>
  <c r="G62" i="4"/>
  <c r="D62" i="5"/>
  <c r="E62" i="6"/>
  <c r="G62" i="6"/>
  <c r="F63" i="7"/>
  <c r="F63" i="5"/>
  <c r="F63" i="4"/>
  <c r="D63" i="6"/>
  <c r="F63" i="6"/>
  <c r="H63" i="6"/>
  <c r="D64" i="7"/>
  <c r="E64" i="8"/>
  <c r="G64" i="8"/>
  <c r="D64" i="4"/>
  <c r="E64" i="5"/>
  <c r="D64" i="6"/>
  <c r="F64" i="6"/>
  <c r="D65" i="4"/>
  <c r="E65" i="5"/>
  <c r="D65" i="6"/>
  <c r="F65" i="6"/>
  <c r="E67" i="7"/>
  <c r="D66" i="5"/>
  <c r="E66" i="6"/>
  <c r="G66" i="6"/>
  <c r="D67" i="7"/>
  <c r="E67" i="8"/>
  <c r="G67" i="8"/>
  <c r="E67" i="4"/>
  <c r="G67" i="4"/>
  <c r="H68" i="8"/>
  <c r="D68" i="5"/>
  <c r="E68" i="6"/>
  <c r="G68" i="6"/>
  <c r="D69" i="7"/>
  <c r="E69" i="8"/>
  <c r="G69" i="8"/>
  <c r="I69" i="8"/>
  <c r="F69" i="5"/>
  <c r="F69" i="4"/>
  <c r="F70" i="7"/>
  <c r="G68" i="5" l="1"/>
  <c r="G66" i="7"/>
  <c r="G62" i="5"/>
  <c r="H54" i="4"/>
  <c r="G47" i="7"/>
  <c r="G33" i="7"/>
  <c r="I59" i="6"/>
  <c r="I60" i="6"/>
  <c r="H46" i="4"/>
  <c r="I36" i="6"/>
  <c r="G23" i="7"/>
  <c r="J54" i="8"/>
  <c r="G27" i="7"/>
  <c r="G56" i="7"/>
  <c r="J52" i="8"/>
  <c r="J50" i="8"/>
  <c r="G47" i="5"/>
  <c r="H16" i="4"/>
  <c r="G40" i="5"/>
  <c r="G23" i="5"/>
  <c r="G16" i="7"/>
  <c r="G42" i="7"/>
  <c r="G24" i="5"/>
  <c r="G12" i="5"/>
  <c r="G56" i="5"/>
  <c r="G50" i="5"/>
  <c r="G34" i="7"/>
  <c r="G57" i="5"/>
  <c r="G38" i="5"/>
  <c r="J63" i="8"/>
  <c r="J14" i="8"/>
  <c r="J61" i="8"/>
  <c r="J25" i="8"/>
  <c r="J66" i="8"/>
  <c r="J22" i="8"/>
  <c r="G20" i="7"/>
  <c r="G37" i="7"/>
  <c r="G29" i="7"/>
  <c r="G49" i="7"/>
  <c r="G31" i="7"/>
  <c r="G44" i="7"/>
  <c r="G30" i="7"/>
  <c r="G25" i="7"/>
  <c r="I40" i="6"/>
  <c r="I30" i="6"/>
  <c r="I28" i="6"/>
  <c r="I15" i="6"/>
  <c r="I35" i="6"/>
  <c r="G43" i="5"/>
  <c r="G59" i="5"/>
  <c r="G69" i="5"/>
  <c r="G33" i="5"/>
  <c r="G25" i="5"/>
  <c r="G16" i="5"/>
  <c r="G58" i="5"/>
  <c r="H25" i="4"/>
  <c r="H38" i="4"/>
  <c r="H65" i="4"/>
  <c r="H12" i="4"/>
  <c r="H68" i="4"/>
  <c r="H41" i="4"/>
  <c r="H35" i="3"/>
  <c r="H31" i="3"/>
  <c r="H26" i="3"/>
  <c r="H46" i="3"/>
  <c r="H68" i="3"/>
  <c r="H20" i="3"/>
  <c r="H17" i="3"/>
  <c r="H60" i="3"/>
  <c r="H42" i="3"/>
  <c r="H49" i="3"/>
  <c r="H48" i="3"/>
  <c r="I54" i="6"/>
  <c r="I44" i="6"/>
  <c r="H54" i="3"/>
  <c r="I27" i="6"/>
  <c r="G62" i="7"/>
  <c r="I24" i="6"/>
  <c r="I21" i="6"/>
  <c r="I25" i="6"/>
  <c r="G64" i="5"/>
  <c r="G69" i="7"/>
  <c r="J67" i="8"/>
  <c r="G67" i="7"/>
  <c r="G66" i="5"/>
  <c r="I58" i="6"/>
  <c r="G57" i="7"/>
  <c r="I51" i="6"/>
  <c r="I48" i="6"/>
  <c r="H45" i="3"/>
  <c r="H19" i="3"/>
  <c r="H14" i="3"/>
  <c r="H24" i="3"/>
  <c r="I17" i="6"/>
  <c r="J16" i="8"/>
  <c r="H69" i="4"/>
  <c r="G55" i="5"/>
  <c r="G45" i="7"/>
  <c r="G41" i="5"/>
  <c r="I23" i="6"/>
  <c r="G22" i="7"/>
  <c r="G63" i="7"/>
  <c r="I22" i="6"/>
  <c r="H66" i="4"/>
  <c r="H63" i="4"/>
  <c r="H43" i="3"/>
  <c r="G70" i="7"/>
  <c r="I65" i="6"/>
  <c r="I64" i="6"/>
  <c r="H63" i="3"/>
  <c r="H58" i="3"/>
  <c r="G46" i="7"/>
  <c r="I42" i="6"/>
  <c r="J41" i="8"/>
  <c r="G19" i="7"/>
  <c r="H15" i="4"/>
  <c r="H50" i="4"/>
  <c r="G53" i="5"/>
  <c r="J17" i="8"/>
  <c r="I56" i="6"/>
  <c r="H31" i="4"/>
  <c r="J64" i="8"/>
  <c r="J57" i="8"/>
  <c r="I38" i="6"/>
  <c r="H32" i="4"/>
  <c r="I29" i="6"/>
  <c r="J21" i="8"/>
  <c r="J19" i="8"/>
  <c r="G64" i="7"/>
  <c r="I63" i="6"/>
  <c r="H40" i="3"/>
  <c r="G31" i="5"/>
  <c r="H18" i="3"/>
  <c r="J70" i="8"/>
  <c r="J43" i="8"/>
  <c r="I14" i="6"/>
  <c r="H64" i="3"/>
  <c r="G17" i="7"/>
  <c r="I68" i="6"/>
  <c r="I66" i="6"/>
  <c r="H57" i="4"/>
  <c r="J53" i="8"/>
  <c r="G44" i="5"/>
  <c r="G30" i="5"/>
  <c r="H61" i="3"/>
  <c r="G60" i="7"/>
  <c r="J59" i="8"/>
  <c r="H49" i="4"/>
  <c r="J48" i="8"/>
  <c r="H47" i="3"/>
  <c r="J44" i="8"/>
  <c r="G43" i="7"/>
  <c r="G37" i="5"/>
  <c r="H35" i="4"/>
  <c r="J32" i="8"/>
  <c r="H29" i="3"/>
  <c r="J18" i="8"/>
  <c r="G15" i="5"/>
  <c r="H14" i="4"/>
  <c r="I13" i="6"/>
  <c r="H12" i="3"/>
  <c r="H65" i="3"/>
  <c r="J62" i="8"/>
  <c r="J60" i="8"/>
  <c r="I50" i="6"/>
  <c r="G49" i="5"/>
  <c r="J49" i="8"/>
  <c r="H47" i="4"/>
  <c r="I46" i="6"/>
  <c r="H43" i="4"/>
  <c r="I41" i="6"/>
  <c r="G39" i="7"/>
  <c r="H36" i="3"/>
  <c r="G35" i="5"/>
  <c r="J35" i="8"/>
  <c r="G32" i="7"/>
  <c r="G21" i="5"/>
  <c r="J20" i="8"/>
  <c r="I16" i="6"/>
  <c r="G14" i="7"/>
  <c r="G65" i="5"/>
  <c r="G61" i="7"/>
  <c r="G60" i="5"/>
  <c r="H58" i="4"/>
  <c r="J56" i="8"/>
  <c r="H55" i="3"/>
  <c r="G55" i="7"/>
  <c r="G54" i="5"/>
  <c r="G52" i="7"/>
  <c r="H50" i="3"/>
  <c r="I47" i="6"/>
  <c r="J46" i="8"/>
  <c r="H38" i="3"/>
  <c r="H25" i="3"/>
  <c r="I20" i="6"/>
  <c r="I67" i="6"/>
  <c r="I61" i="6"/>
  <c r="H55" i="4"/>
  <c r="G53" i="7"/>
  <c r="H52" i="3"/>
  <c r="H51" i="3"/>
  <c r="H48" i="4"/>
  <c r="H44" i="4"/>
  <c r="H39" i="4"/>
  <c r="G38" i="7"/>
  <c r="H37" i="3"/>
  <c r="H36" i="4"/>
  <c r="J36" i="8"/>
  <c r="H34" i="3"/>
  <c r="G29" i="5"/>
  <c r="G26" i="7"/>
  <c r="G21" i="7"/>
  <c r="G20" i="5"/>
  <c r="I19" i="6"/>
  <c r="H18" i="4"/>
  <c r="H16" i="3"/>
  <c r="H64" i="4"/>
  <c r="H62" i="4"/>
  <c r="J45" i="8"/>
  <c r="J40" i="8"/>
  <c r="H30" i="3"/>
  <c r="H28" i="3"/>
  <c r="G15" i="7"/>
  <c r="H13" i="3"/>
  <c r="I69" i="6"/>
  <c r="G68" i="7"/>
  <c r="G67" i="5"/>
  <c r="H66" i="3"/>
  <c r="J51" i="8"/>
  <c r="G45" i="5"/>
  <c r="I43" i="6"/>
  <c r="H42" i="4"/>
  <c r="G40" i="7"/>
  <c r="G39" i="5"/>
  <c r="G28" i="7"/>
  <c r="G27" i="5"/>
  <c r="H24" i="4"/>
  <c r="H21" i="4"/>
  <c r="G18" i="5"/>
  <c r="J13" i="8"/>
  <c r="J68" i="8"/>
  <c r="H67" i="4"/>
  <c r="G63" i="5"/>
  <c r="I55" i="6"/>
  <c r="G51" i="5"/>
  <c r="H45" i="4"/>
  <c r="I39" i="6"/>
  <c r="I37" i="6"/>
  <c r="H32" i="3"/>
  <c r="H27" i="4"/>
  <c r="J15" i="8"/>
  <c r="H69" i="3"/>
  <c r="J69" i="8"/>
  <c r="H67" i="3"/>
  <c r="H59" i="3"/>
  <c r="G58" i="7"/>
  <c r="G52" i="5"/>
  <c r="G42" i="5"/>
  <c r="G41" i="7"/>
  <c r="H39" i="3"/>
  <c r="J38" i="8"/>
  <c r="J37" i="8"/>
  <c r="G36" i="5"/>
  <c r="G36" i="7"/>
  <c r="J33" i="8"/>
  <c r="J29" i="8"/>
  <c r="J27" i="8"/>
  <c r="H22" i="3"/>
  <c r="I18" i="6"/>
  <c r="H15" i="3"/>
  <c r="H61" i="4"/>
  <c r="J58" i="8"/>
  <c r="H56" i="3"/>
  <c r="H53" i="4"/>
  <c r="H44" i="3"/>
  <c r="H40" i="4"/>
  <c r="H30" i="4"/>
  <c r="H28" i="4"/>
  <c r="H23" i="3"/>
  <c r="J23" i="8"/>
  <c r="H19" i="4"/>
  <c r="H17" i="4"/>
  <c r="H59" i="4"/>
  <c r="G54" i="7"/>
  <c r="J31" i="8"/>
  <c r="J28" i="8"/>
  <c r="G26" i="5"/>
  <c r="G14" i="5"/>
  <c r="G13" i="5"/>
  <c r="H60" i="4"/>
  <c r="G59" i="7"/>
  <c r="I57" i="6"/>
  <c r="H57" i="3"/>
  <c r="H53" i="3"/>
  <c r="H52" i="4"/>
  <c r="H51" i="4"/>
  <c r="G51" i="7"/>
  <c r="I49" i="6"/>
  <c r="G46" i="5"/>
  <c r="I34" i="6"/>
  <c r="H34" i="4"/>
  <c r="J34" i="8"/>
  <c r="H33" i="3"/>
  <c r="G32" i="5"/>
  <c r="H29" i="4"/>
  <c r="G28" i="5"/>
  <c r="I26" i="6"/>
  <c r="H26" i="4"/>
  <c r="J24" i="8"/>
  <c r="G22" i="5"/>
  <c r="G18" i="7"/>
  <c r="G17" i="5"/>
  <c r="H13" i="4"/>
  <c r="I12" i="6"/>
  <c r="J65" i="8"/>
  <c r="I53" i="6"/>
  <c r="I52" i="6"/>
  <c r="G48" i="7"/>
  <c r="J47" i="8"/>
  <c r="I45" i="6"/>
  <c r="J39" i="8"/>
  <c r="H37" i="4"/>
  <c r="G35" i="7"/>
  <c r="G34" i="5"/>
  <c r="I32" i="6"/>
  <c r="G24" i="7"/>
  <c r="H22" i="4"/>
  <c r="G13" i="7"/>
  <c r="I62" i="6"/>
  <c r="H62" i="3"/>
  <c r="G61" i="5"/>
  <c r="H56" i="4"/>
  <c r="J55" i="8"/>
  <c r="G50" i="7"/>
  <c r="G48" i="5"/>
  <c r="J42" i="8"/>
  <c r="H41" i="3"/>
  <c r="I33" i="6"/>
  <c r="H33" i="4"/>
  <c r="I31" i="6"/>
  <c r="J30" i="8"/>
  <c r="H27" i="3"/>
  <c r="J26" i="8"/>
  <c r="H23" i="4"/>
  <c r="H21" i="3"/>
  <c r="H20" i="4"/>
  <c r="G19" i="5"/>
</calcChain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Consolidado Entidades - Ind. Un!$A$3:$AA$61" type="102" refreshedVersion="6" minRefreshableVersion="5">
    <extLst>
      <ext xmlns:x15="http://schemas.microsoft.com/office/spreadsheetml/2010/11/main" uri="{DE250136-89BD-433C-8126-D09CA5730AF9}">
        <x15:connection id="Rango-654592ec-e37c-4861-bc6a-ce55d45f290c" autoDelete="1">
          <x15:rangePr sourceName="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Rango].[SECTOR].&amp;[SALUD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<sst xmlns="http://schemas.openxmlformats.org/spreadsheetml/2006/main" count="2647" uniqueCount="365">
  <si>
    <t xml:space="preserve">COMPONENTE </t>
  </si>
  <si>
    <t>ESTRATÉGICO</t>
  </si>
  <si>
    <t xml:space="preserve">AÑO DE REFERENCIA </t>
  </si>
  <si>
    <t xml:space="preserve">SUBCOMPONENTE </t>
  </si>
  <si>
    <t xml:space="preserve">AÑO DE RECOLECCIÓN </t>
  </si>
  <si>
    <t xml:space="preserve">ENTIDAD </t>
  </si>
  <si>
    <t xml:space="preserve">SECTOR </t>
  </si>
  <si>
    <t>1.1. CUMPLIMIENTO SUBCOMPONENTE ASEGURAMIENTO DE RECURSOS</t>
  </si>
  <si>
    <t>Etiquetas de fila</t>
  </si>
  <si>
    <t>EMPRESA DE ACUEDUCTO Y ALCANTARILLADO DE BOGOTÁ - ESP</t>
  </si>
  <si>
    <t>HÁBITAT</t>
  </si>
  <si>
    <t>SEGURIDAD, CONVIVENCIA Y JUSTICIA</t>
  </si>
  <si>
    <t>AGUAS DE BOGOTÁ S.A E.S.P.</t>
  </si>
  <si>
    <t>INTEGRACIÓN SOCIAL</t>
  </si>
  <si>
    <t>SECRETARÍA GENERAL DE LA ALCALDÍA MAYOR DE BOGOTÁ</t>
  </si>
  <si>
    <t>GESTIÓN PÚBLICA</t>
  </si>
  <si>
    <t>SALUD</t>
  </si>
  <si>
    <t>SECRETARIA DE DESARROLLO ECONÓMICO</t>
  </si>
  <si>
    <t>DESARROLLO ECONÓMICO, INDUSTRIA Y TURISMO</t>
  </si>
  <si>
    <t xml:space="preserve">AMBIENTE </t>
  </si>
  <si>
    <t>DEPARTAMENTO ADMINISTRATIVO DE LA DEFENSORÍA DEL ESPACIO PÚBLICO - DADEP</t>
  </si>
  <si>
    <t>GOBIERNO</t>
  </si>
  <si>
    <t>DEPARTAMENTO ADMINISTRATIVO DEL SERVICIO CIVIL DISTRITAL - DASC</t>
  </si>
  <si>
    <t>EDUCACIÓN</t>
  </si>
  <si>
    <t>ENTIDAD DE GESTIÓN ADMINISTRATIVA Y TÉCNICA-  EGAT</t>
  </si>
  <si>
    <t>ORGANISMOS DE CONTROL</t>
  </si>
  <si>
    <t>INSTITUTO DISTRITAL DE CIENCIAS, BIOTECNOLOGÍA E INNOVACIÓN EN SALUD - IDCBIS</t>
  </si>
  <si>
    <t xml:space="preserve">SECRETARÍA DISTRITAL DE CULTURA RECREACIÓN Y DEPORTE </t>
  </si>
  <si>
    <t>CULTURA, RECREACIÓN Y DEPORTE</t>
  </si>
  <si>
    <t>SECRETARÍA DISTRITAL DE GOBIERNO</t>
  </si>
  <si>
    <t>MOVILIDAD</t>
  </si>
  <si>
    <t>SECRETARÍA DISTRITAL DE MOVILIDAD</t>
  </si>
  <si>
    <t>HACIENDA</t>
  </si>
  <si>
    <t>UNIDAD ADMINISTRATIVA ESPECIAL CUERPO OFICIAL DE BOMBEROS - UAECOB</t>
  </si>
  <si>
    <t>UNIVERSIDAD DISTRITAL FRANCISCO JOSÉ DE CALDAS</t>
  </si>
  <si>
    <t>EMPRESA DE RENOVACIÓN Y DESARROLLO URBANO DE BOGOTÁ D.C. - ERU</t>
  </si>
  <si>
    <t>MUJERES</t>
  </si>
  <si>
    <t>INSTITUTO DISTRITAL DE RECREACIÓN Y DEPORTE - IDRD</t>
  </si>
  <si>
    <t>GESTIÓN JURÍDICA</t>
  </si>
  <si>
    <t>INSTITUTO PARA LA ECONOMÍA SOCIAL -IPES</t>
  </si>
  <si>
    <t>PLANEACIÓN</t>
  </si>
  <si>
    <t>INSTITUTO DISTRITAL DE TURISMO - IDT</t>
  </si>
  <si>
    <t>CONCEJO DE BOGOTÁ</t>
  </si>
  <si>
    <t>FONDO DE PRESTACIONES ECONÓMICAS, CESANTÍAS Y PENSIONES - FONCEP</t>
  </si>
  <si>
    <t>Total general</t>
  </si>
  <si>
    <t>SECRETARÍA DE EDUCACIÓN DEL DISTRITO</t>
  </si>
  <si>
    <t>INSTITUTO DISTRITAL DE LAS ARTES - IDARTES</t>
  </si>
  <si>
    <t>EMPRESA DE TRANSPORTE DEL TERCER MILENIO TRANSMILENIO S.A.</t>
  </si>
  <si>
    <t>VEEDURÍA DISTRITAL</t>
  </si>
  <si>
    <t>PERSONERÍA DE BOGOTÁ D.C.</t>
  </si>
  <si>
    <t>Promedio de 1.1.1 Requisitos de los perfiles en Manual de Funciones y Requisitos:</t>
  </si>
  <si>
    <t xml:space="preserve">Promedio de 1.1.2. Vinculación de personal idoneo: </t>
  </si>
  <si>
    <t>Promedio de 1.1.3. Conformación Comité de Ges y Des.:</t>
  </si>
  <si>
    <t>Promedio de 1.1.4. Sesiones incluyendo Ges. Documental:</t>
  </si>
  <si>
    <t>Suma de 1.1. CUMPLIMIENTO SUBCOMPONENTE ASEGURAMIENTO DE RECURSOS</t>
  </si>
  <si>
    <t>FUNDACIÓN GILBERTO ALZATE AVENDAÑO - FUGA</t>
  </si>
  <si>
    <t>SECRETARÍA DISTRITAL DE LA MUJER</t>
  </si>
  <si>
    <t>SECRETARÍA DISTRITAL DE SALUD</t>
  </si>
  <si>
    <t>CAJA DE LA VIVIENDA POPULAR</t>
  </si>
  <si>
    <t>SUBRED INTEGRADA DE SERVICIOS DE SALUD CENTRO ORIENTE E.S.E.</t>
  </si>
  <si>
    <t>CANAL CAPITAL</t>
  </si>
  <si>
    <t>SUBRED INTEGRADA DE SERVICIOS DE SALUD SUR E.S.E</t>
  </si>
  <si>
    <t>CONTRALORÍA DE BOGOTÁ D.C</t>
  </si>
  <si>
    <t>CAPITAL SALUD EPS SAS</t>
  </si>
  <si>
    <t>INSTITUTO DISTRITAL DE PARTICIPACIÓN Y ACCION COMUNAL - IDPAC</t>
  </si>
  <si>
    <t>SUBRED INTEGRADA DE PRESTACIÓN DE SERVICIOS DE SALUD SUR OCCIDENTE E.S.E.</t>
  </si>
  <si>
    <t>EMPRESA METRO DE BOGOTÁ S.A.</t>
  </si>
  <si>
    <t>SUBRED INTEGRADA DE SERVICIOS DE SALUD NORTE E.S.E.</t>
  </si>
  <si>
    <t>UNIDAD ADMINISTRATIVA ESPECIAL DE SERVICIOS PÚBLICOS -UAESP</t>
  </si>
  <si>
    <t>INSTITUTO PARA LA INVESTIGACIÓN EDUCATIVA Y EL DESARROLLO PEDAGÓGICO - IDEP</t>
  </si>
  <si>
    <t>INSTITUTO DISTRITAL DE PATRIMONIO CULTURAL</t>
  </si>
  <si>
    <t>ORQUESTA FILARMÓNICA DE BOGOTÁ</t>
  </si>
  <si>
    <t>CORPORACIÓN BOGOTÁ REGIÓN DINÁMICA - INVEST IN BOGOTÁ</t>
  </si>
  <si>
    <t xml:space="preserve">SECRETARÍA DISTRITAL DEL HÁBITAT </t>
  </si>
  <si>
    <t>INSTITUTO DISTRITAL DE GESTIÓN DEL RIESGO Y CAMBIO CLIMÁTICO-IDIGER</t>
  </si>
  <si>
    <t>INSTITUTO DISTRITAL PARA LA PROTECCIÓN DE LA NIÑEZ Y LA JUVENTUD - IDIPRON</t>
  </si>
  <si>
    <t>SECRETARÍA DISTRITAL DE HACIENDA DE BOGOTÁ D.C.</t>
  </si>
  <si>
    <t xml:space="preserve">UNIDAD ADMINISTRATIVA ESPECIAL DE CATASTRO DISTRITAL </t>
  </si>
  <si>
    <t>JARDÍN BOTÁNICO DE BOGOTÁ JOSÉ CELESTINO MUTIS</t>
  </si>
  <si>
    <t>UNIDAD ADMINISTRATIVA ESPECIAL DE REHABILITACIÓN Y MANTENIMIENTO VIAL - UAERMV</t>
  </si>
  <si>
    <t xml:space="preserve">SECRETARIA DISTRITAL DE PLANEACIÓN </t>
  </si>
  <si>
    <t>SECRETARÍA DISTRITAL DE SEGURIDAD, CONVIVENCIA Y JUSTICIA</t>
  </si>
  <si>
    <t>TERMINAL DE TRANSPORTE S.A.</t>
  </si>
  <si>
    <t>SECRETARÍA DISTRITAL DE INTEGRACIÓN SOCIAL</t>
  </si>
  <si>
    <t>SECRETARÍA JURÍDICA DISTRITAL</t>
  </si>
  <si>
    <t>SECRETARÍA DISTRITAL DE AMBIENTE</t>
  </si>
  <si>
    <t>INSTITUTO DE DESARROLLO URBANO - IDU</t>
  </si>
  <si>
    <t>LOTERÍA DE BOGOTÁ</t>
  </si>
  <si>
    <t xml:space="preserve">INSTITUTO DISTRITAL DE PROTECCIÓN Y BIENESTAR ANIMAL </t>
  </si>
  <si>
    <t>INSTITUTO DE DESARROLLO URBANO</t>
  </si>
  <si>
    <t>SUBRED INTEGRADA DE SERVICIOS DE SALUD SUR ESE</t>
  </si>
  <si>
    <t xml:space="preserve">SECRETARÍA DISTRITAL DE PLANEACIÓN </t>
  </si>
  <si>
    <t>CONTRALORÍA DE BOGOTA D.C</t>
  </si>
  <si>
    <t xml:space="preserve">Suma de 1.2. CUMPLIMIENTO SUBCOMPONENTE PROGRAMA DE GESTIÓN DOCUMENTAL </t>
  </si>
  <si>
    <t xml:space="preserve">Suma de 1.2.4. Capacitaciones:
Durante la vigencia 2021, ¿Cuántas sesiones de capacitación realizó la entidad en materia de gestión documental? </t>
  </si>
  <si>
    <t>Suma de 1.2.3. Implementación y Seguimiento:
Durante la vigencia 2021, ¿La entidad realizó durante la vigencia 2021 para la implementación y seguimiento del Programa de Gestión Documental – PGD?</t>
  </si>
  <si>
    <t xml:space="preserve">Suma de 1.2.2. Plan Operativo 
Durante la vigencia 2021, ¿La entidad contaba con plan operativo o plan de trabajo para la implementación del Programa de Gestión Documental - PGD? </t>
  </si>
  <si>
    <t>Suma de 1.2.1. Aprobación:
A 31 de diciembre de 2021, ¿El Programa de Gestión Documental - PGD estaba aprobado por la instancia competente de acuerdo con la naturaleza de la entidad? 2</t>
  </si>
  <si>
    <t>FUNDACIÓN GILBERTO ALZATE AVENDAÑO</t>
  </si>
  <si>
    <t>UNIDAD ADMINISTRATIVA ESPECIAL CUERPO OFICIAL DE BOMBEROS</t>
  </si>
  <si>
    <t xml:space="preserve">SECRETARIA DISTRITAL DE CULTURA RECREACIÓN Y DEPORTE </t>
  </si>
  <si>
    <t>SECRETARÍA DE DESARROLLO ECONÓMICO</t>
  </si>
  <si>
    <t xml:space="preserve">1.2. CUMPLIMIENTO SUBCOMPONENTE PROGRAMA DE GESTIÓN DOCUMENTAL </t>
  </si>
  <si>
    <t xml:space="preserve">PROGRAMA DE GESTIÓN DOCUMENTAL </t>
  </si>
  <si>
    <t xml:space="preserve">Promedio de 1.3. CUMPLIMIENTO SUBCOMPONENTE PLAN INSTITUCIONAL DE ARCHIVOS </t>
  </si>
  <si>
    <t>Promedio de 1.3.4. Seguimiento:</t>
  </si>
  <si>
    <t>Promedio de 1.3.3. % Avance:</t>
  </si>
  <si>
    <t>Promedio de 1.3.2. Inclusión en Plan Es. Y Plan de Acción:</t>
  </si>
  <si>
    <t>Promedio de 1.3.1. Aprobación:</t>
  </si>
  <si>
    <t xml:space="preserve">1.3. CUMPLIMIENTO SUBCOMPONENTE PLAN INSTITUCIONAL DE ARCHIVOS </t>
  </si>
  <si>
    <t>PLAN INSTITUCIONAL DE ARCHIVOS</t>
  </si>
  <si>
    <t xml:space="preserve">Promedio de 2.1. CUMPLIMIENTO SUBCOMPONENTE </t>
  </si>
  <si>
    <t>Promedio de 2.1.3. Organización por Dependencia:</t>
  </si>
  <si>
    <t>Promedio de 2.1.2. Publicación:</t>
  </si>
  <si>
    <t>Promedio de 2.1.1. Aprobación:</t>
  </si>
  <si>
    <t xml:space="preserve">2.1. CUMPLIMIENTO SUBCOMPONENTE </t>
  </si>
  <si>
    <t xml:space="preserve">CUADRO DE CLASIFICACIÓN DOCUMENTAL </t>
  </si>
  <si>
    <t xml:space="preserve">DOCUMENTAL </t>
  </si>
  <si>
    <t xml:space="preserve">Promedio de 2.2. CUMPLIMIENTO SUBCOMPONENTE </t>
  </si>
  <si>
    <t xml:space="preserve">Promedio de 2.2.5. Transferencias Secundarias o eliminación: </t>
  </si>
  <si>
    <t>Promedio de 2.2.4. Transferencias Primarias:</t>
  </si>
  <si>
    <t>Promedio de 2.2.3. Publicación:</t>
  </si>
  <si>
    <t xml:space="preserve">Promedio de 2.2.2. RUSD: </t>
  </si>
  <si>
    <t>Promedio de 2.2.1Adopción:</t>
  </si>
  <si>
    <t xml:space="preserve">2.2. CUMPLIMIENTO SUBCOMPONENTE </t>
  </si>
  <si>
    <t xml:space="preserve">TABLA DE RETENCIÓN DOCUMENTAL </t>
  </si>
  <si>
    <t xml:space="preserve">Promedio de 2.3. CUMPLIMIENTO SUBCOMPONENTE </t>
  </si>
  <si>
    <t>Promedio de 2.3.3. Inventario archivo central:</t>
  </si>
  <si>
    <t>Promedio de 2.3.2. Rel. Dependencias:</t>
  </si>
  <si>
    <t>Promedio de 2.3.1. Formato en el Sistema de Gestión Calidad:</t>
  </si>
  <si>
    <t xml:space="preserve">2.3. CUMPLIMIENTO SUBCOMPONENTE </t>
  </si>
  <si>
    <t xml:space="preserve">INVENTARIOS DOCUMENTALES </t>
  </si>
  <si>
    <t xml:space="preserve">Promedio de 2.4. CUMPLIMIENTO SUBCOMPONENTE </t>
  </si>
  <si>
    <t xml:space="preserve">Promedio de 2.4.6. Criterios o llaves de busqueda: </t>
  </si>
  <si>
    <t xml:space="preserve">Promedio de 2.4.5. Parametrización SGDEA: </t>
  </si>
  <si>
    <t xml:space="preserve">Promedio de 2.4.4. Parametrización SGDA: </t>
  </si>
  <si>
    <t xml:space="preserve">Promedio de 2.4.3. Registros Radicación: </t>
  </si>
  <si>
    <t xml:space="preserve">Promedio de 2.4.2. Denominación en el Sistema de Gestión Calidad: </t>
  </si>
  <si>
    <t>Promedio de 2.4.1. Aprobación:</t>
  </si>
  <si>
    <t xml:space="preserve">2.4. CUMPLIMIENTO SUBCOMPONENTE </t>
  </si>
  <si>
    <t xml:space="preserve">BANCO TERMINOLÓGICO </t>
  </si>
  <si>
    <t xml:space="preserve">Promedio de 2.5. CUMPLIMIENTO SUBCOMPONENTE </t>
  </si>
  <si>
    <t xml:space="preserve">Promedio de 2.5.7. Plan Preservación - Seguimiento: </t>
  </si>
  <si>
    <t xml:space="preserve">Promedio de 2.5.6. Plan Preservación - Implementación: </t>
  </si>
  <si>
    <t xml:space="preserve">Promedio de 2.5.5. Plan Preservación - Cumplimiento Normativo: </t>
  </si>
  <si>
    <t xml:space="preserve">Promedio de 2.5.4. Seguimiento y Control: </t>
  </si>
  <si>
    <t xml:space="preserve">Promedio de 2.5.3. Cronograma para la implementación: </t>
  </si>
  <si>
    <t xml:space="preserve">Promedio de 2.5.2. Cumplimiento Normativo - Acuerdo 06: </t>
  </si>
  <si>
    <t xml:space="preserve">Promedio de 2.5.1.Aprobación: </t>
  </si>
  <si>
    <t xml:space="preserve">2.5. CUMPLIMIENTO SUBCOMPONENTE </t>
  </si>
  <si>
    <t xml:space="preserve">SISTEMA INTEGRADO DE CONSERVACIÓN </t>
  </si>
  <si>
    <t xml:space="preserve">Promedio de 2.6. CUMPLIMIENTO SUBCOMPONENTE </t>
  </si>
  <si>
    <t xml:space="preserve">Promedio de 2.6.7. Gestión de Riesgos </t>
  </si>
  <si>
    <t>Promedio de 2.6.6. Política de Seguridad</t>
  </si>
  <si>
    <t xml:space="preserve">Promedio de 2.6.5. Validación de Privilegios - A nivel de sistemas </t>
  </si>
  <si>
    <t>Promedio de 2.6.4. Validación de Privilegios - A nivel físico</t>
  </si>
  <si>
    <t xml:space="preserve">Promedio de 2.6.3. Parametrización - Privilegios </t>
  </si>
  <si>
    <t>Promedio de 2.6.2. Perfiles y Roles</t>
  </si>
  <si>
    <t xml:space="preserve">Promedio de 2.6.1. Aprobación </t>
  </si>
  <si>
    <t xml:space="preserve">2.6. CUMPLIMIENTO SUBCOMPONENTE </t>
  </si>
  <si>
    <t xml:space="preserve">2.6.7. Gestión de Riesgos </t>
  </si>
  <si>
    <t>2.6.6. Política de Seguridad</t>
  </si>
  <si>
    <t xml:space="preserve">2.6.5. Validación de Privilegios - A nivel de sistemas </t>
  </si>
  <si>
    <t>2.6.4. Validación de Privilegios - A nivel físico</t>
  </si>
  <si>
    <t xml:space="preserve">2.6.3. Parametrización - Privilegios </t>
  </si>
  <si>
    <t>2.6.2. Perfiles y Roles</t>
  </si>
  <si>
    <t xml:space="preserve">2.6.1. Aprobación </t>
  </si>
  <si>
    <t xml:space="preserve">TABLA DE CONTROL DE ACCESO </t>
  </si>
  <si>
    <t xml:space="preserve">Promedio de 2.7. CUMPLIMIENTO SUBCOMPONENTE </t>
  </si>
  <si>
    <t>Promedio de 2.7.8. Valoración de documentos</t>
  </si>
  <si>
    <t>Promedio de 2.7.7. Preservación de documentos</t>
  </si>
  <si>
    <t>Promedio de 2.7.6. Disposición final de documentos</t>
  </si>
  <si>
    <t>Promedio de 2.7.5. Transferencia</t>
  </si>
  <si>
    <t>Promedio de 2.7.4. Organización</t>
  </si>
  <si>
    <t>Promedio de 2.7.3. Gestión y Trámite</t>
  </si>
  <si>
    <t>Promedio de 2.7.2. Producción</t>
  </si>
  <si>
    <t>Promedio de 2.7.1. Planeación</t>
  </si>
  <si>
    <t xml:space="preserve">2.7. CUMPLIMIENTO SUBCOMPONENTE </t>
  </si>
  <si>
    <t>2.7.8. Valoración de documentos</t>
  </si>
  <si>
    <t>2.7.7. Preservación de documentos</t>
  </si>
  <si>
    <t>2.7.6. Disposición final de documentos</t>
  </si>
  <si>
    <t>2.7.5. Transferencia</t>
  </si>
  <si>
    <t>2.7.4. Organización</t>
  </si>
  <si>
    <t>2.7.3. Gestión y Trámite</t>
  </si>
  <si>
    <t>2.7.2. Producción</t>
  </si>
  <si>
    <t>2.7.1. Planeación</t>
  </si>
  <si>
    <t>A 31 de diciembre de 2021, ¿Cuáles de las siguientes operaciones de gestión la documental establecidas por el lineamiento número 13 del Sistema Integrado de Gestión - SIG, se encontraban documentadas e implementadas en los procedimientos de la entidad?</t>
  </si>
  <si>
    <t xml:space="preserve">PROCESOS DE LA GESTIÓN DOCUMENTAL </t>
  </si>
  <si>
    <t>TECNOLÓGICO</t>
  </si>
  <si>
    <t>MODELO DE REQUISITOS PARA LA GESTIÓN DE DOCUMENTOS ELECTRÓNICOS</t>
  </si>
  <si>
    <t>A 31 de diciembre de 2021, ¿Cuáles de los siguientes servicios o flujos se encontraban implementados en el Sistema de Gestión de Documentos Electrónicos de Archivo - SGDEA?</t>
  </si>
  <si>
    <t>3.1.1. SGDEA - Sistema</t>
  </si>
  <si>
    <t>3.1.2. SGDEA - Usuarios y grupos</t>
  </si>
  <si>
    <t>3.1.3. SGDEA - Roles</t>
  </si>
  <si>
    <t>3.1.4. SGDEA - Radicación y registro</t>
  </si>
  <si>
    <t>3.1.5. SGDEA - Formatos y formularios</t>
  </si>
  <si>
    <t>3.1.6. SGDEA - Flujos de trabajo</t>
  </si>
  <si>
    <t>3.1.7. SGDEA - Gestión de documentos y trabajo colaborativo </t>
  </si>
  <si>
    <t>3.1.8. SGDEA - Clasificación</t>
  </si>
  <si>
    <t>3.1.9. SGDEA - Documentos de archivo</t>
  </si>
  <si>
    <t>3.1.10. SGDEA - Archivos físicos</t>
  </si>
  <si>
    <t>3.1.11. SGDEA - Metadatos</t>
  </si>
  <si>
    <t>3.1.12. SGDEA - Retención y disposición</t>
  </si>
  <si>
    <t>3.1.13. SGDEA - Búsqueda y reportes</t>
  </si>
  <si>
    <t>3.1.14. SGDEA - Exportación</t>
  </si>
  <si>
    <t xml:space="preserve">3.1.15. Esquema de Metadatos Doc. Elec. </t>
  </si>
  <si>
    <t>3.1.16. Metadatos mínimos para Doc. Elec.</t>
  </si>
  <si>
    <t>3.1.17 SGDEA</t>
  </si>
  <si>
    <t xml:space="preserve">3.1. CUMPLIMIENTO SUBCOMPONENTE </t>
  </si>
  <si>
    <t xml:space="preserve">Promedio de 3.1. CUMPLIMIENTO SUBCOMPONENTE </t>
  </si>
  <si>
    <t xml:space="preserve">Promedio de Aprobación: </t>
  </si>
  <si>
    <t>Promedio de 3.1.1. SGDEA - Sistema</t>
  </si>
  <si>
    <t>Promedio de 3.1.2. SGDEA - Usuarios y grupos</t>
  </si>
  <si>
    <t>Promedio de 3.1.3. SGDEA - Roles</t>
  </si>
  <si>
    <t>Promedio de 3.1.4. SGDEA - Radicación y registro</t>
  </si>
  <si>
    <t>Promedio de 3.1.5. SGDEA - Formatos y formularios</t>
  </si>
  <si>
    <t>Promedio de 3.1.6. SGDEA - Flujos de trabajo</t>
  </si>
  <si>
    <t>Promedio de 3.1.7. SGDEA - Gestión de documentos y trabajo colaborativo </t>
  </si>
  <si>
    <t>Promedio de 3.1.8. SGDEA - Clasificación</t>
  </si>
  <si>
    <t>Promedio de 3.1.9. SGDEA - Documentos de archivo</t>
  </si>
  <si>
    <t>Promedio de 3.1.10. SGDEA - Archivos físicos</t>
  </si>
  <si>
    <t>Promedio de 3.1.11. SGDEA - Metadatos</t>
  </si>
  <si>
    <t>Promedio de 3.1.12. SGDEA - Retención y disposición</t>
  </si>
  <si>
    <t>Promedio de 3.1.13. SGDEA - Búsqueda y reportes</t>
  </si>
  <si>
    <t>Promedio de 3.1.14. SGDEA - Exportación</t>
  </si>
  <si>
    <t xml:space="preserve">Promedio de 3.1.15. Esquema de Metadatos Doc. Elec. </t>
  </si>
  <si>
    <t>Promedio de 3.1.16. Metadatos mínimos para Doc. Elec.</t>
  </si>
  <si>
    <t>Promedio de 3.1.17 SGDEA</t>
  </si>
  <si>
    <t xml:space="preserve">CULTURA ARCHIVÍSTICA </t>
  </si>
  <si>
    <t xml:space="preserve">POLÍTICA DE CERO PAPEL </t>
  </si>
  <si>
    <t xml:space="preserve">4.1. CUMPLIMIENTO SUBCOMPONENTE </t>
  </si>
  <si>
    <t xml:space="preserve">GESTIÓN DEL CONOCIMIENTO </t>
  </si>
  <si>
    <t xml:space="preserve">4.2. CUMPLIMIENTO SUBCOMPONENTE </t>
  </si>
  <si>
    <t xml:space="preserve">RENDICIÓN DE CUENTAS </t>
  </si>
  <si>
    <t xml:space="preserve">4.3. CUMPLIMIENTO SUBCOMPONENTE </t>
  </si>
  <si>
    <t xml:space="preserve">RANKING SECTOR </t>
  </si>
  <si>
    <t xml:space="preserve">RANKING ENTIDAD POR SECTOR </t>
  </si>
  <si>
    <t>SECTOR</t>
  </si>
  <si>
    <t>AMBIENTE</t>
  </si>
  <si>
    <t>Aseguramiento de los Recursos para la Gestión Documental</t>
  </si>
  <si>
    <t xml:space="preserve">Programa de Gestión Documental </t>
  </si>
  <si>
    <t xml:space="preserve">Plan Institucional de Archivos </t>
  </si>
  <si>
    <t xml:space="preserve">Cuadro de Clasificación Documental </t>
  </si>
  <si>
    <t xml:space="preserve">Tabla de Retención Documental </t>
  </si>
  <si>
    <t xml:space="preserve">Inventarios Documentales </t>
  </si>
  <si>
    <t xml:space="preserve">Banco Terminológico </t>
  </si>
  <si>
    <t xml:space="preserve">Sistema Integrado de Conservación </t>
  </si>
  <si>
    <t xml:space="preserve">Tabla de Control de Acceso </t>
  </si>
  <si>
    <t xml:space="preserve">Procesos de la Gestión Documental </t>
  </si>
  <si>
    <t xml:space="preserve">Modelo de Requisitos para la Gestión de Documentos Electrónicos </t>
  </si>
  <si>
    <t xml:space="preserve">Plan de Preservación Digital </t>
  </si>
  <si>
    <t>Tabla de Control de Acceso</t>
  </si>
  <si>
    <t xml:space="preserve">Política de Cero Papel </t>
  </si>
  <si>
    <t xml:space="preserve">Gestión del Conocimiento </t>
  </si>
  <si>
    <t xml:space="preserve">Rendición de Cuentas </t>
  </si>
  <si>
    <t>RESULTADO 2021</t>
  </si>
  <si>
    <t>ORQUESTA FILARMONICA DE BOGOTÁ</t>
  </si>
  <si>
    <t>&gt;70%</t>
  </si>
  <si>
    <t>50%&lt;70%</t>
  </si>
  <si>
    <t xml:space="preserve">SECRETARIA DISTRTAL DE PLANEACIÓN </t>
  </si>
  <si>
    <t>&lt;50%</t>
  </si>
  <si>
    <t>CONTRALORIA DE BOGOTA D.C</t>
  </si>
  <si>
    <t>SECRETARIA DE EDUCACION DEL DISTRITO</t>
  </si>
  <si>
    <t>SECRETARIA DISTRITAL DE INTEGRACIÓN SOCIAL</t>
  </si>
  <si>
    <t>LOTERIA DE BOGOTÁ</t>
  </si>
  <si>
    <t>DEPARTAMENTO ADMINISTRATIVO DE LA DEFENSORIA DEL ESPACIO PUBLICO - DADEP</t>
  </si>
  <si>
    <t>SECRETARIA DISTRITAL DE MOVILIDAD</t>
  </si>
  <si>
    <t>INSTITUTO PARA LA ECONOMIA SOCIAL -IPES</t>
  </si>
  <si>
    <t>SECRETARIA DISTRITAL DE AMBIENTE</t>
  </si>
  <si>
    <t>UNIDAD ADMINISTRATIVA ESPECIAL DE SERVICIOS PUBLICOS -UAESP</t>
  </si>
  <si>
    <t>SEGUIMIENTO ESTRATÉGICO AL CUMPLIMIENTO DE LA NORMATIVA ARCHIVÍSTICA EN LAS ENTIDADES DEL DISTRITO CAPITAL</t>
  </si>
  <si>
    <t>Entidades Distritales, Organismos de Control y Concejo de Bogotá</t>
  </si>
  <si>
    <t>PROMEDIO AVANCE</t>
  </si>
  <si>
    <t xml:space="preserve">ORDEN </t>
  </si>
  <si>
    <t>1.1.1 Requisitos de los perfiles en Manual de Funciones y Requisitos:
¿Los perfiles definidos en el manual de funciones de los cargos que tienen contempladas responsabilidades y/o funciones en gestión documental y archivo durante el año 2021, incluyeron los requisitos para cada perfil, de acuerdo con los artículos 4, 5 y 6 de la Ley 1409 de 2010 y Resolución 629 de 2018?</t>
  </si>
  <si>
    <t>1.1.2. Vinculación de personal idoneo: 
¿Qué tipo de vinculación tenía el profesional (líder en gestión documental)?
Planta (40%)
Contratistas (20%)</t>
  </si>
  <si>
    <t>1.1.3. Conformación Comité de Ges y Des.:
Durante la vigencia 2021, ¿Cuál fue el Comité encargado de orientar la implementación de la gestión documental en la entidad?</t>
  </si>
  <si>
    <t xml:space="preserve">1.1.4. Sesiones incluyendo Ges. Documental:
¿Cuántas sesiones de las realizadas por el comité durante la vigencia 2021, trataron temas relacionados con gestión documental? </t>
  </si>
  <si>
    <t>INSTITUTO DISTRITAL DE PROTECCIÓN Y BIENESTAR ANIMAL  - IDPYBA</t>
  </si>
  <si>
    <t>Cuadro 1. Aseguramiento de los recursos para la gestión documental</t>
  </si>
  <si>
    <t xml:space="preserve">1.2.1. Aprobación:
A 31 de diciembre de 2021, ¿El Programa de Gestión Documental - PGD estaba aprobado por la instancia competente de acuerdo con la naturaleza de la entidad? </t>
  </si>
  <si>
    <t xml:space="preserve">1.2.2. Plan Operativo 
Durante la vigencia 2021, ¿La entidad contaba con plan operativo o plan de trabajo para la implementación del Programa de Gestión Documental - PGD? </t>
  </si>
  <si>
    <t>1.2.3. Implementación y Seguimiento:
Durante la vigencia 2021, ¿La entidad realizó durante la vigencia 2021 para la implementación y seguimiento del Programa de Gestión Documental – PGD?</t>
  </si>
  <si>
    <t xml:space="preserve">1.2.4. Capacitaciones:
Durante la vigencia 2021, ¿Cuántas sesiones de capacitación realizó la entidad en materia de gestión documental? </t>
  </si>
  <si>
    <t>Cuadro 2. Programa de Gestión Documental - PGD</t>
  </si>
  <si>
    <t>Cuadro 4. Cuadro de Clasificación Documental</t>
  </si>
  <si>
    <t>2.1.1. Aprobación: A 31 de diciembre de 2021, ¿La entidad contaba con el Cuadro de Clasificación Documental - CCD?</t>
  </si>
  <si>
    <t>2.1.2. Publicación: A 31 de diciembre de 2021, ¿El Cuadro de Clasificación Documental - CCD, se encontraba publicado en el sitio web de la Entidad?</t>
  </si>
  <si>
    <t>2.1.3. Organización por Dependencia: A 31 de diciembre de 2021, ¿Cuántas dependencias tenían la totalidad de sus archivos de gestión organizados de acuerdo con el Cuadro de Clasificación Documental y/o Tabla de Retención Documental -TRD adoptada?</t>
  </si>
  <si>
    <t>ENTIDAD</t>
  </si>
  <si>
    <t>Cuadro 5. Tabla de Retención Documental</t>
  </si>
  <si>
    <t>2.2.1Adopción:
A 31 de diciembre de 2021, ¿La Tabla de Retención Documental - TRD de la entidad estaba adoptada?</t>
  </si>
  <si>
    <t>2.2.2. RUSD: 
A 31 de diciembre de 2021, ¿La Tabla de Retención Documental -TRD contaba con el Registro Único de Series Documentales - RUSD?</t>
  </si>
  <si>
    <t>2.2.3. Publicación:
A 31 de diciembre de 2021, ¿La Tabla de Retención Documental -TRD , fue publicada en el sitio web de la Entidad?</t>
  </si>
  <si>
    <t>2.2.4. Transferencias Primarias:
A 31 de diciembre de 2021, ¿La Tabla de Retención Documental -TRD , fue publicada en el sitio web de la Entidad?</t>
  </si>
  <si>
    <t>2.2.5. Transferencias Secundarias o eliminación: 
¿En qué vigencias la entidad realizó transferencias secundarias a la Dirección Distrital de Archivo de Bogotá?
En aplicación de la Tabla de Retención Documental - TRD y/o Tabla de Valoración Documental - TVD ¿La entidad realizó eliminación documental durante 2017 - 2021?</t>
  </si>
  <si>
    <t>PORCENTAJE DE AVANCE</t>
  </si>
  <si>
    <t>Cuadro 8. Sistema Integrado de Conservación</t>
  </si>
  <si>
    <t>Cuadro 9. Tabla de Control de Acceso</t>
  </si>
  <si>
    <t>Cuadro 10. Procesos de la Gestión Documental</t>
  </si>
  <si>
    <r>
      <t xml:space="preserve">Aprobación: 
</t>
    </r>
    <r>
      <rPr>
        <sz val="10"/>
        <color theme="1"/>
        <rFont val="Calibri"/>
        <family val="2"/>
        <scheme val="minor"/>
      </rPr>
      <t>¿A 31 de diciembre de 2021, ¿El Modelo de Requisitos para la Gestión de Documentos Electrónicos estaba aprobado por la instancia competente de acuerdo con la naturaleza de la entidad? </t>
    </r>
  </si>
  <si>
    <t xml:space="preserve">4.1.3. Reducción de Consumo de Papel: 
¿Cuál fue la meta (%) de reducción de consumo de papel para la vigencia 2021, frente a lo consumido en el año 2020 por la entidad?  </t>
  </si>
  <si>
    <t>4.1.2. Implementación de la Política de Cero Papel: 
Durante la vigencia 2021, ¿La entidad implementó la política cero papel?</t>
  </si>
  <si>
    <t xml:space="preserve">4.1.1 Política de Cero Papel Aprobada: 
A 31 de diciembre de 2021, ¿La entidad contaba con la política cero papel?  </t>
  </si>
  <si>
    <t>PROMEDIIO DE AVANCE</t>
  </si>
  <si>
    <r>
      <t xml:space="preserve">4.2.1 Campañas y capacitaciones: 
</t>
    </r>
    <r>
      <rPr>
        <sz val="11"/>
        <color theme="1"/>
        <rFont val="Calibri"/>
        <family val="2"/>
        <scheme val="minor"/>
      </rPr>
      <t>Campañas de promoción y divulgación de temas relacionados con la gestión documental</t>
    </r>
  </si>
  <si>
    <t>2.3.1. Formato en el Sistema de Gestión Calidad:
A 31 de diciembre de 2021, ¿El Formato Único de Inventario Documental – FUID se encontraba como documento controlado en el Sistema Integrado de Gestión - SIG?   </t>
  </si>
  <si>
    <t>2.3.2. Rel. Dependencias:
A 31 de diciembre de 2021, ¿Cuál fue el número de dependencias que tenían inventario documental para el total de sus archivos de gestión? </t>
  </si>
  <si>
    <t>2.3.3. Inventario archivo central:
A 31 de diciembre de 2021, ¿Cuál fue el total de inventario documental en metros lineales en el archivo central? 
Nota: Solo responda esta pregunta si la entidad cuenta con TRD</t>
  </si>
  <si>
    <t>Cuadro 6. Inventarios Documentales</t>
  </si>
  <si>
    <t>Cuadro 7. Banco Terminológico</t>
  </si>
  <si>
    <t>2.4.1. Aprobación:
A 31 de diciembre de 2021 ¿El Banco Terminológico estaba aprobado por la instancia competente de acuerdo con la naturaleza de la entidad? </t>
  </si>
  <si>
    <t>2.4.2. Denominación en el Sistema de Gestión Calidad: 
Durante la vigencia 2021, ¿Las denominaciones de documentos y registros del Sistema de Gestión de la Calidad, respondían a los términos definidos en el Banco Terminológico? </t>
  </si>
  <si>
    <t xml:space="preserve">2.4.3. Registros Radicación: 
Durante la vigencia 2021, ¿El registro de radicación se realizaba empleando los términos del Banco Terminológico? </t>
  </si>
  <si>
    <t xml:space="preserve">2.4.4. Parametrización SGDA: 
Durante la vigencia 2021, ¿Los términos del Banco fueron parametrizados en Sistema de Gestión de Documentos de Archivo SGDA? </t>
  </si>
  <si>
    <t>2.4.5. Parametrización SGDEA: 
Durante la vigencia 2021, ¿Los términos del Banco fueron parametrizados en Sistema de Gestión de Documentos Electrónicos de Archivo SGDEA?</t>
  </si>
  <si>
    <t xml:space="preserve">2.4.6. Criterios o llaves de busqueda: 
¿Durante la vigencia 2021, los términos del banco fueron usados como criterios o llaves de búsqueda en los instrumentos de recuperación de información?  </t>
  </si>
  <si>
    <t>4.3.1. Informes o Rendición de Cuentas - Ges. Documental: En el informe de rendición de cuentas de la vigencia 2021, ¿La entidad incluyó temas de la gestión documental?        </t>
  </si>
  <si>
    <t>PROMEDIO AVANCE SGDA</t>
  </si>
  <si>
    <t>POSICIÓN</t>
  </si>
  <si>
    <t>PROMEDIO AVANCE 2021</t>
  </si>
  <si>
    <t>TOTAL  COMPONENTE ESTRATÉGICO</t>
  </si>
  <si>
    <t>TOTAL COMPONENTE DOCUMENTAL</t>
  </si>
  <si>
    <t>TOTAL COMPONENTETECNOLÓGICO</t>
  </si>
  <si>
    <t>TOTAL COMPONENTE CULTURA ARCHIVÍSTICA</t>
  </si>
  <si>
    <t>POSICIÓN EN EL DISTRITO CAPITAL</t>
  </si>
  <si>
    <t>ORDEN</t>
  </si>
  <si>
    <t>NO</t>
  </si>
  <si>
    <t>SI</t>
  </si>
  <si>
    <t>Recuento</t>
  </si>
  <si>
    <t>% del N de columna</t>
  </si>
  <si>
    <t>% del N de fila</t>
  </si>
  <si>
    <t>Total</t>
  </si>
  <si>
    <t>Suma</t>
  </si>
  <si>
    <t>Promedio</t>
  </si>
  <si>
    <t>CDII_43_A 31 de diciembre de 2021, ¿La entidad tenía fondos documentales acumulados?  </t>
  </si>
  <si>
    <t>CDII_43.1_A 31 de diciembre de 2021, ¿Cuántos fondos documentales acumulados tenía la entidad? 
Por favor complementar la información en el Anexo 5 - Fondos Documentales Acumulados  </t>
  </si>
  <si>
    <t>Diligencie la información correspondiente a los fondos documentales acumulados que tenia la entidad al 31 de diciembre de 2021
Metros Lineales (anexo 5)</t>
  </si>
  <si>
    <t xml:space="preserve">CCOIV_79_A 31 de diciembre de 2021, ¿La entidad contaba con la política cero papel? </t>
  </si>
  <si>
    <t>CCOIV_79.1_Durante la vigencia 2021, ¿La entidad implementó la política cero papel?</t>
  </si>
  <si>
    <t xml:space="preserve">CCOIV_80_¿Cuál fue la meta (%) de reducción de consumo de papel para la vigencia 2021, frente a lo consumido en el año 2020 por la entidad?  </t>
  </si>
  <si>
    <t>CCOIV_81_¿Cuántas resmas de papel fueron consumidas por la entidad durante la vigencia 2020? </t>
  </si>
  <si>
    <t>CCOIV_82_¿Cuántas resmas de papel fueron consumidas por la entidad durante la vigencia 2021? </t>
  </si>
  <si>
    <t>NIVEL DE AGREGACIÓN</t>
  </si>
  <si>
    <t>Cuadro 11. Fondos Documentales Acumulados</t>
  </si>
  <si>
    <t>Sectores Administrativos, Organismos de Control y Concejo de Bogotá</t>
  </si>
  <si>
    <t>Cuadro 12. Modelo de Requisitos para la Gestión de Documentos Electrónicos</t>
  </si>
  <si>
    <t>Cuadro 14. Gestión del Conocimiento</t>
  </si>
  <si>
    <t>Cuadro 15. Rendición de Cuentas</t>
  </si>
  <si>
    <t>Cuadro 3. Plan Institucional de Archivos - PINAR</t>
  </si>
  <si>
    <t>Cuadro 13.Política Cero Papel</t>
  </si>
  <si>
    <t>Cuadro 16. Ranking por Sector Administrativo, Organismos de Control y Concejo de Bogotá</t>
  </si>
  <si>
    <t>Cuadro 17. Ranking Entidades Distritales, Organismos de Control y Concejo de Bogotá</t>
  </si>
  <si>
    <t>2.5.1.Aprobación: 
A 31 de diciembre de 2021, ¿La entidad contaba con Sistema Integrado de Conservación aprobado mediante acto administrativo, según lo establece el artículo 11 de Acuerdo AGN 006 de 2014? </t>
  </si>
  <si>
    <t xml:space="preserve">2.5.2. Cumplimiento Normativo - Acuerdo 06: 
¿El Plan de Conservación Documental cumplía con la estructura establecida en el Acuerdo AGN 006 de 2014 Articulo 5? </t>
  </si>
  <si>
    <t xml:space="preserve">2.5.3. Cronograma para la implementación: 
Durante la vigencia 2021, ¿La Entidad implementó el Plan de Conservación Documental, de conformidad con lo establecido en el Artículo 25 del Acuerdo AGN 006 de 2014? </t>
  </si>
  <si>
    <t xml:space="preserve">2.5.4. Seguimiento y Control: 
Durante la vigencia 2021, ¿La entidad realizó seguimiento y control al plan de conservación acorde a lo estipulado en el Artículo 25 del Acuerdo 06 de 2014 del AGN? </t>
  </si>
  <si>
    <t>2.5.5. Plan Preservación - Cumplimiento Normativo: 
 ¿El plan de preservación digital a largo plazo tenía formulados los elementos establecidos en el Acuerdo 006 de 2014?</t>
  </si>
  <si>
    <t>2.5.6. Plan Preservación - Implementación: 
Durante la vigencia 2021, ¿La entidad implementó estrategias de Preservación Digital a Largo Plazo?</t>
  </si>
  <si>
    <t>2.5.7. Plan Preservación - Seguimiento: 
Durante la vigencia 2021, ¿La entidad realizó seguimiento y control al Plan de Preservación Digital a Largo Plazo de conformidad con lo establecido en el Artículo 25 del Acuerdo 06 de 2014 del AGN?</t>
  </si>
  <si>
    <t xml:space="preserve">1.3.1. Aprobación:
A 31 de diciembre de 2021, ¿El Plan Institucional de Archivos - PINAR estaba aprobado por la instancia competente de acuerdo con la naturaleza de la entidad?  Normativa Aplicable: Decreto 1080 de 2015, Artículo 2.8.2.5.8, literal d; Decreto 612 de 2018, Artículo 1. </t>
  </si>
  <si>
    <t xml:space="preserve">1.3.2. Inclusión en Plan Es. Y Plan de Acción:
¿En el plan de acción institucional de la vigencia 2021, se encontraban incluidos los planes, programas y proyectos definidos en el Plan Institucional de Archivos - PINAR que se ejecutaron en el 2021?  </t>
  </si>
  <si>
    <t xml:space="preserve">1.3.3. % Avance:
¿Cuál fue el porcentaje (%) de avance ejecutado del Plan Institucional de Archivos - PINAR durante la vigencia 2021? </t>
  </si>
  <si>
    <t xml:space="preserve">1.3.4. Seguimiento:
Durante la vigencia 2021, ¿La entidad contaba con la herramienta de seguimiento y control al Plan Institucional de Archivos - PINAR? </t>
  </si>
  <si>
    <t>SECTORES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</si>
</sst>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\ #,##0;[Red]\-&quot;$&quot;\ #,##0"/>
    <numFmt numFmtId="164" formatCode="0.0%"/>
    <numFmt numFmtId="165" formatCode="###0.0%"/>
    <numFmt numFmtId="166" formatCode="###0"/>
    <numFmt numFmtId="167" formatCode="#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2331"/>
        <bgColor indexed="64"/>
      </patternFill>
    </fill>
    <fill>
      <patternFill patternType="solid">
        <fgColor rgb="FF7B808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indexed="8"/>
      </bottom>
      <diagonal/>
    </border>
    <border>
      <left style="thick">
        <color rgb="FF000000"/>
      </left>
      <right style="thin">
        <color indexed="64"/>
      </right>
      <top style="thick">
        <color indexed="8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indexed="64"/>
      </right>
      <top/>
      <bottom/>
      <diagonal/>
    </border>
    <border>
      <left style="thick">
        <color rgb="FF000000"/>
      </left>
      <right style="thin">
        <color indexed="64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rgb="FF000000"/>
      </top>
      <bottom style="thin">
        <color indexed="8"/>
      </bottom>
      <diagonal/>
    </border>
    <border>
      <left/>
      <right/>
      <top style="thick">
        <color rgb="FF000000"/>
      </top>
      <bottom style="thin">
        <color indexed="8"/>
      </bottom>
      <diagonal/>
    </border>
    <border>
      <left/>
      <right style="thin">
        <color rgb="FF000000"/>
      </right>
      <top style="thick">
        <color rgb="FF000000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rgb="FF000000"/>
      </right>
      <top/>
      <bottom style="thick">
        <color indexed="8"/>
      </bottom>
      <diagonal/>
    </border>
    <border>
      <left style="thin">
        <color rgb="FF000000"/>
      </left>
      <right/>
      <top/>
      <bottom style="thick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6">
    <xf numFmtId="0" fontId="0" fillId="0" borderId="0" xfId="0"/>
    <xf numFmtId="0" fontId="0" fillId="0" borderId="1" xfId="0" applyBorder="1"/>
    <xf numFmtId="0" fontId="4" fillId="2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3" fillId="6" borderId="3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3" fillId="6" borderId="3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/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23" xfId="0" applyFont="1" applyBorder="1" applyAlignment="1">
      <alignment vertical="center" wrapText="1"/>
    </xf>
    <xf numFmtId="9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9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9" fontId="0" fillId="0" borderId="29" xfId="0" applyNumberFormat="1" applyFont="1" applyBorder="1" applyAlignment="1">
      <alignment horizontal="center" vertical="center"/>
    </xf>
    <xf numFmtId="9" fontId="0" fillId="0" borderId="3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wrapText="1"/>
    </xf>
    <xf numFmtId="9" fontId="0" fillId="0" borderId="12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0" fontId="0" fillId="0" borderId="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9" fontId="0" fillId="13" borderId="29" xfId="0" applyNumberFormat="1" applyFont="1" applyFill="1" applyBorder="1" applyAlignment="1">
      <alignment horizontal="center" vertical="center"/>
    </xf>
    <xf numFmtId="9" fontId="0" fillId="13" borderId="30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7" xfId="0" pivotButton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19" xfId="0" applyFont="1" applyBorder="1"/>
    <xf numFmtId="0" fontId="0" fillId="0" borderId="0" xfId="0" applyFont="1"/>
    <xf numFmtId="0" fontId="0" fillId="0" borderId="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6" xfId="0" applyFont="1" applyBorder="1"/>
    <xf numFmtId="0" fontId="0" fillId="0" borderId="10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4" xfId="0" applyFont="1" applyBorder="1"/>
    <xf numFmtId="9" fontId="5" fillId="0" borderId="4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0" fillId="0" borderId="8" xfId="0" applyNumberFormat="1" applyFont="1" applyBorder="1" applyAlignment="1">
      <alignment horizontal="center" vertical="center" wrapText="1"/>
    </xf>
    <xf numFmtId="9" fontId="0" fillId="0" borderId="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9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9" fontId="0" fillId="0" borderId="29" xfId="0" applyNumberFormat="1" applyFont="1" applyBorder="1" applyAlignment="1">
      <alignment horizontal="center" vertical="center" wrapText="1"/>
    </xf>
    <xf numFmtId="9" fontId="0" fillId="0" borderId="30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9" fontId="0" fillId="0" borderId="23" xfId="0" applyNumberFormat="1" applyFont="1" applyBorder="1" applyAlignment="1">
      <alignment horizontal="center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5" fillId="0" borderId="11" xfId="0" pivotButton="1" applyFont="1" applyBorder="1" applyAlignment="1">
      <alignment horizontal="center" vertical="center" wrapText="1"/>
    </xf>
    <xf numFmtId="9" fontId="0" fillId="0" borderId="18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9" fontId="0" fillId="0" borderId="20" xfId="0" applyNumberFormat="1" applyFont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/>
    </xf>
    <xf numFmtId="9" fontId="0" fillId="0" borderId="7" xfId="0" applyNumberFormat="1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6" fontId="10" fillId="0" borderId="0" xfId="0" applyNumberFormat="1" applyFont="1"/>
    <xf numFmtId="3" fontId="10" fillId="0" borderId="0" xfId="0" applyNumberFormat="1" applyFont="1"/>
    <xf numFmtId="0" fontId="0" fillId="0" borderId="12" xfId="0" applyBorder="1"/>
    <xf numFmtId="0" fontId="0" fillId="0" borderId="10" xfId="0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10" xfId="0" applyFill="1" applyBorder="1" applyAlignment="1">
      <alignment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pivotButton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9" fontId="0" fillId="0" borderId="7" xfId="0" applyNumberFormat="1" applyBorder="1" applyAlignment="1">
      <alignment horizontal="center" vertical="center" wrapText="1"/>
    </xf>
    <xf numFmtId="0" fontId="5" fillId="0" borderId="7" xfId="0" pivotButton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wrapText="1"/>
    </xf>
    <xf numFmtId="9" fontId="5" fillId="5" borderId="4" xfId="0" applyNumberFormat="1" applyFont="1" applyFill="1" applyBorder="1" applyAlignment="1">
      <alignment horizontal="center" vertical="center" wrapText="1"/>
    </xf>
    <xf numFmtId="9" fontId="5" fillId="5" borderId="5" xfId="0" applyNumberFormat="1" applyFont="1" applyFill="1" applyBorder="1" applyAlignment="1">
      <alignment horizontal="center" vertical="center" wrapText="1"/>
    </xf>
    <xf numFmtId="9" fontId="5" fillId="5" borderId="6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wrapText="1"/>
    </xf>
    <xf numFmtId="9" fontId="5" fillId="5" borderId="19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9" fontId="5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0" fontId="0" fillId="5" borderId="0" xfId="0" applyFill="1" applyBorder="1"/>
    <xf numFmtId="0" fontId="0" fillId="0" borderId="0" xfId="0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9" fontId="0" fillId="0" borderId="7" xfId="0" applyNumberForma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9" fontId="0" fillId="0" borderId="21" xfId="0" applyNumberFormat="1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9" fontId="0" fillId="0" borderId="3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7" xfId="0" pivotButton="1" applyBorder="1" applyAlignment="1">
      <alignment vertical="center" wrapText="1"/>
    </xf>
    <xf numFmtId="0" fontId="0" fillId="0" borderId="7" xfId="0" pivotButton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pivotButton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9" fontId="0" fillId="0" borderId="16" xfId="0" applyNumberFormat="1" applyFont="1" applyBorder="1" applyAlignment="1">
      <alignment vertical="center" wrapText="1"/>
    </xf>
    <xf numFmtId="9" fontId="0" fillId="0" borderId="15" xfId="0" applyNumberFormat="1" applyFont="1" applyBorder="1" applyAlignment="1">
      <alignment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vertical="center" wrapText="1"/>
    </xf>
    <xf numFmtId="9" fontId="0" fillId="0" borderId="0" xfId="0" applyNumberFormat="1" applyFont="1" applyAlignment="1">
      <alignment vertical="center" wrapText="1"/>
    </xf>
    <xf numFmtId="9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9" fontId="0" fillId="0" borderId="6" xfId="0" applyNumberFormat="1" applyFont="1" applyBorder="1" applyAlignment="1">
      <alignment vertical="center" wrapText="1"/>
    </xf>
    <xf numFmtId="9" fontId="0" fillId="0" borderId="5" xfId="0" applyNumberFormat="1" applyFont="1" applyBorder="1" applyAlignment="1">
      <alignment vertical="center" wrapText="1"/>
    </xf>
    <xf numFmtId="9" fontId="0" fillId="0" borderId="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9" fontId="0" fillId="0" borderId="16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6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pivotButton="1" applyFont="1" applyBorder="1" applyAlignment="1">
      <alignment horizontal="center" vertical="center" wrapText="1"/>
    </xf>
    <xf numFmtId="0" fontId="3" fillId="0" borderId="17" xfId="0" pivotButton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pivotButton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pivotButton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9" fontId="0" fillId="0" borderId="20" xfId="0" applyNumberFormat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7" xfId="0" pivotButton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9" fontId="0" fillId="0" borderId="18" xfId="0" applyNumberFormat="1" applyBorder="1" applyAlignment="1">
      <alignment horizontal="center" vertical="center"/>
    </xf>
    <xf numFmtId="0" fontId="0" fillId="0" borderId="7" xfId="0" pivotButton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9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10" fontId="0" fillId="0" borderId="23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10" fontId="0" fillId="0" borderId="8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10" fontId="0" fillId="0" borderId="37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10" fontId="0" fillId="0" borderId="35" xfId="0" applyNumberFormat="1" applyFont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left" vertical="center" wrapText="1"/>
    </xf>
    <xf numFmtId="164" fontId="0" fillId="0" borderId="18" xfId="0" applyNumberFormat="1" applyBorder="1" applyAlignment="1">
      <alignment horizontal="center" vertical="center" wrapText="1"/>
    </xf>
    <xf numFmtId="9" fontId="3" fillId="0" borderId="9" xfId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9" fontId="3" fillId="0" borderId="0" xfId="0" applyNumberFormat="1" applyFont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65" fontId="14" fillId="17" borderId="8" xfId="3" applyNumberFormat="1" applyFont="1" applyFill="1" applyBorder="1" applyAlignment="1">
      <alignment horizontal="center" vertical="center" wrapText="1"/>
    </xf>
    <xf numFmtId="165" fontId="14" fillId="0" borderId="8" xfId="3" applyNumberFormat="1" applyFont="1" applyBorder="1" applyAlignment="1">
      <alignment horizontal="center" vertical="center" wrapText="1"/>
    </xf>
    <xf numFmtId="9" fontId="15" fillId="0" borderId="29" xfId="3" applyNumberFormat="1" applyFont="1" applyBorder="1" applyAlignment="1">
      <alignment horizontal="center" vertical="center" wrapText="1"/>
    </xf>
    <xf numFmtId="165" fontId="18" fillId="17" borderId="41" xfId="3" applyNumberFormat="1" applyFont="1" applyFill="1" applyBorder="1" applyAlignment="1">
      <alignment horizontal="center" vertical="center" wrapText="1"/>
    </xf>
    <xf numFmtId="165" fontId="18" fillId="0" borderId="41" xfId="3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6" fontId="19" fillId="0" borderId="43" xfId="3" applyNumberFormat="1" applyFont="1" applyBorder="1" applyAlignment="1">
      <alignment horizontal="center" vertical="center" wrapText="1"/>
    </xf>
    <xf numFmtId="9" fontId="19" fillId="0" borderId="44" xfId="3" applyNumberFormat="1" applyFont="1" applyBorder="1" applyAlignment="1">
      <alignment horizontal="center" vertical="center" wrapText="1"/>
    </xf>
    <xf numFmtId="1" fontId="18" fillId="17" borderId="42" xfId="3" applyNumberFormat="1" applyFont="1" applyFill="1" applyBorder="1" applyAlignment="1">
      <alignment horizontal="center" vertical="center" wrapText="1"/>
    </xf>
    <xf numFmtId="1" fontId="18" fillId="0" borderId="42" xfId="3" applyNumberFormat="1" applyFont="1" applyBorder="1" applyAlignment="1">
      <alignment horizontal="center" vertical="center" wrapText="1"/>
    </xf>
    <xf numFmtId="166" fontId="13" fillId="17" borderId="8" xfId="23" applyNumberFormat="1" applyFont="1" applyFill="1" applyBorder="1" applyAlignment="1">
      <alignment horizontal="center" vertical="center"/>
    </xf>
    <xf numFmtId="166" fontId="13" fillId="17" borderId="8" xfId="20" applyNumberFormat="1" applyFont="1" applyFill="1" applyBorder="1" applyAlignment="1">
      <alignment horizontal="center" vertical="center"/>
    </xf>
    <xf numFmtId="166" fontId="14" fillId="17" borderId="8" xfId="20" applyNumberFormat="1" applyFont="1" applyFill="1" applyBorder="1" applyAlignment="1">
      <alignment horizontal="center" vertical="center"/>
    </xf>
    <xf numFmtId="167" fontId="14" fillId="17" borderId="27" xfId="20" applyNumberFormat="1" applyFont="1" applyFill="1" applyBorder="1" applyAlignment="1">
      <alignment horizontal="center" vertical="center"/>
    </xf>
    <xf numFmtId="166" fontId="13" fillId="0" borderId="8" xfId="23" applyNumberFormat="1" applyFont="1" applyBorder="1" applyAlignment="1">
      <alignment horizontal="center" vertical="center"/>
    </xf>
    <xf numFmtId="166" fontId="13" fillId="0" borderId="8" xfId="20" applyNumberFormat="1" applyFont="1" applyBorder="1" applyAlignment="1">
      <alignment horizontal="center" vertical="center"/>
    </xf>
    <xf numFmtId="166" fontId="14" fillId="0" borderId="8" xfId="20" applyNumberFormat="1" applyFont="1" applyBorder="1" applyAlignment="1">
      <alignment horizontal="center" vertical="center"/>
    </xf>
    <xf numFmtId="167" fontId="14" fillId="0" borderId="27" xfId="20" applyNumberFormat="1" applyFont="1" applyBorder="1" applyAlignment="1">
      <alignment horizontal="center" vertical="center"/>
    </xf>
    <xf numFmtId="166" fontId="12" fillId="0" borderId="29" xfId="23" applyNumberFormat="1" applyFont="1" applyBorder="1" applyAlignment="1">
      <alignment horizontal="center" vertical="center"/>
    </xf>
    <xf numFmtId="166" fontId="12" fillId="0" borderId="29" xfId="20" applyNumberFormat="1" applyFont="1" applyBorder="1" applyAlignment="1">
      <alignment horizontal="center" vertical="center"/>
    </xf>
    <xf numFmtId="166" fontId="15" fillId="0" borderId="29" xfId="20" applyNumberFormat="1" applyFont="1" applyBorder="1" applyAlignment="1">
      <alignment horizontal="center" vertical="center"/>
    </xf>
    <xf numFmtId="167" fontId="15" fillId="0" borderId="30" xfId="20" applyNumberFormat="1" applyFont="1" applyBorder="1" applyAlignment="1">
      <alignment horizontal="center" vertical="center"/>
    </xf>
    <xf numFmtId="166" fontId="16" fillId="0" borderId="52" xfId="26" applyNumberFormat="1" applyFont="1" applyBorder="1" applyAlignment="1">
      <alignment horizontal="center" vertical="center" wrapText="1"/>
    </xf>
    <xf numFmtId="0" fontId="17" fillId="0" borderId="49" xfId="28" applyFont="1" applyBorder="1" applyAlignment="1">
      <alignment horizontal="center" vertical="center" wrapText="1"/>
    </xf>
    <xf numFmtId="0" fontId="17" fillId="0" borderId="50" xfId="28" applyFont="1" applyBorder="1" applyAlignment="1">
      <alignment horizontal="center" vertical="center" wrapText="1"/>
    </xf>
    <xf numFmtId="0" fontId="21" fillId="17" borderId="64" xfId="33" applyFont="1" applyFill="1" applyBorder="1" applyAlignment="1">
      <alignment horizontal="left" vertical="top" wrapText="1"/>
    </xf>
    <xf numFmtId="166" fontId="18" fillId="17" borderId="51" xfId="26" applyNumberFormat="1" applyFont="1" applyFill="1" applyBorder="1" applyAlignment="1">
      <alignment horizontal="center" vertical="center" wrapText="1"/>
    </xf>
    <xf numFmtId="165" fontId="18" fillId="17" borderId="51" xfId="26" applyNumberFormat="1" applyFont="1" applyFill="1" applyBorder="1" applyAlignment="1">
      <alignment horizontal="center" vertical="center" wrapText="1"/>
    </xf>
    <xf numFmtId="166" fontId="17" fillId="17" borderId="51" xfId="26" applyNumberFormat="1" applyFont="1" applyFill="1" applyBorder="1" applyAlignment="1">
      <alignment horizontal="center" vertical="center" wrapText="1"/>
    </xf>
    <xf numFmtId="0" fontId="21" fillId="0" borderId="0" xfId="34" applyFont="1" applyAlignment="1">
      <alignment horizontal="left" vertical="top" wrapText="1"/>
    </xf>
    <xf numFmtId="166" fontId="18" fillId="0" borderId="41" xfId="26" applyNumberFormat="1" applyFont="1" applyBorder="1" applyAlignment="1">
      <alignment horizontal="center" vertical="center" wrapText="1"/>
    </xf>
    <xf numFmtId="165" fontId="18" fillId="0" borderId="41" xfId="26" applyNumberFormat="1" applyFont="1" applyBorder="1" applyAlignment="1">
      <alignment horizontal="center" vertical="center" wrapText="1"/>
    </xf>
    <xf numFmtId="166" fontId="17" fillId="0" borderId="41" xfId="26" applyNumberFormat="1" applyFont="1" applyBorder="1" applyAlignment="1">
      <alignment horizontal="center" vertical="center" wrapText="1"/>
    </xf>
    <xf numFmtId="0" fontId="21" fillId="17" borderId="0" xfId="34" applyFont="1" applyFill="1" applyAlignment="1">
      <alignment horizontal="left" vertical="top" wrapText="1"/>
    </xf>
    <xf numFmtId="166" fontId="18" fillId="17" borderId="41" xfId="26" applyNumberFormat="1" applyFont="1" applyFill="1" applyBorder="1" applyAlignment="1">
      <alignment horizontal="center" vertical="center" wrapText="1"/>
    </xf>
    <xf numFmtId="165" fontId="18" fillId="17" borderId="41" xfId="26" applyNumberFormat="1" applyFont="1" applyFill="1" applyBorder="1" applyAlignment="1">
      <alignment horizontal="center" vertical="center" wrapText="1"/>
    </xf>
    <xf numFmtId="166" fontId="17" fillId="17" borderId="41" xfId="26" applyNumberFormat="1" applyFont="1" applyFill="1" applyBorder="1" applyAlignment="1">
      <alignment horizontal="center" vertical="center" wrapText="1"/>
    </xf>
    <xf numFmtId="0" fontId="20" fillId="0" borderId="67" xfId="35" applyFont="1" applyBorder="1" applyAlignment="1">
      <alignment horizontal="left" vertical="top" wrapText="1"/>
    </xf>
    <xf numFmtId="166" fontId="19" fillId="0" borderId="52" xfId="26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166" fontId="13" fillId="17" borderId="23" xfId="23" applyNumberFormat="1" applyFont="1" applyFill="1" applyBorder="1" applyAlignment="1">
      <alignment horizontal="center" vertical="center"/>
    </xf>
    <xf numFmtId="165" fontId="14" fillId="17" borderId="23" xfId="3" applyNumberFormat="1" applyFont="1" applyFill="1" applyBorder="1" applyAlignment="1">
      <alignment horizontal="center" vertical="center" wrapText="1"/>
    </xf>
    <xf numFmtId="166" fontId="13" fillId="17" borderId="23" xfId="20" applyNumberFormat="1" applyFont="1" applyFill="1" applyBorder="1" applyAlignment="1">
      <alignment horizontal="center" vertical="center"/>
    </xf>
    <xf numFmtId="166" fontId="14" fillId="17" borderId="23" xfId="20" applyNumberFormat="1" applyFont="1" applyFill="1" applyBorder="1" applyAlignment="1">
      <alignment horizontal="center" vertical="center"/>
    </xf>
    <xf numFmtId="167" fontId="14" fillId="17" borderId="25" xfId="20" applyNumberFormat="1" applyFont="1" applyFill="1" applyBorder="1" applyAlignment="1">
      <alignment horizontal="center" vertical="center"/>
    </xf>
    <xf numFmtId="0" fontId="13" fillId="13" borderId="29" xfId="24" applyFont="1" applyFill="1" applyBorder="1" applyAlignment="1">
      <alignment horizontal="center" vertical="center" wrapText="1"/>
    </xf>
    <xf numFmtId="0" fontId="13" fillId="13" borderId="29" xfId="25" applyFont="1" applyFill="1" applyBorder="1" applyAlignment="1">
      <alignment horizontal="center" vertical="center" wrapText="1"/>
    </xf>
    <xf numFmtId="0" fontId="14" fillId="13" borderId="29" xfId="25" applyFont="1" applyFill="1" applyBorder="1" applyAlignment="1">
      <alignment horizontal="center" vertical="center" wrapText="1"/>
    </xf>
    <xf numFmtId="0" fontId="14" fillId="13" borderId="30" xfId="25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3" fillId="13" borderId="36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32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0" fontId="2" fillId="14" borderId="22" xfId="2" applyFont="1" applyFill="1" applyBorder="1" applyAlignment="1">
      <alignment horizontal="left" vertical="center" wrapText="1"/>
    </xf>
    <xf numFmtId="0" fontId="2" fillId="14" borderId="0" xfId="2" applyFont="1" applyFill="1" applyBorder="1" applyAlignment="1">
      <alignment horizontal="left" vertical="center" wrapText="1"/>
    </xf>
    <xf numFmtId="0" fontId="2" fillId="15" borderId="22" xfId="0" applyFont="1" applyFill="1" applyBorder="1" applyAlignment="1">
      <alignment horizontal="left"/>
    </xf>
    <xf numFmtId="0" fontId="2" fillId="15" borderId="0" xfId="0" applyFont="1" applyFill="1" applyBorder="1" applyAlignment="1">
      <alignment horizontal="left"/>
    </xf>
    <xf numFmtId="0" fontId="8" fillId="13" borderId="33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/>
    </xf>
    <xf numFmtId="0" fontId="8" fillId="13" borderId="29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32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 wrapText="1"/>
    </xf>
    <xf numFmtId="0" fontId="11" fillId="13" borderId="29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0" fillId="13" borderId="34" xfId="0" applyFont="1" applyFill="1" applyBorder="1" applyAlignment="1">
      <alignment horizontal="center" vertical="center" wrapText="1"/>
    </xf>
    <xf numFmtId="0" fontId="0" fillId="13" borderId="35" xfId="0" applyFont="1" applyFill="1" applyBorder="1" applyAlignment="1">
      <alignment horizontal="center" vertical="center" wrapText="1"/>
    </xf>
    <xf numFmtId="0" fontId="0" fillId="13" borderId="36" xfId="0" applyFont="1" applyFill="1" applyBorder="1" applyAlignment="1">
      <alignment horizontal="center" vertical="center" wrapText="1"/>
    </xf>
    <xf numFmtId="0" fontId="12" fillId="0" borderId="80" xfId="24" applyFont="1" applyBorder="1" applyAlignment="1">
      <alignment horizontal="left" vertical="top" wrapText="1"/>
    </xf>
    <xf numFmtId="0" fontId="12" fillId="0" borderId="81" xfId="24" applyFont="1" applyBorder="1" applyAlignment="1">
      <alignment horizontal="left" vertical="top" wrapText="1"/>
    </xf>
    <xf numFmtId="0" fontId="13" fillId="17" borderId="79" xfId="24" applyFont="1" applyFill="1" applyBorder="1" applyAlignment="1">
      <alignment horizontal="left" vertical="top" wrapText="1"/>
    </xf>
    <xf numFmtId="0" fontId="13" fillId="17" borderId="9" xfId="24" applyFont="1" applyFill="1" applyBorder="1" applyAlignment="1">
      <alignment horizontal="left" vertical="top" wrapText="1"/>
    </xf>
    <xf numFmtId="0" fontId="13" fillId="0" borderId="79" xfId="24" applyFont="1" applyBorder="1" applyAlignment="1">
      <alignment horizontal="left" vertical="top" wrapText="1"/>
    </xf>
    <xf numFmtId="0" fontId="13" fillId="0" borderId="9" xfId="24" applyFont="1" applyBorder="1" applyAlignment="1">
      <alignment horizontal="left" vertical="top" wrapText="1"/>
    </xf>
    <xf numFmtId="0" fontId="3" fillId="6" borderId="6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70" xfId="0" applyFont="1" applyFill="1" applyBorder="1" applyAlignment="1">
      <alignment horizontal="center" vertical="center" wrapText="1"/>
    </xf>
    <xf numFmtId="0" fontId="3" fillId="6" borderId="69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12" fillId="13" borderId="33" xfId="3" applyFont="1" applyFill="1" applyBorder="1" applyAlignment="1">
      <alignment horizontal="center" vertical="center" wrapText="1"/>
    </xf>
    <xf numFmtId="0" fontId="12" fillId="13" borderId="31" xfId="3" applyFont="1" applyFill="1" applyBorder="1" applyAlignment="1">
      <alignment horizontal="center" vertical="center" wrapText="1"/>
    </xf>
    <xf numFmtId="0" fontId="12" fillId="13" borderId="26" xfId="3" applyFont="1" applyFill="1" applyBorder="1" applyAlignment="1">
      <alignment horizontal="center" vertical="center" wrapText="1"/>
    </xf>
    <xf numFmtId="0" fontId="12" fillId="13" borderId="8" xfId="3" applyFont="1" applyFill="1" applyBorder="1" applyAlignment="1">
      <alignment horizontal="center" vertical="center" wrapText="1"/>
    </xf>
    <xf numFmtId="0" fontId="12" fillId="13" borderId="28" xfId="3" applyFont="1" applyFill="1" applyBorder="1" applyAlignment="1">
      <alignment horizontal="center" vertical="center" wrapText="1"/>
    </xf>
    <xf numFmtId="0" fontId="12" fillId="13" borderId="29" xfId="3" applyFont="1" applyFill="1" applyBorder="1" applyAlignment="1">
      <alignment horizontal="center" vertical="center" wrapText="1"/>
    </xf>
    <xf numFmtId="0" fontId="13" fillId="13" borderId="31" xfId="24" applyFont="1" applyFill="1" applyBorder="1" applyAlignment="1">
      <alignment horizontal="center" vertical="center" wrapText="1"/>
    </xf>
    <xf numFmtId="0" fontId="13" fillId="13" borderId="31" xfId="25" applyFont="1" applyFill="1" applyBorder="1" applyAlignment="1">
      <alignment horizontal="center" vertical="center" wrapText="1"/>
    </xf>
    <xf numFmtId="0" fontId="13" fillId="13" borderId="8" xfId="25" applyFont="1" applyFill="1" applyBorder="1" applyAlignment="1">
      <alignment horizontal="center" vertical="center" wrapText="1"/>
    </xf>
    <xf numFmtId="0" fontId="14" fillId="13" borderId="31" xfId="25" applyFont="1" applyFill="1" applyBorder="1" applyAlignment="1">
      <alignment horizontal="center" vertical="center" wrapText="1"/>
    </xf>
    <xf numFmtId="0" fontId="14" fillId="13" borderId="32" xfId="25" applyFont="1" applyFill="1" applyBorder="1" applyAlignment="1">
      <alignment horizontal="center" vertical="center" wrapText="1"/>
    </xf>
    <xf numFmtId="0" fontId="14" fillId="13" borderId="8" xfId="25" applyFont="1" applyFill="1" applyBorder="1" applyAlignment="1">
      <alignment horizontal="center" vertical="center" wrapText="1"/>
    </xf>
    <xf numFmtId="0" fontId="14" fillId="13" borderId="27" xfId="25" applyFont="1" applyFill="1" applyBorder="1" applyAlignment="1">
      <alignment horizontal="center" vertical="center" wrapText="1"/>
    </xf>
    <xf numFmtId="0" fontId="13" fillId="13" borderId="8" xfId="24" applyFont="1" applyFill="1" applyBorder="1" applyAlignment="1">
      <alignment horizontal="center" wrapText="1"/>
    </xf>
    <xf numFmtId="0" fontId="13" fillId="17" borderId="82" xfId="24" applyFont="1" applyFill="1" applyBorder="1" applyAlignment="1">
      <alignment horizontal="left" vertical="top" wrapText="1"/>
    </xf>
    <xf numFmtId="0" fontId="13" fillId="17" borderId="83" xfId="24" applyFont="1" applyFill="1" applyBorder="1" applyAlignment="1">
      <alignment horizontal="left" vertical="top" wrapText="1"/>
    </xf>
    <xf numFmtId="0" fontId="21" fillId="0" borderId="60" xfId="30" applyFont="1" applyBorder="1" applyAlignment="1">
      <alignment horizontal="center" vertical="center" wrapText="1"/>
    </xf>
    <xf numFmtId="0" fontId="21" fillId="0" borderId="59" xfId="30" applyFont="1" applyBorder="1" applyAlignment="1">
      <alignment horizontal="center" vertical="center" wrapText="1"/>
    </xf>
    <xf numFmtId="0" fontId="20" fillId="0" borderId="63" xfId="32" applyFont="1" applyBorder="1" applyAlignment="1">
      <alignment horizontal="center" vertical="center" wrapText="1"/>
    </xf>
    <xf numFmtId="0" fontId="20" fillId="0" borderId="65" xfId="32" applyFont="1" applyBorder="1" applyAlignment="1">
      <alignment horizontal="center" vertical="center" wrapText="1"/>
    </xf>
    <xf numFmtId="0" fontId="20" fillId="0" borderId="66" xfId="32" applyFont="1" applyBorder="1" applyAlignment="1">
      <alignment horizontal="center" vertical="center" wrapText="1"/>
    </xf>
    <xf numFmtId="0" fontId="17" fillId="0" borderId="71" xfId="28" applyFont="1" applyBorder="1" applyAlignment="1">
      <alignment horizontal="center" vertical="center" wrapText="1"/>
    </xf>
    <xf numFmtId="0" fontId="17" fillId="0" borderId="56" xfId="28" applyFont="1" applyBorder="1" applyAlignment="1">
      <alignment horizontal="center" vertical="center" wrapText="1"/>
    </xf>
    <xf numFmtId="0" fontId="17" fillId="0" borderId="57" xfId="28" applyFont="1" applyBorder="1" applyAlignment="1">
      <alignment horizontal="center" vertical="center" wrapText="1"/>
    </xf>
    <xf numFmtId="0" fontId="17" fillId="0" borderId="55" xfId="28" applyFont="1" applyBorder="1" applyAlignment="1">
      <alignment horizontal="center" vertical="center" wrapText="1"/>
    </xf>
    <xf numFmtId="0" fontId="18" fillId="0" borderId="76" xfId="31" applyFont="1" applyBorder="1" applyAlignment="1">
      <alignment horizontal="center" vertical="center" wrapText="1"/>
    </xf>
    <xf numFmtId="0" fontId="18" fillId="0" borderId="77" xfId="31" applyFont="1" applyBorder="1" applyAlignment="1">
      <alignment horizontal="center" vertical="center" wrapText="1"/>
    </xf>
    <xf numFmtId="0" fontId="18" fillId="0" borderId="61" xfId="31" applyFont="1" applyBorder="1" applyAlignment="1">
      <alignment horizontal="center" vertical="center" wrapText="1"/>
    </xf>
    <xf numFmtId="0" fontId="18" fillId="0" borderId="62" xfId="31" applyFont="1" applyBorder="1" applyAlignment="1">
      <alignment horizontal="center" vertical="center" wrapText="1"/>
    </xf>
    <xf numFmtId="0" fontId="21" fillId="0" borderId="61" xfId="31" applyFont="1" applyBorder="1" applyAlignment="1">
      <alignment horizontal="center" vertical="center" wrapText="1"/>
    </xf>
    <xf numFmtId="0" fontId="21" fillId="0" borderId="62" xfId="31" applyFont="1" applyBorder="1" applyAlignment="1">
      <alignment horizontal="center" vertical="center" wrapText="1"/>
    </xf>
    <xf numFmtId="0" fontId="21" fillId="0" borderId="46" xfId="31" applyFont="1" applyBorder="1" applyAlignment="1">
      <alignment horizontal="center" vertical="center" wrapText="1"/>
    </xf>
    <xf numFmtId="0" fontId="21" fillId="0" borderId="78" xfId="31" applyFont="1" applyBorder="1" applyAlignment="1">
      <alignment horizontal="center" vertical="center" wrapText="1"/>
    </xf>
    <xf numFmtId="0" fontId="16" fillId="0" borderId="47" xfId="27" applyFont="1" applyBorder="1" applyAlignment="1">
      <alignment horizontal="center" vertical="center"/>
    </xf>
    <xf numFmtId="0" fontId="16" fillId="0" borderId="58" xfId="27" applyFont="1" applyBorder="1" applyAlignment="1">
      <alignment horizontal="center" vertical="center"/>
    </xf>
    <xf numFmtId="0" fontId="16" fillId="0" borderId="48" xfId="27" applyFont="1" applyBorder="1" applyAlignment="1">
      <alignment horizontal="center" vertical="center"/>
    </xf>
    <xf numFmtId="0" fontId="16" fillId="0" borderId="45" xfId="27" applyFont="1" applyBorder="1" applyAlignment="1">
      <alignment horizontal="center" vertical="center"/>
    </xf>
    <xf numFmtId="0" fontId="21" fillId="0" borderId="72" xfId="29" applyFont="1" applyBorder="1" applyAlignment="1">
      <alignment horizontal="center" vertical="center" wrapText="1"/>
    </xf>
    <xf numFmtId="0" fontId="21" fillId="0" borderId="53" xfId="29" applyFont="1" applyBorder="1" applyAlignment="1">
      <alignment horizontal="center" vertical="center" wrapText="1"/>
    </xf>
    <xf numFmtId="0" fontId="21" fillId="0" borderId="54" xfId="29" applyFont="1" applyBorder="1" applyAlignment="1">
      <alignment horizontal="center" vertical="center" wrapText="1"/>
    </xf>
    <xf numFmtId="0" fontId="21" fillId="0" borderId="73" xfId="30" applyFont="1" applyBorder="1" applyAlignment="1">
      <alignment horizontal="center" vertical="center" wrapText="1"/>
    </xf>
    <xf numFmtId="0" fontId="21" fillId="0" borderId="74" xfId="30" applyFont="1" applyBorder="1" applyAlignment="1">
      <alignment horizontal="center" vertical="center" wrapText="1"/>
    </xf>
    <xf numFmtId="0" fontId="21" fillId="0" borderId="75" xfId="30" applyFont="1" applyBorder="1" applyAlignment="1">
      <alignment horizontal="center" vertical="center" wrapText="1"/>
    </xf>
    <xf numFmtId="0" fontId="18" fillId="0" borderId="60" xfId="30" applyFont="1" applyBorder="1" applyAlignment="1">
      <alignment horizontal="center" vertical="center" wrapText="1"/>
    </xf>
    <xf numFmtId="0" fontId="18" fillId="0" borderId="59" xfId="30" applyFont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/>
    </xf>
    <xf numFmtId="0" fontId="0" fillId="13" borderId="31" xfId="0" applyFont="1" applyFill="1" applyBorder="1" applyAlignment="1">
      <alignment horizontal="center" vertical="center" wrapText="1"/>
    </xf>
    <xf numFmtId="0" fontId="0" fillId="13" borderId="29" xfId="0" applyFont="1" applyFill="1" applyBorder="1" applyAlignment="1">
      <alignment horizontal="center" vertical="center" wrapText="1"/>
    </xf>
    <xf numFmtId="0" fontId="0" fillId="13" borderId="32" xfId="0" applyFont="1" applyFill="1" applyBorder="1" applyAlignment="1">
      <alignment horizontal="center" vertical="center" wrapText="1"/>
    </xf>
    <xf numFmtId="0" fontId="0" fillId="13" borderId="30" xfId="0" applyFont="1" applyFill="1" applyBorder="1" applyAlignment="1">
      <alignment horizontal="center" vertical="center" wrapText="1"/>
    </xf>
  </cellXfs>
  <cellStyles count="36">
    <cellStyle name="Normal" xfId="0" builtinId="0"/>
    <cellStyle name="Normal 2 2" xfId="2"/>
    <cellStyle name="Normal_CUADRO_10" xfId="26"/>
    <cellStyle name="Normal_CUADRO_12" xfId="27"/>
    <cellStyle name="Normal_CUADRO_14" xfId="28"/>
    <cellStyle name="Normal_CUADRO_2" xfId="20"/>
    <cellStyle name="Normal_CUADRO_8" xfId="23"/>
    <cellStyle name="Normal_CUADRO_9" xfId="24"/>
    <cellStyle name="Normal_CUADRO_9.1" xfId="25"/>
    <cellStyle name="Normal_Hoja1" xfId="3"/>
    <cellStyle name="Porcentaje" xfId="1" builtinId="5"/>
    <cellStyle name="style1574637838026" xfId="19"/>
    <cellStyle name="style1574637838077" xfId="4"/>
    <cellStyle name="style1574637838172" xfId="5"/>
    <cellStyle name="style1574637838257" xfId="6"/>
    <cellStyle name="style1574637838337" xfId="7"/>
    <cellStyle name="style1574637838422" xfId="8"/>
    <cellStyle name="style1574637838529" xfId="9"/>
    <cellStyle name="style1574637838569" xfId="10"/>
    <cellStyle name="style1574637838600" xfId="13"/>
    <cellStyle name="style1574637838633" xfId="16"/>
    <cellStyle name="style1574637838666" xfId="11"/>
    <cellStyle name="style1574637838727" xfId="14"/>
    <cellStyle name="style1574637838760" xfId="17"/>
    <cellStyle name="style1574637838845" xfId="21"/>
    <cellStyle name="style1574637838888" xfId="12"/>
    <cellStyle name="style1574637839170" xfId="22"/>
    <cellStyle name="style1574637839211" xfId="15"/>
    <cellStyle name="style1574637840124" xfId="18"/>
    <cellStyle name="style1574723607063" xfId="29"/>
    <cellStyle name="style1574723607086" xfId="30"/>
    <cellStyle name="style1574723607207" xfId="31"/>
    <cellStyle name="style1574723607407" xfId="32"/>
    <cellStyle name="style1574723607452" xfId="33"/>
    <cellStyle name="style1574723607467" xfId="34"/>
    <cellStyle name="style1574723607484" xfId="35"/>
  </cellStyles>
  <dxfs count="1319"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numFmt numFmtId="164" formatCode="0.0%"/>
    </dxf>
    <dxf>
      <numFmt numFmtId="164" formatCode="0.0%"/>
    </dxf>
    <dxf>
      <numFmt numFmtId="164" formatCode="0.0%"/>
    </dxf>
    <dxf>
      <numFmt numFmtId="13" formatCode="0%"/>
    </dxf>
    <dxf>
      <font>
        <sz val="10"/>
      </font>
    </dxf>
    <dxf>
      <font>
        <sz val="10"/>
      </font>
    </dxf>
    <dxf>
      <font>
        <sz val="10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numFmt numFmtId="13" formatCode="0%"/>
    </dxf>
    <dxf>
      <numFmt numFmtId="13" formatCode="0%"/>
    </dxf>
    <dxf>
      <numFmt numFmtId="164" formatCode="0.0%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1"/>
      </font>
    </dxf>
    <dxf>
      <font>
        <sz val="11"/>
      </font>
    </dxf>
    <dxf>
      <font>
        <sz val="1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</dxf>
    <dxf>
      <alignment wrapText="1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</dxf>
    <dxf>
      <alignment wrapText="1"/>
    </dxf>
    <dxf>
      <font>
        <i val="0"/>
      </font>
    </dxf>
    <dxf>
      <font>
        <i val="0"/>
      </font>
    </dxf>
    <dxf>
      <font>
        <i val="0"/>
      </font>
    </dxf>
    <dxf>
      <font>
        <i/>
      </font>
    </dxf>
    <dxf>
      <font>
        <i/>
      </font>
    </dxf>
    <dxf>
      <font>
        <i/>
      </font>
    </dxf>
    <dxf>
      <alignment wrapText="1" readingOrder="0"/>
    </dxf>
    <dxf>
      <alignment wrapText="1" readingOrder="0"/>
    </dxf>
    <dxf>
      <alignment wrapText="1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</dxf>
    <dxf>
      <alignment wrapText="1"/>
    </dxf>
    <dxf>
      <alignment wrapText="1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</dxf>
    <dxf>
      <alignment wrapText="1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center" readingOrder="0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bottom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1"/>
      </font>
    </dxf>
    <dxf>
      <font>
        <sz val="11"/>
      </font>
    </dxf>
    <dxf>
      <font>
        <sz val="1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</dxf>
    <dxf>
      <alignment wrapText="1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</dxf>
    <dxf>
      <alignment wrapText="1"/>
    </dxf>
    <dxf>
      <alignment horizontal="center" readingOrder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alignment horizontal="center" readingOrder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3" formatCode="0%"/>
    </dxf>
    <dxf>
      <alignment wrapText="1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</dxf>
    <dxf>
      <alignment wrapText="1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alignment wrapText="1"/>
    </dxf>
    <dxf>
      <numFmt numFmtId="13" formatCode="0%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alignment wrapText="1"/>
    </dxf>
    <dxf>
      <numFmt numFmtId="13" formatCode="0%"/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alignment vertical="center" readingOrder="0"/>
    </dxf>
    <dxf>
      <alignment wrapText="1" readingOrder="0"/>
    </dxf>
    <dxf>
      <font>
        <sz val="11"/>
      </font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1"/>
      </font>
    </dxf>
    <dxf>
      <font>
        <sz val="11"/>
      </font>
    </dxf>
    <dxf>
      <font>
        <sz val="1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font>
        <b/>
      </font>
    </dxf>
    <dxf>
      <font>
        <b val="0"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alignment wrapText="1" readingOrder="0"/>
    </dxf>
    <dxf>
      <alignment vertical="center" readingOrder="0"/>
    </dxf>
    <dxf>
      <alignment wrapText="0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numFmt numFmtId="13" formatCode="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colors>
    <mruColors>
      <color rgb="FFFFB62D"/>
      <color rgb="FF7B8083"/>
      <color rgb="FFD52331"/>
      <color rgb="FFD52D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pivotCacheDefinition" Target="pivotCache/pivotCacheDefinition6.xml"/><Relationship Id="rId39" Type="http://schemas.openxmlformats.org/officeDocument/2006/relationships/styles" Target="styles.xml"/><Relationship Id="rId21" Type="http://schemas.openxmlformats.org/officeDocument/2006/relationships/pivotCacheDefinition" Target="pivotCache/pivotCacheDefinition1.xml"/><Relationship Id="rId34" Type="http://schemas.openxmlformats.org/officeDocument/2006/relationships/pivotCacheDefinition" Target="pivotCache/pivotCacheDefinition14.xml"/><Relationship Id="rId42" Type="http://schemas.openxmlformats.org/officeDocument/2006/relationships/powerPivotData" Target="model/item.data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pivotCacheDefinition" Target="pivotCache/pivotCacheDefinition9.xml"/><Relationship Id="rId41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4.xml"/><Relationship Id="rId32" Type="http://schemas.openxmlformats.org/officeDocument/2006/relationships/pivotCacheDefinition" Target="pivotCache/pivotCacheDefinition12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3.xml"/><Relationship Id="rId28" Type="http://schemas.openxmlformats.org/officeDocument/2006/relationships/pivotCacheDefinition" Target="pivotCache/pivotCacheDefinition8.xml"/><Relationship Id="rId36" Type="http://schemas.openxmlformats.org/officeDocument/2006/relationships/pivotCacheDefinition" Target="pivotCache/pivotCacheDefinition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pivotCacheDefinition" Target="pivotCache/pivotCacheDefinition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Relationship Id="rId27" Type="http://schemas.openxmlformats.org/officeDocument/2006/relationships/pivotCacheDefinition" Target="pivotCache/pivotCacheDefinition7.xml"/><Relationship Id="rId30" Type="http://schemas.openxmlformats.org/officeDocument/2006/relationships/pivotCacheDefinition" Target="pivotCache/pivotCacheDefinition10.xml"/><Relationship Id="rId35" Type="http://schemas.openxmlformats.org/officeDocument/2006/relationships/pivotCacheDefinition" Target="pivotCache/pivotCacheDefinition1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5.xml"/><Relationship Id="rId33" Type="http://schemas.openxmlformats.org/officeDocument/2006/relationships/pivotCacheDefinition" Target="pivotCache/pivotCacheDefinition13.xml"/><Relationship Id="rId38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2021.xlsx]A-1 CE-Aseg.Rec.!TablaDinámica3</c:name>
    <c:fmtId val="5"/>
  </c:pivotSource>
  <c:chart>
    <c:autoTitleDeleted val="1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tx2"/>
          </a:solid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tx2"/>
          </a:solidFill>
          <a:ln>
            <a:noFill/>
          </a:ln>
          <a:effectLst>
            <a:innerShdw blurRad="114300">
              <a:schemeClr val="accent1"/>
            </a:innerShdw>
          </a:effectLst>
        </c:spPr>
      </c:pivotFmt>
      <c:pivotFmt>
        <c:idx val="14"/>
        <c:spPr>
          <a:solidFill>
            <a:schemeClr val="tx2"/>
          </a:solid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'A-1 CE-Aseg.Rec.'!$K$11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'A-1 CE-Aseg.Rec.'!$J$12:$J$29</c:f>
              <c:strCache>
                <c:ptCount val="17"/>
                <c:pt idx="0">
                  <c:v>SEGURIDAD, CONVIVENCIA Y JUSTICIA</c:v>
                </c:pt>
                <c:pt idx="1">
                  <c:v>INTEGRACIÓN SOCIAL</c:v>
                </c:pt>
                <c:pt idx="2">
                  <c:v>SALUD</c:v>
                </c:pt>
                <c:pt idx="3">
                  <c:v>AMBIENTE </c:v>
                </c:pt>
                <c:pt idx="4">
                  <c:v>HÁBITAT</c:v>
                </c:pt>
                <c:pt idx="5">
                  <c:v>EDUCACIÓN</c:v>
                </c:pt>
                <c:pt idx="6">
                  <c:v>ORGANISMOS DE CONTROL</c:v>
                </c:pt>
                <c:pt idx="7">
                  <c:v>GOBIERNO</c:v>
                </c:pt>
                <c:pt idx="8">
                  <c:v>CULTURA, RECREACIÓN Y DEPORTE</c:v>
                </c:pt>
                <c:pt idx="9">
                  <c:v>MOVILIDAD</c:v>
                </c:pt>
                <c:pt idx="10">
                  <c:v>HACIENDA</c:v>
                </c:pt>
                <c:pt idx="11">
                  <c:v>DESARROLLO ECONÓMICO, INDUSTRIA Y TURISMO</c:v>
                </c:pt>
                <c:pt idx="12">
                  <c:v>GESTIÓN PÚBLICA</c:v>
                </c:pt>
                <c:pt idx="13">
                  <c:v>MUJERES</c:v>
                </c:pt>
                <c:pt idx="14">
                  <c:v>GESTIÓN JURÍDICA</c:v>
                </c:pt>
                <c:pt idx="15">
                  <c:v>PLANEACIÓN</c:v>
                </c:pt>
                <c:pt idx="16">
                  <c:v>CONCEJO DE BOGOTÁ</c:v>
                </c:pt>
              </c:strCache>
            </c:strRef>
          </c:cat>
          <c:val>
            <c:numRef>
              <c:f>'A-1 CE-Aseg.Rec.'!$K$12:$K$29</c:f>
              <c:numCache>
                <c:formatCode>0%</c:formatCode>
                <c:ptCount val="17"/>
                <c:pt idx="0">
                  <c:v>0.6</c:v>
                </c:pt>
                <c:pt idx="1">
                  <c:v>0.60000000000000009</c:v>
                </c:pt>
                <c:pt idx="2">
                  <c:v>0.68124999999999991</c:v>
                </c:pt>
                <c:pt idx="3">
                  <c:v>0.76250000000000007</c:v>
                </c:pt>
                <c:pt idx="4">
                  <c:v>0.77500000000000002</c:v>
                </c:pt>
                <c:pt idx="5">
                  <c:v>0.80000000000000016</c:v>
                </c:pt>
                <c:pt idx="6">
                  <c:v>0.81666666666666676</c:v>
                </c:pt>
                <c:pt idx="7">
                  <c:v>0.86666666666666681</c:v>
                </c:pt>
                <c:pt idx="8">
                  <c:v>0.8857142857142859</c:v>
                </c:pt>
                <c:pt idx="9">
                  <c:v>0.9</c:v>
                </c:pt>
                <c:pt idx="10">
                  <c:v>0.90000000000000013</c:v>
                </c:pt>
                <c:pt idx="11">
                  <c:v>0.91250000000000009</c:v>
                </c:pt>
                <c:pt idx="12">
                  <c:v>0.97500000000000009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A-40FD-A410-94D53A9B3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axId val="-1042093520"/>
        <c:axId val="-1042092976"/>
      </c:barChart>
      <c:catAx>
        <c:axId val="-104209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42092976"/>
        <c:crosses val="autoZero"/>
        <c:auto val="1"/>
        <c:lblAlgn val="ctr"/>
        <c:lblOffset val="100"/>
        <c:noMultiLvlLbl val="0"/>
      </c:catAx>
      <c:valAx>
        <c:axId val="-104209297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420935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2021.xlsx]A-5 CD-TRD!TablaDinámica15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'A-5 CD-TRD'!$L$33</c:f>
              <c:strCache>
                <c:ptCount val="1"/>
                <c:pt idx="0">
                  <c:v>Promedio de 2.2.1Adopción: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'A-5 CD-TRD'!$K$34:$K$42</c:f>
              <c:strCache>
                <c:ptCount val="8"/>
                <c:pt idx="0">
                  <c:v>SECRETARÍA DISTRITAL DE SALUD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SUBRED INTEGRADA DE SERVICIOS DE SALUD CENTRO ORIENTE E.S.E.</c:v>
                </c:pt>
                <c:pt idx="4">
                  <c:v>SUBRED INTEGRADA DE PRESTACIÓN DE SERVICIOS DE SALUD SUR OCCIDENTE E.S.E.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CAPITAL SALUD EPS SAS</c:v>
                </c:pt>
              </c:strCache>
            </c:strRef>
          </c:cat>
          <c:val>
            <c:numRef>
              <c:f>'A-5 CD-TRD'!$L$34:$L$42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F-4586-9BE0-45C0358EE4B0}"/>
            </c:ext>
          </c:extLst>
        </c:ser>
        <c:ser>
          <c:idx val="1"/>
          <c:order val="1"/>
          <c:tx>
            <c:strRef>
              <c:f>'A-5 CD-TRD'!$M$33</c:f>
              <c:strCache>
                <c:ptCount val="1"/>
                <c:pt idx="0">
                  <c:v>Promedio de 2.2.2. RUSD: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'A-5 CD-TRD'!$K$34:$K$42</c:f>
              <c:strCache>
                <c:ptCount val="8"/>
                <c:pt idx="0">
                  <c:v>SECRETARÍA DISTRITAL DE SALUD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SUBRED INTEGRADA DE SERVICIOS DE SALUD CENTRO ORIENTE E.S.E.</c:v>
                </c:pt>
                <c:pt idx="4">
                  <c:v>SUBRED INTEGRADA DE PRESTACIÓN DE SERVICIOS DE SALUD SUR OCCIDENTE E.S.E.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CAPITAL SALUD EPS SAS</c:v>
                </c:pt>
              </c:strCache>
            </c:strRef>
          </c:cat>
          <c:val>
            <c:numRef>
              <c:f>'A-5 CD-TRD'!$M$34:$M$42</c:f>
              <c:numCache>
                <c:formatCode>0%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F-4586-9BE0-45C0358EE4B0}"/>
            </c:ext>
          </c:extLst>
        </c:ser>
        <c:ser>
          <c:idx val="2"/>
          <c:order val="2"/>
          <c:tx>
            <c:strRef>
              <c:f>'A-5 CD-TRD'!$N$33</c:f>
              <c:strCache>
                <c:ptCount val="1"/>
                <c:pt idx="0">
                  <c:v>Promedio de 2.2.3. Publicación: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'A-5 CD-TRD'!$K$34:$K$42</c:f>
              <c:strCache>
                <c:ptCount val="8"/>
                <c:pt idx="0">
                  <c:v>SECRETARÍA DISTRITAL DE SALUD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SUBRED INTEGRADA DE SERVICIOS DE SALUD CENTRO ORIENTE E.S.E.</c:v>
                </c:pt>
                <c:pt idx="4">
                  <c:v>SUBRED INTEGRADA DE PRESTACIÓN DE SERVICIOS DE SALUD SUR OCCIDENTE E.S.E.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CAPITAL SALUD EPS SAS</c:v>
                </c:pt>
              </c:strCache>
            </c:strRef>
          </c:cat>
          <c:val>
            <c:numRef>
              <c:f>'A-5 CD-TRD'!$N$34:$N$42</c:f>
              <c:numCache>
                <c:formatCode>0%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5F-4586-9BE0-45C0358EE4B0}"/>
            </c:ext>
          </c:extLst>
        </c:ser>
        <c:ser>
          <c:idx val="3"/>
          <c:order val="3"/>
          <c:tx>
            <c:strRef>
              <c:f>'A-5 CD-TRD'!$O$33</c:f>
              <c:strCache>
                <c:ptCount val="1"/>
                <c:pt idx="0">
                  <c:v>Promedio de 2.2.4. Transferencias Primarias: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'A-5 CD-TRD'!$K$34:$K$42</c:f>
              <c:strCache>
                <c:ptCount val="8"/>
                <c:pt idx="0">
                  <c:v>SECRETARÍA DISTRITAL DE SALUD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SUBRED INTEGRADA DE SERVICIOS DE SALUD CENTRO ORIENTE E.S.E.</c:v>
                </c:pt>
                <c:pt idx="4">
                  <c:v>SUBRED INTEGRADA DE PRESTACIÓN DE SERVICIOS DE SALUD SUR OCCIDENTE E.S.E.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CAPITAL SALUD EPS SAS</c:v>
                </c:pt>
              </c:strCache>
            </c:strRef>
          </c:cat>
          <c:val>
            <c:numRef>
              <c:f>'A-5 CD-TRD'!$O$34:$O$42</c:f>
              <c:numCache>
                <c:formatCode>0%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5F-4586-9BE0-45C0358EE4B0}"/>
            </c:ext>
          </c:extLst>
        </c:ser>
        <c:ser>
          <c:idx val="4"/>
          <c:order val="4"/>
          <c:tx>
            <c:strRef>
              <c:f>'A-5 CD-TRD'!$P$33</c:f>
              <c:strCache>
                <c:ptCount val="1"/>
                <c:pt idx="0">
                  <c:v>Promedio de 2.2.5. Transferencias Secundarias o eliminación: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'A-5 CD-TRD'!$K$34:$K$42</c:f>
              <c:strCache>
                <c:ptCount val="8"/>
                <c:pt idx="0">
                  <c:v>SECRETARÍA DISTRITAL DE SALUD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SUBRED INTEGRADA DE SERVICIOS DE SALUD CENTRO ORIENTE E.S.E.</c:v>
                </c:pt>
                <c:pt idx="4">
                  <c:v>SUBRED INTEGRADA DE PRESTACIÓN DE SERVICIOS DE SALUD SUR OCCIDENTE E.S.E.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CAPITAL SALUD EPS SAS</c:v>
                </c:pt>
              </c:strCache>
            </c:strRef>
          </c:cat>
          <c:val>
            <c:numRef>
              <c:f>'A-5 CD-TRD'!$P$34:$P$42</c:f>
              <c:numCache>
                <c:formatCode>0%</c:formatCode>
                <c:ptCount val="8"/>
                <c:pt idx="0">
                  <c:v>0.3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5F-4586-9BE0-45C0358EE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29003728"/>
        <c:axId val="-1028994480"/>
      </c:barChart>
      <c:barChart>
        <c:barDir val="col"/>
        <c:grouping val="clustered"/>
        <c:varyColors val="0"/>
        <c:ser>
          <c:idx val="5"/>
          <c:order val="5"/>
          <c:tx>
            <c:strRef>
              <c:f>'A-5 CD-TRD'!$Q$33</c:f>
              <c:strCache>
                <c:ptCount val="1"/>
                <c:pt idx="0">
                  <c:v>Promedio de 2.2. CUMPLIMIENTO SUBCOMPONENTE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'A-5 CD-TRD'!$K$34:$K$42</c:f>
              <c:strCache>
                <c:ptCount val="8"/>
                <c:pt idx="0">
                  <c:v>SECRETARÍA DISTRITAL DE SALUD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SUBRED INTEGRADA DE SERVICIOS DE SALUD CENTRO ORIENTE E.S.E.</c:v>
                </c:pt>
                <c:pt idx="4">
                  <c:v>SUBRED INTEGRADA DE PRESTACIÓN DE SERVICIOS DE SALUD SUR OCCIDENTE E.S.E.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CAPITAL SALUD EPS SAS</c:v>
                </c:pt>
              </c:strCache>
            </c:strRef>
          </c:cat>
          <c:val>
            <c:numRef>
              <c:f>'A-5 CD-TRD'!$Q$34:$Q$42</c:f>
              <c:numCache>
                <c:formatCode>0%</c:formatCode>
                <c:ptCount val="8"/>
                <c:pt idx="0">
                  <c:v>1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0.35000000000000003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5F-4586-9BE0-45C0358EE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28996656"/>
        <c:axId val="-1029008624"/>
      </c:barChart>
      <c:catAx>
        <c:axId val="-102900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4480"/>
        <c:crosses val="autoZero"/>
        <c:auto val="1"/>
        <c:lblAlgn val="ctr"/>
        <c:lblOffset val="100"/>
        <c:noMultiLvlLbl val="0"/>
      </c:catAx>
      <c:valAx>
        <c:axId val="-1028994480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3728"/>
        <c:crosses val="autoZero"/>
        <c:crossBetween val="between"/>
      </c:valAx>
      <c:valAx>
        <c:axId val="-102900862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6656"/>
        <c:crosses val="max"/>
        <c:crossBetween val="between"/>
      </c:valAx>
      <c:catAx>
        <c:axId val="-102899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290086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2021.xlsx]A-6 CD-INV.DOC.!TablaDinámica9</c:name>
    <c:fmtId val="5"/>
  </c:pivotSource>
  <c:chart>
    <c:autoTitleDeleted val="1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innerShdw>
              <a:schemeClr val="accent1"/>
            </a:innerShdw>
          </a:effectLst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innerShdw>
              <a:schemeClr val="accent1"/>
            </a:innerShdw>
          </a:effectLst>
        </c:spPr>
      </c:pivotFmt>
      <c:pivotFmt>
        <c:idx val="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innerShdw>
              <a:schemeClr val="accent1"/>
            </a:innerShdw>
          </a:effectLst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'A-6 CD-INV.DOC.'!$J$12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innerShdw>
                <a:schemeClr val="accent1"/>
              </a:innerShdw>
            </a:effectLst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9E9-4459-96D5-9554F69908D8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'A-6 CD-INV.DOC.'!$I$13:$I$30</c:f>
              <c:strCache>
                <c:ptCount val="17"/>
                <c:pt idx="0">
                  <c:v>DESARROLLO ECONÓMICO, INDUSTRIA Y TURISMO</c:v>
                </c:pt>
                <c:pt idx="1">
                  <c:v>CONCEJO DE BOGOTÁ</c:v>
                </c:pt>
                <c:pt idx="2">
                  <c:v>EDUCACIÓN</c:v>
                </c:pt>
                <c:pt idx="3">
                  <c:v>GESTIÓN JURÍDICA</c:v>
                </c:pt>
                <c:pt idx="4">
                  <c:v>SALUD</c:v>
                </c:pt>
                <c:pt idx="5">
                  <c:v>ORGANISMOS DE CONTROL</c:v>
                </c:pt>
                <c:pt idx="6">
                  <c:v>AMBIENTE </c:v>
                </c:pt>
                <c:pt idx="7">
                  <c:v>HÁBITAT</c:v>
                </c:pt>
                <c:pt idx="8">
                  <c:v>GOBIERNO</c:v>
                </c:pt>
                <c:pt idx="9">
                  <c:v>CULTURA, RECREACIÓN Y DEPORTE</c:v>
                </c:pt>
                <c:pt idx="10">
                  <c:v>MOVILIDAD</c:v>
                </c:pt>
                <c:pt idx="11">
                  <c:v>MUJERES</c:v>
                </c:pt>
                <c:pt idx="12">
                  <c:v>SEGURIDAD, CONVIVENCIA Y JUSTICIA</c:v>
                </c:pt>
                <c:pt idx="13">
                  <c:v>HACIENDA</c:v>
                </c:pt>
                <c:pt idx="14">
                  <c:v>PLANEACIÓN</c:v>
                </c:pt>
                <c:pt idx="15">
                  <c:v>INTEGRACIÓN SOCIAL</c:v>
                </c:pt>
                <c:pt idx="16">
                  <c:v>GESTIÓN PÚBLICA</c:v>
                </c:pt>
              </c:strCache>
            </c:strRef>
          </c:cat>
          <c:val>
            <c:numRef>
              <c:f>'A-6 CD-INV.DOC.'!$J$13:$J$30</c:f>
              <c:numCache>
                <c:formatCode>0%</c:formatCode>
                <c:ptCount val="17"/>
                <c:pt idx="0">
                  <c:v>0.35416666666666663</c:v>
                </c:pt>
                <c:pt idx="1">
                  <c:v>0.4</c:v>
                </c:pt>
                <c:pt idx="2">
                  <c:v>0.41500000000000004</c:v>
                </c:pt>
                <c:pt idx="3">
                  <c:v>0.45454545454545453</c:v>
                </c:pt>
                <c:pt idx="4">
                  <c:v>0.46200166112956809</c:v>
                </c:pt>
                <c:pt idx="5">
                  <c:v>0.51447368421052631</c:v>
                </c:pt>
                <c:pt idx="6">
                  <c:v>0.55000000000000004</c:v>
                </c:pt>
                <c:pt idx="7">
                  <c:v>0.56493993644888774</c:v>
                </c:pt>
                <c:pt idx="8">
                  <c:v>0.57999999999999996</c:v>
                </c:pt>
                <c:pt idx="9">
                  <c:v>0.60906593406593412</c:v>
                </c:pt>
                <c:pt idx="10">
                  <c:v>0.63035087719298233</c:v>
                </c:pt>
                <c:pt idx="11">
                  <c:v>0.64705882352941169</c:v>
                </c:pt>
                <c:pt idx="12">
                  <c:v>0.64782608695652177</c:v>
                </c:pt>
                <c:pt idx="13">
                  <c:v>0.65632105140787322</c:v>
                </c:pt>
                <c:pt idx="14">
                  <c:v>0.68571428571428572</c:v>
                </c:pt>
                <c:pt idx="15">
                  <c:v>0.72777777777777775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E9-4459-96D5-9554F6990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029000464"/>
        <c:axId val="-1029003184"/>
      </c:barChart>
      <c:catAx>
        <c:axId val="-102900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3184"/>
        <c:crosses val="autoZero"/>
        <c:auto val="1"/>
        <c:lblAlgn val="ctr"/>
        <c:lblOffset val="100"/>
        <c:noMultiLvlLbl val="0"/>
      </c:catAx>
      <c:valAx>
        <c:axId val="-1029003184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2021.xlsx]A-6 CD-INV.DOC.!TablaDinámica16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'A-6 CD-INV.DOC.'!$J$34</c:f>
              <c:strCache>
                <c:ptCount val="1"/>
                <c:pt idx="0">
                  <c:v>Promedio de 2.3.1. Formato en el Sistema de Gestión Calidad: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'A-6 CD-INV.DOC.'!$I$35:$I$43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PRESTACIÓN DE SERVICIOS DE SALUD SUR OCCIDENTE E.S.E.</c:v>
                </c:pt>
                <c:pt idx="2">
                  <c:v>SUBRED INTEGRADA DE SERVICIOS DE SALUD CENTRO ORIENTE E.S.E.</c:v>
                </c:pt>
                <c:pt idx="3">
                  <c:v>SECRETARÍA DISTRITAL DE SALUD</c:v>
                </c:pt>
                <c:pt idx="4">
                  <c:v>SUBRED INTEGRADA DE SERVICIOS DE SALUD SUR ESE</c:v>
                </c:pt>
                <c:pt idx="5">
                  <c:v>CAPITAL SALUD EPS SAS</c:v>
                </c:pt>
                <c:pt idx="6">
                  <c:v>INSTITUTO DISTRITAL DE CIENCIAS, BIOTECNOLOGÍA E INNOVACIÓN EN SALUD - IDCBIS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'A-6 CD-INV.DOC.'!$J$35:$J$43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5-45C5-8F92-481F07F0E2E0}"/>
            </c:ext>
          </c:extLst>
        </c:ser>
        <c:ser>
          <c:idx val="1"/>
          <c:order val="1"/>
          <c:tx>
            <c:strRef>
              <c:f>'A-6 CD-INV.DOC.'!$K$34</c:f>
              <c:strCache>
                <c:ptCount val="1"/>
                <c:pt idx="0">
                  <c:v>Promedio de 2.3.2. Rel. Dependencias: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'A-6 CD-INV.DOC.'!$I$35:$I$43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PRESTACIÓN DE SERVICIOS DE SALUD SUR OCCIDENTE E.S.E.</c:v>
                </c:pt>
                <c:pt idx="2">
                  <c:v>SUBRED INTEGRADA DE SERVICIOS DE SALUD CENTRO ORIENTE E.S.E.</c:v>
                </c:pt>
                <c:pt idx="3">
                  <c:v>SECRETARÍA DISTRITAL DE SALUD</c:v>
                </c:pt>
                <c:pt idx="4">
                  <c:v>SUBRED INTEGRADA DE SERVICIOS DE SALUD SUR ESE</c:v>
                </c:pt>
                <c:pt idx="5">
                  <c:v>CAPITAL SALUD EPS SAS</c:v>
                </c:pt>
                <c:pt idx="6">
                  <c:v>INSTITUTO DISTRITAL DE CIENCIAS, BIOTECNOLOGÍA E INNOVACIÓN EN SALUD - IDCBIS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'A-6 CD-INV.DOC.'!$K$35:$K$43</c:f>
              <c:numCache>
                <c:formatCode>0%</c:formatCode>
                <c:ptCount val="8"/>
                <c:pt idx="0">
                  <c:v>0.37142857142857144</c:v>
                </c:pt>
                <c:pt idx="1">
                  <c:v>0.31428571428571428</c:v>
                </c:pt>
                <c:pt idx="2">
                  <c:v>0.19999999999999998</c:v>
                </c:pt>
                <c:pt idx="3">
                  <c:v>0.16744186046511628</c:v>
                </c:pt>
                <c:pt idx="4">
                  <c:v>0.14285714285714285</c:v>
                </c:pt>
                <c:pt idx="5">
                  <c:v>0.15</c:v>
                </c:pt>
                <c:pt idx="6">
                  <c:v>4.9999999999999996E-2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5-45C5-8F92-481F07F0E2E0}"/>
            </c:ext>
          </c:extLst>
        </c:ser>
        <c:ser>
          <c:idx val="2"/>
          <c:order val="2"/>
          <c:tx>
            <c:strRef>
              <c:f>'A-6 CD-INV.DOC.'!$L$34</c:f>
              <c:strCache>
                <c:ptCount val="1"/>
                <c:pt idx="0">
                  <c:v>Promedio de 2.3.3. Inventario archivo central: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'A-6 CD-INV.DOC.'!$I$35:$I$43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PRESTACIÓN DE SERVICIOS DE SALUD SUR OCCIDENTE E.S.E.</c:v>
                </c:pt>
                <c:pt idx="2">
                  <c:v>SUBRED INTEGRADA DE SERVICIOS DE SALUD CENTRO ORIENTE E.S.E.</c:v>
                </c:pt>
                <c:pt idx="3">
                  <c:v>SECRETARÍA DISTRITAL DE SALUD</c:v>
                </c:pt>
                <c:pt idx="4">
                  <c:v>SUBRED INTEGRADA DE SERVICIOS DE SALUD SUR ESE</c:v>
                </c:pt>
                <c:pt idx="5">
                  <c:v>CAPITAL SALUD EPS SAS</c:v>
                </c:pt>
                <c:pt idx="6">
                  <c:v>INSTITUTO DISTRITAL DE CIENCIAS, BIOTECNOLOGÍA E INNOVACIÓN EN SALUD - IDCBIS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'A-6 CD-INV.DOC.'!$L$35:$L$43</c:f>
              <c:numCache>
                <c:formatCode>0%</c:formatCode>
                <c:ptCount val="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E5-45C5-8F92-481F07F0E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29002640"/>
        <c:axId val="-1028997744"/>
      </c:barChart>
      <c:barChart>
        <c:barDir val="col"/>
        <c:grouping val="clustered"/>
        <c:varyColors val="0"/>
        <c:ser>
          <c:idx val="3"/>
          <c:order val="3"/>
          <c:tx>
            <c:strRef>
              <c:f>'A-6 CD-INV.DOC.'!$M$34</c:f>
              <c:strCache>
                <c:ptCount val="1"/>
                <c:pt idx="0">
                  <c:v>Promedio de 2.3. CUMPLIMIENTO SUBCOMPONENTE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'A-6 CD-INV.DOC.'!$I$35:$I$43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PRESTACIÓN DE SERVICIOS DE SALUD SUR OCCIDENTE E.S.E.</c:v>
                </c:pt>
                <c:pt idx="2">
                  <c:v>SUBRED INTEGRADA DE SERVICIOS DE SALUD CENTRO ORIENTE E.S.E.</c:v>
                </c:pt>
                <c:pt idx="3">
                  <c:v>SECRETARÍA DISTRITAL DE SALUD</c:v>
                </c:pt>
                <c:pt idx="4">
                  <c:v>SUBRED INTEGRADA DE SERVICIOS DE SALUD SUR ESE</c:v>
                </c:pt>
                <c:pt idx="5">
                  <c:v>CAPITAL SALUD EPS SAS</c:v>
                </c:pt>
                <c:pt idx="6">
                  <c:v>INSTITUTO DISTRITAL DE CIENCIAS, BIOTECNOLOGÍA E INNOVACIÓN EN SALUD - IDCBIS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'A-6 CD-INV.DOC.'!$M$35:$M$43</c:f>
              <c:numCache>
                <c:formatCode>0%</c:formatCode>
                <c:ptCount val="8"/>
                <c:pt idx="0">
                  <c:v>0.77142857142857135</c:v>
                </c:pt>
                <c:pt idx="1">
                  <c:v>0.71428571428571419</c:v>
                </c:pt>
                <c:pt idx="2">
                  <c:v>0.6</c:v>
                </c:pt>
                <c:pt idx="3">
                  <c:v>0.56744186046511635</c:v>
                </c:pt>
                <c:pt idx="4">
                  <c:v>0.54285714285714282</c:v>
                </c:pt>
                <c:pt idx="5">
                  <c:v>0.25</c:v>
                </c:pt>
                <c:pt idx="6">
                  <c:v>0.15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E5-45C5-8F92-481F07F0E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29010256"/>
        <c:axId val="-1029010800"/>
      </c:barChart>
      <c:catAx>
        <c:axId val="-102900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7744"/>
        <c:crosses val="autoZero"/>
        <c:auto val="1"/>
        <c:lblAlgn val="ctr"/>
        <c:lblOffset val="100"/>
        <c:noMultiLvlLbl val="0"/>
      </c:catAx>
      <c:valAx>
        <c:axId val="-1028997744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2640"/>
        <c:crosses val="autoZero"/>
        <c:crossBetween val="between"/>
      </c:valAx>
      <c:valAx>
        <c:axId val="-1029010800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10256"/>
        <c:crosses val="max"/>
        <c:crossBetween val="between"/>
      </c:valAx>
      <c:catAx>
        <c:axId val="-102901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29010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2021.xlsx]A-7 CD&amp;CT-BANTER!TablaDinámica11</c:name>
    <c:fmtId val="1"/>
  </c:pivotSource>
  <c:chart>
    <c:autoTitleDeleted val="1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innerShdw>
              <a:schemeClr val="bg1"/>
            </a:innerShdw>
          </a:effectLst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innerShdw>
              <a:schemeClr val="bg1"/>
            </a:innerShdw>
          </a:effectLst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'A-7 CD&amp;CT-BANTER'!$M$12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innerShdw>
                <a:schemeClr val="bg1"/>
              </a:innerShdw>
            </a:effectLst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'A-7 CD&amp;CT-BANTER'!$L$13:$L$30</c:f>
              <c:strCache>
                <c:ptCount val="17"/>
                <c:pt idx="0">
                  <c:v>CONCEJO DE BOGOTÁ</c:v>
                </c:pt>
                <c:pt idx="1">
                  <c:v>AMBIENTE </c:v>
                </c:pt>
                <c:pt idx="2">
                  <c:v>SEGURIDAD, CONVIVENCIA Y JUSTICIA</c:v>
                </c:pt>
                <c:pt idx="3">
                  <c:v>GESTIÓN PÚBLICA</c:v>
                </c:pt>
                <c:pt idx="4">
                  <c:v>HACIENDA</c:v>
                </c:pt>
                <c:pt idx="5">
                  <c:v>MOVILIDAD</c:v>
                </c:pt>
                <c:pt idx="6">
                  <c:v>EDUCACIÓN</c:v>
                </c:pt>
                <c:pt idx="7">
                  <c:v>GESTIÓN JURÍDICA</c:v>
                </c:pt>
                <c:pt idx="8">
                  <c:v>DESARROLLO ECONÓMICO, INDUSTRIA Y TURISMO</c:v>
                </c:pt>
                <c:pt idx="9">
                  <c:v>INTEGRACIÓN SOCIAL</c:v>
                </c:pt>
                <c:pt idx="10">
                  <c:v>HÁBITAT</c:v>
                </c:pt>
                <c:pt idx="11">
                  <c:v>GOBIERNO</c:v>
                </c:pt>
                <c:pt idx="12">
                  <c:v>SALUD</c:v>
                </c:pt>
                <c:pt idx="13">
                  <c:v>ORGANISMOS DE CONTROL</c:v>
                </c:pt>
                <c:pt idx="14">
                  <c:v>CULTURA, RECREACIÓN Y DEPORTE</c:v>
                </c:pt>
                <c:pt idx="15">
                  <c:v>MUJERES</c:v>
                </c:pt>
                <c:pt idx="16">
                  <c:v>PLANEACIÓN</c:v>
                </c:pt>
              </c:strCache>
            </c:strRef>
          </c:cat>
          <c:val>
            <c:numRef>
              <c:f>'A-7 CD&amp;CT-BANTER'!$M$13:$M$30</c:f>
              <c:numCache>
                <c:formatCode>0%</c:formatCode>
                <c:ptCount val="17"/>
                <c:pt idx="0">
                  <c:v>0</c:v>
                </c:pt>
                <c:pt idx="1">
                  <c:v>3.7500000000000006E-2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0.125</c:v>
                </c:pt>
                <c:pt idx="5">
                  <c:v>0.125</c:v>
                </c:pt>
                <c:pt idx="6">
                  <c:v>0.13333333333333333</c:v>
                </c:pt>
                <c:pt idx="7">
                  <c:v>0.15000000000000002</c:v>
                </c:pt>
                <c:pt idx="8">
                  <c:v>0.15000000000000002</c:v>
                </c:pt>
                <c:pt idx="9">
                  <c:v>0.25</c:v>
                </c:pt>
                <c:pt idx="10">
                  <c:v>0.27499999999999997</c:v>
                </c:pt>
                <c:pt idx="11">
                  <c:v>0.3833333333333333</c:v>
                </c:pt>
                <c:pt idx="12">
                  <c:v>0.39374999999999999</c:v>
                </c:pt>
                <c:pt idx="13">
                  <c:v>0.41666666666666669</c:v>
                </c:pt>
                <c:pt idx="14">
                  <c:v>0.55714285714285716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F-4979-9930-96FB239FC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028997200"/>
        <c:axId val="-1029001552"/>
      </c:barChart>
      <c:catAx>
        <c:axId val="-102899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1552"/>
        <c:crosses val="autoZero"/>
        <c:auto val="1"/>
        <c:lblAlgn val="ctr"/>
        <c:lblOffset val="100"/>
        <c:noMultiLvlLbl val="0"/>
      </c:catAx>
      <c:valAx>
        <c:axId val="-1029001552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2021.xlsx]A-7 CD&amp;CT-BANTER!TablaDinámica17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'A-7 CD&amp;CT-BANTER'!$M$34</c:f>
              <c:strCache>
                <c:ptCount val="1"/>
                <c:pt idx="0">
                  <c:v>Promedio de 2.4.1. Aprobación: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'A-7 CD&amp;CT-BANTER'!$L$35:$L$43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SUBRED INTEGRADA DE PRESTACIÓN DE SERVICIOS DE SALUD SUR OCCIDENTE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'A-7 CD&amp;CT-BANTER'!$M$35:$M$43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0-4CEE-8BE4-0DB2FBAB98E4}"/>
            </c:ext>
          </c:extLst>
        </c:ser>
        <c:ser>
          <c:idx val="1"/>
          <c:order val="1"/>
          <c:tx>
            <c:strRef>
              <c:f>'A-7 CD&amp;CT-BANTER'!$N$34</c:f>
              <c:strCache>
                <c:ptCount val="1"/>
                <c:pt idx="0">
                  <c:v>Promedio de 2.4.2. Denominación en el Sistema de Gestión Calidad: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'A-7 CD&amp;CT-BANTER'!$L$35:$L$43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SUBRED INTEGRADA DE PRESTACIÓN DE SERVICIOS DE SALUD SUR OCCIDENTE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'A-7 CD&amp;CT-BANTER'!$N$35:$N$43</c:f>
              <c:numCache>
                <c:formatCode>0%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0-4CEE-8BE4-0DB2FBAB98E4}"/>
            </c:ext>
          </c:extLst>
        </c:ser>
        <c:ser>
          <c:idx val="2"/>
          <c:order val="2"/>
          <c:tx>
            <c:strRef>
              <c:f>'A-7 CD&amp;CT-BANTER'!$O$34</c:f>
              <c:strCache>
                <c:ptCount val="1"/>
                <c:pt idx="0">
                  <c:v>Promedio de 2.4.3. Registros Radicación: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'A-7 CD&amp;CT-BANTER'!$L$35:$L$43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SUBRED INTEGRADA DE PRESTACIÓN DE SERVICIOS DE SALUD SUR OCCIDENTE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'A-7 CD&amp;CT-BANTER'!$O$35:$O$43</c:f>
              <c:numCache>
                <c:formatCode>0%</c:formatCode>
                <c:ptCount val="8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0-4CEE-8BE4-0DB2FBAB98E4}"/>
            </c:ext>
          </c:extLst>
        </c:ser>
        <c:ser>
          <c:idx val="3"/>
          <c:order val="3"/>
          <c:tx>
            <c:strRef>
              <c:f>'A-7 CD&amp;CT-BANTER'!$P$34</c:f>
              <c:strCache>
                <c:ptCount val="1"/>
                <c:pt idx="0">
                  <c:v>Promedio de 2.4.4. Parametrización SGDA: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'A-7 CD&amp;CT-BANTER'!$L$35:$L$43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SUBRED INTEGRADA DE PRESTACIÓN DE SERVICIOS DE SALUD SUR OCCIDENTE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'A-7 CD&amp;CT-BANTER'!$P$35:$P$43</c:f>
              <c:numCache>
                <c:formatCode>0%</c:formatCode>
                <c:ptCount val="8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80-4CEE-8BE4-0DB2FBAB98E4}"/>
            </c:ext>
          </c:extLst>
        </c:ser>
        <c:ser>
          <c:idx val="4"/>
          <c:order val="4"/>
          <c:tx>
            <c:strRef>
              <c:f>'A-7 CD&amp;CT-BANTER'!$Q$34</c:f>
              <c:strCache>
                <c:ptCount val="1"/>
                <c:pt idx="0">
                  <c:v>Promedio de 2.4.5. Parametrización SGDEA: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'A-7 CD&amp;CT-BANTER'!$L$35:$L$43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SUBRED INTEGRADA DE PRESTACIÓN DE SERVICIOS DE SALUD SUR OCCIDENTE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'A-7 CD&amp;CT-BANTER'!$Q$35:$Q$43</c:f>
              <c:numCache>
                <c:formatCode>0%</c:formatCode>
                <c:ptCount val="8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80-4CEE-8BE4-0DB2FBAB98E4}"/>
            </c:ext>
          </c:extLst>
        </c:ser>
        <c:ser>
          <c:idx val="5"/>
          <c:order val="5"/>
          <c:tx>
            <c:strRef>
              <c:f>'A-7 CD&amp;CT-BANTER'!$R$34</c:f>
              <c:strCache>
                <c:ptCount val="1"/>
                <c:pt idx="0">
                  <c:v>Promedio de 2.4.6. Criterios o llaves de busqueda: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'A-7 CD&amp;CT-BANTER'!$L$35:$L$43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SUBRED INTEGRADA DE PRESTACIÓN DE SERVICIOS DE SALUD SUR OCCIDENTE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'A-7 CD&amp;CT-BANTER'!$R$35:$R$43</c:f>
              <c:numCache>
                <c:formatCode>0%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80-4CEE-8BE4-0DB2FBAB9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28999376"/>
        <c:axId val="-1028993936"/>
      </c:barChart>
      <c:barChart>
        <c:barDir val="col"/>
        <c:grouping val="clustered"/>
        <c:varyColors val="0"/>
        <c:ser>
          <c:idx val="6"/>
          <c:order val="6"/>
          <c:tx>
            <c:strRef>
              <c:f>'A-7 CD&amp;CT-BANTER'!$S$34</c:f>
              <c:strCache>
                <c:ptCount val="1"/>
                <c:pt idx="0">
                  <c:v>Promedio de 2.4. CUMPLIMIENTO SUBCOMPONENTE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'A-7 CD&amp;CT-BANTER'!$L$35:$L$43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SUBRED INTEGRADA DE PRESTACIÓN DE SERVICIOS DE SALUD SUR OCCIDENTE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'A-7 CD&amp;CT-BANTER'!$S$35:$S$43</c:f>
              <c:numCache>
                <c:formatCode>0%</c:formatCode>
                <c:ptCount val="8"/>
                <c:pt idx="0">
                  <c:v>1</c:v>
                </c:pt>
                <c:pt idx="1">
                  <c:v>0.9</c:v>
                </c:pt>
                <c:pt idx="2">
                  <c:v>0.75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80-4CEE-8BE4-0DB2FBAB9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29008080"/>
        <c:axId val="-1029009712"/>
      </c:barChart>
      <c:catAx>
        <c:axId val="-102899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3936"/>
        <c:crosses val="autoZero"/>
        <c:auto val="1"/>
        <c:lblAlgn val="ctr"/>
        <c:lblOffset val="100"/>
        <c:noMultiLvlLbl val="0"/>
      </c:catAx>
      <c:valAx>
        <c:axId val="-102899393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9376"/>
        <c:crosses val="autoZero"/>
        <c:crossBetween val="between"/>
      </c:valAx>
      <c:valAx>
        <c:axId val="-1029009712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8080"/>
        <c:crosses val="max"/>
        <c:crossBetween val="between"/>
      </c:valAx>
      <c:catAx>
        <c:axId val="-102900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29009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2021.xlsx]A-8 CD&amp;CT-SIC!TablaDinámica26</c:name>
    <c:fmtId val="2"/>
  </c:pivotSource>
  <c:chart>
    <c:autoTitleDeleted val="1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innerShdw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innerShdw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innerShdw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'A-8 CD&amp;CT-SIC'!$N$11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innerShdw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'A-8 CD&amp;CT-SIC'!$M$12:$M$29</c:f>
              <c:strCache>
                <c:ptCount val="17"/>
                <c:pt idx="0">
                  <c:v>CONCEJO DE BOGOTÁ</c:v>
                </c:pt>
                <c:pt idx="1">
                  <c:v>AMBIENTE </c:v>
                </c:pt>
                <c:pt idx="2">
                  <c:v>SALUD</c:v>
                </c:pt>
                <c:pt idx="3">
                  <c:v>GOBIERNO</c:v>
                </c:pt>
                <c:pt idx="4">
                  <c:v>DESARROLLO ECONÓMICO, INDUSTRIA Y TURISMO</c:v>
                </c:pt>
                <c:pt idx="5">
                  <c:v>HÁBITAT</c:v>
                </c:pt>
                <c:pt idx="6">
                  <c:v>EDUCACIÓN</c:v>
                </c:pt>
                <c:pt idx="7">
                  <c:v>MOVILIDAD</c:v>
                </c:pt>
                <c:pt idx="8">
                  <c:v>HACIENDA</c:v>
                </c:pt>
                <c:pt idx="9">
                  <c:v>ORGANISMOS DE CONTROL</c:v>
                </c:pt>
                <c:pt idx="10">
                  <c:v>GESTIÓN PÚBLICA</c:v>
                </c:pt>
                <c:pt idx="11">
                  <c:v>GESTIÓN JURÍDICA</c:v>
                </c:pt>
                <c:pt idx="12">
                  <c:v>CULTURA, RECREACIÓN Y DEPORTE</c:v>
                </c:pt>
                <c:pt idx="13">
                  <c:v>SEGURIDAD, CONVIVENCIA Y JUSTICIA</c:v>
                </c:pt>
                <c:pt idx="14">
                  <c:v>MUJERES</c:v>
                </c:pt>
                <c:pt idx="15">
                  <c:v>PLANEACIÓN</c:v>
                </c:pt>
                <c:pt idx="16">
                  <c:v>INTEGRACIÓN SOCIAL</c:v>
                </c:pt>
              </c:strCache>
            </c:strRef>
          </c:cat>
          <c:val>
            <c:numRef>
              <c:f>'A-8 CD&amp;CT-SIC'!$N$12:$N$29</c:f>
              <c:numCache>
                <c:formatCode>0%</c:formatCode>
                <c:ptCount val="17"/>
                <c:pt idx="0">
                  <c:v>0</c:v>
                </c:pt>
                <c:pt idx="1">
                  <c:v>0.125</c:v>
                </c:pt>
                <c:pt idx="2">
                  <c:v>0.16250000000000001</c:v>
                </c:pt>
                <c:pt idx="3">
                  <c:v>0.25</c:v>
                </c:pt>
                <c:pt idx="4">
                  <c:v>0.26250000000000001</c:v>
                </c:pt>
                <c:pt idx="5">
                  <c:v>0.3</c:v>
                </c:pt>
                <c:pt idx="6">
                  <c:v>0.33333333333333331</c:v>
                </c:pt>
                <c:pt idx="7">
                  <c:v>0.41666666666666674</c:v>
                </c:pt>
                <c:pt idx="8">
                  <c:v>0.46250000000000002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0.57857142857142863</c:v>
                </c:pt>
                <c:pt idx="13">
                  <c:v>0.67500000000000004</c:v>
                </c:pt>
                <c:pt idx="14">
                  <c:v>0.75</c:v>
                </c:pt>
                <c:pt idx="15">
                  <c:v>0.75</c:v>
                </c:pt>
                <c:pt idx="16">
                  <c:v>0.77500000000000002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3-43BB-BC1D-DE8E9AFEE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028987408"/>
        <c:axId val="-1028993392"/>
      </c:barChart>
      <c:catAx>
        <c:axId val="-102898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3392"/>
        <c:crosses val="autoZero"/>
        <c:auto val="1"/>
        <c:lblAlgn val="ctr"/>
        <c:lblOffset val="100"/>
        <c:noMultiLvlLbl val="0"/>
      </c:catAx>
      <c:valAx>
        <c:axId val="-1028993392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2021.xlsx]A-8 CD&amp;CT-SIC!TablaDinámica18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4344070538896787E-2"/>
          <c:y val="7.1040305177353371E-3"/>
          <c:w val="0.95131185892220638"/>
          <c:h val="0.91189802049774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'A-8 CD&amp;CT-SIC'!$N$34</c:f>
              <c:strCache>
                <c:ptCount val="1"/>
                <c:pt idx="0">
                  <c:v>Promedio de 2.5.1.Aprobación: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'A-8 CD&amp;CT-SIC'!$M$35:$M$43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SECRETARÍA DISTRITAL DE SALUD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SUBRED INTEGRADA DE PRESTACIÓN DE SERVICIOS DE SALUD SUR OCCIDENTE E.S.E.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'A-8 CD&amp;CT-SIC'!$N$35:$N$43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0-4C8B-B2CE-0E6F97CAD928}"/>
            </c:ext>
          </c:extLst>
        </c:ser>
        <c:ser>
          <c:idx val="1"/>
          <c:order val="1"/>
          <c:tx>
            <c:strRef>
              <c:f>'A-8 CD&amp;CT-SIC'!$O$34</c:f>
              <c:strCache>
                <c:ptCount val="1"/>
                <c:pt idx="0">
                  <c:v>Promedio de 2.5.2. Cumplimiento Normativo - Acuerdo 06: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'A-8 CD&amp;CT-SIC'!$M$35:$M$43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SECRETARÍA DISTRITAL DE SALUD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SUBRED INTEGRADA DE PRESTACIÓN DE SERVICIOS DE SALUD SUR OCCIDENTE E.S.E.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'A-8 CD&amp;CT-SIC'!$O$35:$O$43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0-4C8B-B2CE-0E6F97CAD928}"/>
            </c:ext>
          </c:extLst>
        </c:ser>
        <c:ser>
          <c:idx val="2"/>
          <c:order val="2"/>
          <c:tx>
            <c:strRef>
              <c:f>'A-8 CD&amp;CT-SIC'!$P$34</c:f>
              <c:strCache>
                <c:ptCount val="1"/>
                <c:pt idx="0">
                  <c:v>Promedio de 2.5.3. Cronograma para la implementación: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'A-8 CD&amp;CT-SIC'!$M$35:$M$43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SECRETARÍA DISTRITAL DE SALUD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SUBRED INTEGRADA DE PRESTACIÓN DE SERVICIOS DE SALUD SUR OCCIDENTE E.S.E.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'A-8 CD&amp;CT-SIC'!$P$35:$P$43</c:f>
              <c:numCache>
                <c:formatCode>0%</c:formatCode>
                <c:ptCount val="8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0-4C8B-B2CE-0E6F97CAD928}"/>
            </c:ext>
          </c:extLst>
        </c:ser>
        <c:ser>
          <c:idx val="3"/>
          <c:order val="3"/>
          <c:tx>
            <c:strRef>
              <c:f>'A-8 CD&amp;CT-SIC'!$Q$34</c:f>
              <c:strCache>
                <c:ptCount val="1"/>
                <c:pt idx="0">
                  <c:v>Promedio de 2.5.4. Seguimiento y Control: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'A-8 CD&amp;CT-SIC'!$M$35:$M$43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SECRETARÍA DISTRITAL DE SALUD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SUBRED INTEGRADA DE PRESTACIÓN DE SERVICIOS DE SALUD SUR OCCIDENTE E.S.E.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'A-8 CD&amp;CT-SIC'!$Q$35:$Q$43</c:f>
              <c:numCache>
                <c:formatCode>0%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0-4C8B-B2CE-0E6F97CAD928}"/>
            </c:ext>
          </c:extLst>
        </c:ser>
        <c:ser>
          <c:idx val="4"/>
          <c:order val="4"/>
          <c:tx>
            <c:strRef>
              <c:f>'A-8 CD&amp;CT-SIC'!$R$34</c:f>
              <c:strCache>
                <c:ptCount val="1"/>
                <c:pt idx="0">
                  <c:v>Promedio de 2.5.5. Plan Preservación - Cumplimiento Normativo: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'A-8 CD&amp;CT-SIC'!$M$35:$M$43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SECRETARÍA DISTRITAL DE SALUD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SUBRED INTEGRADA DE PRESTACIÓN DE SERVICIOS DE SALUD SUR OCCIDENTE E.S.E.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'A-8 CD&amp;CT-SIC'!$R$35:$R$43</c:f>
              <c:numCache>
                <c:formatCode>0%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0-4C8B-B2CE-0E6F97CAD928}"/>
            </c:ext>
          </c:extLst>
        </c:ser>
        <c:ser>
          <c:idx val="5"/>
          <c:order val="5"/>
          <c:tx>
            <c:strRef>
              <c:f>'A-8 CD&amp;CT-SIC'!$S$34</c:f>
              <c:strCache>
                <c:ptCount val="1"/>
                <c:pt idx="0">
                  <c:v>Promedio de 2.5.6. Plan Preservación - Implementación: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'A-8 CD&amp;CT-SIC'!$M$35:$M$43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SECRETARÍA DISTRITAL DE SALUD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SUBRED INTEGRADA DE PRESTACIÓN DE SERVICIOS DE SALUD SUR OCCIDENTE E.S.E.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'A-8 CD&amp;CT-SIC'!$S$35:$S$43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C0-4C8B-B2CE-0E6F97CAD928}"/>
            </c:ext>
          </c:extLst>
        </c:ser>
        <c:ser>
          <c:idx val="6"/>
          <c:order val="6"/>
          <c:tx>
            <c:strRef>
              <c:f>'A-8 CD&amp;CT-SIC'!$T$34</c:f>
              <c:strCache>
                <c:ptCount val="1"/>
                <c:pt idx="0">
                  <c:v>Promedio de 2.5.7. Plan Preservación - Seguimiento: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'A-8 CD&amp;CT-SIC'!$M$35:$M$43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SECRETARÍA DISTRITAL DE SALUD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SUBRED INTEGRADA DE PRESTACIÓN DE SERVICIOS DE SALUD SUR OCCIDENTE E.S.E.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'A-8 CD&amp;CT-SIC'!$T$35:$T$43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C0-4C8B-B2CE-0E6F97CAD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28983056"/>
        <c:axId val="-1028985232"/>
      </c:barChart>
      <c:barChart>
        <c:barDir val="col"/>
        <c:grouping val="clustered"/>
        <c:varyColors val="0"/>
        <c:ser>
          <c:idx val="7"/>
          <c:order val="7"/>
          <c:tx>
            <c:strRef>
              <c:f>'A-8 CD&amp;CT-SIC'!$U$34</c:f>
              <c:strCache>
                <c:ptCount val="1"/>
                <c:pt idx="0">
                  <c:v>Promedio de 2.5. CUMPLIMIENTO SUBCOMPONENTE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'A-8 CD&amp;CT-SIC'!$M$35:$M$43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NORTE E.S.E.</c:v>
                </c:pt>
                <c:pt idx="2">
                  <c:v>SUBRED INTEGRADA DE SERVICIOS DE SALUD SUR ESE</c:v>
                </c:pt>
                <c:pt idx="3">
                  <c:v>SECRETARÍA DISTRITAL DE SALUD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SUBRED INTEGRADA DE PRESTACIÓN DE SERVICIOS DE SALUD SUR OCCIDENTE E.S.E.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'A-8 CD&amp;CT-SIC'!$U$35:$U$43</c:f>
              <c:numCache>
                <c:formatCode>0%</c:formatCode>
                <c:ptCount val="8"/>
                <c:pt idx="0">
                  <c:v>0.65</c:v>
                </c:pt>
                <c:pt idx="1">
                  <c:v>0.45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C0-4C8B-B2CE-0E6F97CAD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28986864"/>
        <c:axId val="-1028992304"/>
      </c:barChart>
      <c:catAx>
        <c:axId val="-102898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5232"/>
        <c:crosses val="autoZero"/>
        <c:auto val="1"/>
        <c:lblAlgn val="ctr"/>
        <c:lblOffset val="100"/>
        <c:noMultiLvlLbl val="0"/>
      </c:catAx>
      <c:valAx>
        <c:axId val="-102898523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3056"/>
        <c:crosses val="autoZero"/>
        <c:crossBetween val="between"/>
      </c:valAx>
      <c:valAx>
        <c:axId val="-102899230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6864"/>
        <c:crosses val="max"/>
        <c:crossBetween val="between"/>
      </c:valAx>
      <c:catAx>
        <c:axId val="-1028986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28992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4.2028190646947183E-2"/>
          <c:y val="0.96017491679207201"/>
          <c:w val="0.93822386117479162"/>
          <c:h val="3.595015747098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2021.xlsx]A-9 CD&amp;CT-TCA!TablaDinámica27</c:name>
    <c:fmtId val="2"/>
  </c:pivotSource>
  <c:chart>
    <c:autoTitleDeleted val="1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solidFill>
              <a:schemeClr val="accent2"/>
            </a:solidFill>
          </a:ln>
          <a:effectLst/>
        </c:spPr>
      </c:pivotFmt>
      <c:pivotFmt>
        <c:idx val="2"/>
        <c:spPr>
          <a:solidFill>
            <a:schemeClr val="accent2"/>
          </a:solidFill>
          <a:ln>
            <a:solidFill>
              <a:schemeClr val="accent2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solidFill>
              <a:schemeClr val="accent2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'A-9 CD&amp;CT-TCA'!$N$12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'A-9 CD&amp;CT-TCA'!$M$13:$M$30</c:f>
              <c:strCache>
                <c:ptCount val="17"/>
                <c:pt idx="0">
                  <c:v>CONCEJO DE BOGOTÁ</c:v>
                </c:pt>
                <c:pt idx="1">
                  <c:v>EDUCACIÓN</c:v>
                </c:pt>
                <c:pt idx="2">
                  <c:v>SEGURIDAD, CONVIVENCIA Y JUSTICIA</c:v>
                </c:pt>
                <c:pt idx="3">
                  <c:v>AMBIENTE </c:v>
                </c:pt>
                <c:pt idx="4">
                  <c:v>ORGANISMOS DE CONTROL</c:v>
                </c:pt>
                <c:pt idx="5">
                  <c:v>INTEGRACIÓN SOCIAL</c:v>
                </c:pt>
                <c:pt idx="6">
                  <c:v>SALUD</c:v>
                </c:pt>
                <c:pt idx="7">
                  <c:v>HÁBITAT</c:v>
                </c:pt>
                <c:pt idx="8">
                  <c:v>MOVILIDAD</c:v>
                </c:pt>
                <c:pt idx="9">
                  <c:v>DESARROLLO ECONÓMICO, INDUSTRIA Y TURISMO</c:v>
                </c:pt>
                <c:pt idx="10">
                  <c:v>CULTURA, RECREACIÓN Y DEPORTE</c:v>
                </c:pt>
                <c:pt idx="11">
                  <c:v>MUJERES</c:v>
                </c:pt>
                <c:pt idx="12">
                  <c:v>GOBIERNO</c:v>
                </c:pt>
                <c:pt idx="13">
                  <c:v>HACIENDA</c:v>
                </c:pt>
                <c:pt idx="14">
                  <c:v>GESTIÓN PÚBLICA</c:v>
                </c:pt>
                <c:pt idx="15">
                  <c:v>PLANEACIÓN</c:v>
                </c:pt>
                <c:pt idx="16">
                  <c:v>GESTIÓN JURÍDICA</c:v>
                </c:pt>
              </c:strCache>
            </c:strRef>
          </c:cat>
          <c:val>
            <c:numRef>
              <c:f>'A-9 CD&amp;CT-TCA'!$N$13:$N$30</c:f>
              <c:numCache>
                <c:formatCode>0%</c:formatCode>
                <c:ptCount val="17"/>
                <c:pt idx="0">
                  <c:v>0</c:v>
                </c:pt>
                <c:pt idx="1">
                  <c:v>3.3333333333333333E-2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0.28333333333333333</c:v>
                </c:pt>
                <c:pt idx="5">
                  <c:v>0.3</c:v>
                </c:pt>
                <c:pt idx="6">
                  <c:v>0.375</c:v>
                </c:pt>
                <c:pt idx="7">
                  <c:v>0.38333333333333336</c:v>
                </c:pt>
                <c:pt idx="8">
                  <c:v>0.41666666666666669</c:v>
                </c:pt>
                <c:pt idx="9">
                  <c:v>0.5</c:v>
                </c:pt>
                <c:pt idx="10">
                  <c:v>0.51428571428571435</c:v>
                </c:pt>
                <c:pt idx="11">
                  <c:v>0.65</c:v>
                </c:pt>
                <c:pt idx="12">
                  <c:v>0.66666666666666663</c:v>
                </c:pt>
                <c:pt idx="13">
                  <c:v>0.6875</c:v>
                </c:pt>
                <c:pt idx="14">
                  <c:v>0.85000000000000009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5-4E99-ADE8-F780B2754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028991760"/>
        <c:axId val="-1028983600"/>
      </c:barChart>
      <c:catAx>
        <c:axId val="-102899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3600"/>
        <c:crosses val="autoZero"/>
        <c:auto val="1"/>
        <c:lblAlgn val="ctr"/>
        <c:lblOffset val="100"/>
        <c:noMultiLvlLbl val="0"/>
      </c:catAx>
      <c:valAx>
        <c:axId val="-1028983600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2021.xlsx]A-9 CD&amp;CT-TCA!TablaDinámica19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'A-9 CD&amp;CT-TCA'!$N$34</c:f>
              <c:strCache>
                <c:ptCount val="1"/>
                <c:pt idx="0">
                  <c:v>Promedio de 2.6.1. Aprobación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'A-9 CD&amp;CT-TCA'!$M$35:$M$43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SERVICIOS DE SALUD NORTE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'A-9 CD&amp;CT-TCA'!$N$35:$N$43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2-4B64-B6D8-678A6EE395C8}"/>
            </c:ext>
          </c:extLst>
        </c:ser>
        <c:ser>
          <c:idx val="1"/>
          <c:order val="1"/>
          <c:tx>
            <c:strRef>
              <c:f>'A-9 CD&amp;CT-TCA'!$O$34</c:f>
              <c:strCache>
                <c:ptCount val="1"/>
                <c:pt idx="0">
                  <c:v>Promedio de 2.6.2. Perfiles y Roles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'A-9 CD&amp;CT-TCA'!$M$35:$M$43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SERVICIOS DE SALUD NORTE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'A-9 CD&amp;CT-TCA'!$O$35:$O$43</c:f>
              <c:numCache>
                <c:formatCode>0%</c:formatCode>
                <c:ptCount val="8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2-4B64-B6D8-678A6EE395C8}"/>
            </c:ext>
          </c:extLst>
        </c:ser>
        <c:ser>
          <c:idx val="2"/>
          <c:order val="2"/>
          <c:tx>
            <c:strRef>
              <c:f>'A-9 CD&amp;CT-TCA'!$P$34</c:f>
              <c:strCache>
                <c:ptCount val="1"/>
                <c:pt idx="0">
                  <c:v>Promedio de 2.6.3. Parametrización - Privilegios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'A-9 CD&amp;CT-TCA'!$M$35:$M$43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SERVICIOS DE SALUD NORTE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'A-9 CD&amp;CT-TCA'!$P$35:$P$43</c:f>
              <c:numCache>
                <c:formatCode>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C2-4B64-B6D8-678A6EE395C8}"/>
            </c:ext>
          </c:extLst>
        </c:ser>
        <c:ser>
          <c:idx val="3"/>
          <c:order val="3"/>
          <c:tx>
            <c:strRef>
              <c:f>'A-9 CD&amp;CT-TCA'!$Q$34</c:f>
              <c:strCache>
                <c:ptCount val="1"/>
                <c:pt idx="0">
                  <c:v>Promedio de 2.6.4. Validación de Privilegios - A nivel físico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'A-9 CD&amp;CT-TCA'!$M$35:$M$43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SERVICIOS DE SALUD NORTE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'A-9 CD&amp;CT-TCA'!$Q$35:$Q$43</c:f>
              <c:numCache>
                <c:formatCode>0%</c:formatCode>
                <c:ptCount val="8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2-4B64-B6D8-678A6EE395C8}"/>
            </c:ext>
          </c:extLst>
        </c:ser>
        <c:ser>
          <c:idx val="4"/>
          <c:order val="4"/>
          <c:tx>
            <c:strRef>
              <c:f>'A-9 CD&amp;CT-TCA'!$R$34</c:f>
              <c:strCache>
                <c:ptCount val="1"/>
                <c:pt idx="0">
                  <c:v>Promedio de 2.6.5. Validación de Privilegios - A nivel de sistemas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'A-9 CD&amp;CT-TCA'!$M$35:$M$43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SERVICIOS DE SALUD NORTE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'A-9 CD&amp;CT-TCA'!$R$35:$R$43</c:f>
              <c:numCache>
                <c:formatCode>0%</c:formatCode>
                <c:ptCount val="8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C2-4B64-B6D8-678A6EE395C8}"/>
            </c:ext>
          </c:extLst>
        </c:ser>
        <c:ser>
          <c:idx val="5"/>
          <c:order val="5"/>
          <c:tx>
            <c:strRef>
              <c:f>'A-9 CD&amp;CT-TCA'!$S$34</c:f>
              <c:strCache>
                <c:ptCount val="1"/>
                <c:pt idx="0">
                  <c:v>Promedio de 2.6.6. Política de Seguridad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'A-9 CD&amp;CT-TCA'!$M$35:$M$43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SERVICIOS DE SALUD NORTE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'A-9 CD&amp;CT-TCA'!$S$35:$S$43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C2-4B64-B6D8-678A6EE395C8}"/>
            </c:ext>
          </c:extLst>
        </c:ser>
        <c:ser>
          <c:idx val="6"/>
          <c:order val="6"/>
          <c:tx>
            <c:strRef>
              <c:f>'A-9 CD&amp;CT-TCA'!$T$34</c:f>
              <c:strCache>
                <c:ptCount val="1"/>
                <c:pt idx="0">
                  <c:v>Promedio de 2.6.7. Gestión de Riesgos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'A-9 CD&amp;CT-TCA'!$M$35:$M$43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SERVICIOS DE SALUD NORTE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'A-9 CD&amp;CT-TCA'!$T$35:$T$43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C2-4B64-B6D8-678A6EE39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28984144"/>
        <c:axId val="-1028985776"/>
      </c:barChart>
      <c:barChart>
        <c:barDir val="col"/>
        <c:grouping val="clustered"/>
        <c:varyColors val="0"/>
        <c:ser>
          <c:idx val="7"/>
          <c:order val="7"/>
          <c:tx>
            <c:strRef>
              <c:f>'A-9 CD&amp;CT-TCA'!$U$34</c:f>
              <c:strCache>
                <c:ptCount val="1"/>
                <c:pt idx="0">
                  <c:v>Promedio de 2.6. CUMPLIMIENTO SUBCOMPONENTE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'A-9 CD&amp;CT-TCA'!$M$35:$M$43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SERVICIOS DE SALUD NORTE E.S.E.</c:v>
                </c:pt>
                <c:pt idx="4">
                  <c:v>ENTIDAD DE GESTIÓN ADMINISTRATIVA Y TÉCNICA-  EGAT</c:v>
                </c:pt>
                <c:pt idx="5">
                  <c:v>INSTITUTO DISTRITAL DE CIENCIAS, BIOTECNOLOGÍA E INNOVACIÓN EN SALUD - IDCBIS</c:v>
                </c:pt>
                <c:pt idx="6">
                  <c:v>CAPITAL SALUD EPS SAS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'A-9 CD&amp;CT-TCA'!$U$35:$U$43</c:f>
              <c:numCache>
                <c:formatCode>0%</c:formatCode>
                <c:ptCount val="8"/>
                <c:pt idx="0">
                  <c:v>1</c:v>
                </c:pt>
                <c:pt idx="1">
                  <c:v>0.8</c:v>
                </c:pt>
                <c:pt idx="2">
                  <c:v>0.70000000000000007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C2-4B64-B6D8-678A6EE39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28986320"/>
        <c:axId val="-1028992848"/>
      </c:barChart>
      <c:catAx>
        <c:axId val="-102898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5776"/>
        <c:crosses val="autoZero"/>
        <c:auto val="1"/>
        <c:lblAlgn val="ctr"/>
        <c:lblOffset val="100"/>
        <c:noMultiLvlLbl val="0"/>
      </c:catAx>
      <c:valAx>
        <c:axId val="-102898577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4144"/>
        <c:crosses val="autoZero"/>
        <c:crossBetween val="between"/>
      </c:valAx>
      <c:valAx>
        <c:axId val="-102899284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6320"/>
        <c:crosses val="max"/>
        <c:crossBetween val="between"/>
      </c:valAx>
      <c:catAx>
        <c:axId val="-102898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28992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2021.xlsx]A-10 CD-PROC.GES.DOC!TablaDinámica28</c:name>
    <c:fmtId val="2"/>
  </c:pivotSource>
  <c:chart>
    <c:autoTitleDeleted val="1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'A-10 CD-PROC.GES.DOC'!$O$13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'A-10 CD-PROC.GES.DOC'!$N$14:$N$31</c:f>
              <c:strCache>
                <c:ptCount val="17"/>
                <c:pt idx="0">
                  <c:v>HÁBITAT</c:v>
                </c:pt>
                <c:pt idx="1">
                  <c:v>CULTURA, RECREACIÓN Y DEPORTE</c:v>
                </c:pt>
                <c:pt idx="2">
                  <c:v>MOVILIDAD</c:v>
                </c:pt>
                <c:pt idx="3">
                  <c:v>DESARROLLO ECONÓMICO, INDUSTRIA Y TURISMO</c:v>
                </c:pt>
                <c:pt idx="4">
                  <c:v>GESTIÓN PÚBLICA</c:v>
                </c:pt>
                <c:pt idx="5">
                  <c:v>SALUD</c:v>
                </c:pt>
                <c:pt idx="6">
                  <c:v>HACIENDA</c:v>
                </c:pt>
                <c:pt idx="7">
                  <c:v>AMBIENTE </c:v>
                </c:pt>
                <c:pt idx="8">
                  <c:v>INTEGRACIÓN SOCIAL</c:v>
                </c:pt>
                <c:pt idx="9">
                  <c:v>SEGURIDAD, CONVIVENCIA Y JUSTICIA</c:v>
                </c:pt>
                <c:pt idx="10">
                  <c:v>ORGANISMOS DE CONTROL</c:v>
                </c:pt>
                <c:pt idx="11">
                  <c:v>CONCEJO DE BOGOTÁ</c:v>
                </c:pt>
                <c:pt idx="12">
                  <c:v>EDUCACIÓN</c:v>
                </c:pt>
                <c:pt idx="13">
                  <c:v>MUJERES</c:v>
                </c:pt>
                <c:pt idx="14">
                  <c:v>GOBIERNO</c:v>
                </c:pt>
                <c:pt idx="15">
                  <c:v>PLANEACIÓN</c:v>
                </c:pt>
                <c:pt idx="16">
                  <c:v>GESTIÓN JURÍDICA</c:v>
                </c:pt>
              </c:strCache>
            </c:strRef>
          </c:cat>
          <c:val>
            <c:numRef>
              <c:f>'A-10 CD-PROC.GES.DOC'!$O$14:$O$31</c:f>
              <c:numCache>
                <c:formatCode>0%</c:formatCode>
                <c:ptCount val="17"/>
                <c:pt idx="0">
                  <c:v>0.6875</c:v>
                </c:pt>
                <c:pt idx="1">
                  <c:v>0.7678571428571429</c:v>
                </c:pt>
                <c:pt idx="2">
                  <c:v>0.79166666666666663</c:v>
                </c:pt>
                <c:pt idx="3">
                  <c:v>0.8125</c:v>
                </c:pt>
                <c:pt idx="4">
                  <c:v>0.8125</c:v>
                </c:pt>
                <c:pt idx="5">
                  <c:v>0.828125</c:v>
                </c:pt>
                <c:pt idx="6">
                  <c:v>0.84375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0.95833333333333337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2-4CA7-BFA5-3AF00107D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028982512"/>
        <c:axId val="-1028989040"/>
      </c:barChart>
      <c:catAx>
        <c:axId val="-1028982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9040"/>
        <c:crosses val="autoZero"/>
        <c:auto val="1"/>
        <c:lblAlgn val="ctr"/>
        <c:lblOffset val="100"/>
        <c:noMultiLvlLbl val="0"/>
      </c:catAx>
      <c:valAx>
        <c:axId val="-1028989040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2898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2021.xlsx]A-1 CE-Aseg.Rec.!TablaDinámica5</c:name>
    <c:fmtId val="9"/>
  </c:pivotSource>
  <c:chart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1.1231446777490094E-3"/>
              <c:y val="-1.2413181038914834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'A-1 CE-Aseg.Rec.'!$K$34</c:f>
              <c:strCache>
                <c:ptCount val="1"/>
                <c:pt idx="0">
                  <c:v>Promedio de 1.1.1 Requisitos de los perfiles en Manual de Funciones y Requisitos: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 CE-Aseg.Rec.'!$J$35:$J$43</c:f>
              <c:strCache>
                <c:ptCount val="8"/>
                <c:pt idx="0">
                  <c:v>ENTIDAD DE GESTIÓN ADMINISTRATIVA Y TÉCNICA-  EGAT</c:v>
                </c:pt>
                <c:pt idx="1">
                  <c:v>SECRETARÍA DISTRITAL DE SALUD</c:v>
                </c:pt>
                <c:pt idx="2">
                  <c:v>SUBRED INTEGRADA DE SERVICIOS DE SALUD CENTRO ORIENTE E.S.E.</c:v>
                </c:pt>
                <c:pt idx="3">
                  <c:v>INSTITUTO DISTRITAL DE CIENCIAS, BIOTECNOLOGÍA E INNOVACIÓN EN SALUD - IDCBIS</c:v>
                </c:pt>
                <c:pt idx="4">
                  <c:v>SUBRED INTEGRADA DE SERVICIOS DE SALUD SUR E.S.E</c:v>
                </c:pt>
                <c:pt idx="5">
                  <c:v>CAPITAL SALUD EPS SAS</c:v>
                </c:pt>
                <c:pt idx="6">
                  <c:v>SUBRED INTEGRADA DE PRESTACIÓN DE SERVICIOS DE SALUD SUR OCCIDENTE E.S.E.</c:v>
                </c:pt>
                <c:pt idx="7">
                  <c:v>SUBRED INTEGRADA DE SERVICIOS DE SALUD NORTE E.S.E.</c:v>
                </c:pt>
              </c:strCache>
            </c:strRef>
          </c:cat>
          <c:val>
            <c:numRef>
              <c:f>'A-1 CE-Aseg.Rec.'!$K$35:$K$43</c:f>
              <c:numCache>
                <c:formatCode>0%</c:formatCode>
                <c:ptCount val="8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4-4449-8DCC-68145984E500}"/>
            </c:ext>
          </c:extLst>
        </c:ser>
        <c:ser>
          <c:idx val="1"/>
          <c:order val="1"/>
          <c:tx>
            <c:strRef>
              <c:f>'A-1 CE-Aseg.Rec.'!$L$34</c:f>
              <c:strCache>
                <c:ptCount val="1"/>
                <c:pt idx="0">
                  <c:v>Promedio de 1.1.2. Vinculación de personal idoneo: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 CE-Aseg.Rec.'!$J$35:$J$43</c:f>
              <c:strCache>
                <c:ptCount val="8"/>
                <c:pt idx="0">
                  <c:v>ENTIDAD DE GESTIÓN ADMINISTRATIVA Y TÉCNICA-  EGAT</c:v>
                </c:pt>
                <c:pt idx="1">
                  <c:v>SECRETARÍA DISTRITAL DE SALUD</c:v>
                </c:pt>
                <c:pt idx="2">
                  <c:v>SUBRED INTEGRADA DE SERVICIOS DE SALUD CENTRO ORIENTE E.S.E.</c:v>
                </c:pt>
                <c:pt idx="3">
                  <c:v>INSTITUTO DISTRITAL DE CIENCIAS, BIOTECNOLOGÍA E INNOVACIÓN EN SALUD - IDCBIS</c:v>
                </c:pt>
                <c:pt idx="4">
                  <c:v>SUBRED INTEGRADA DE SERVICIOS DE SALUD SUR E.S.E</c:v>
                </c:pt>
                <c:pt idx="5">
                  <c:v>CAPITAL SALUD EPS SAS</c:v>
                </c:pt>
                <c:pt idx="6">
                  <c:v>SUBRED INTEGRADA DE PRESTACIÓN DE SERVICIOS DE SALUD SUR OCCIDENTE E.S.E.</c:v>
                </c:pt>
                <c:pt idx="7">
                  <c:v>SUBRED INTEGRADA DE SERVICIOS DE SALUD NORTE E.S.E.</c:v>
                </c:pt>
              </c:strCache>
            </c:strRef>
          </c:cat>
          <c:val>
            <c:numRef>
              <c:f>'A-1 CE-Aseg.Rec.'!$L$35:$L$43</c:f>
              <c:numCache>
                <c:formatCode>0%</c:formatCode>
                <c:ptCount val="8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4-4449-8DCC-68145984E500}"/>
            </c:ext>
          </c:extLst>
        </c:ser>
        <c:ser>
          <c:idx val="2"/>
          <c:order val="2"/>
          <c:tx>
            <c:strRef>
              <c:f>'A-1 CE-Aseg.Rec.'!$M$34</c:f>
              <c:strCache>
                <c:ptCount val="1"/>
                <c:pt idx="0">
                  <c:v>Promedio de 1.1.3. Conformación Comité de Ges y Des.: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 CE-Aseg.Rec.'!$J$35:$J$43</c:f>
              <c:strCache>
                <c:ptCount val="8"/>
                <c:pt idx="0">
                  <c:v>ENTIDAD DE GESTIÓN ADMINISTRATIVA Y TÉCNICA-  EGAT</c:v>
                </c:pt>
                <c:pt idx="1">
                  <c:v>SECRETARÍA DISTRITAL DE SALUD</c:v>
                </c:pt>
                <c:pt idx="2">
                  <c:v>SUBRED INTEGRADA DE SERVICIOS DE SALUD CENTRO ORIENTE E.S.E.</c:v>
                </c:pt>
                <c:pt idx="3">
                  <c:v>INSTITUTO DISTRITAL DE CIENCIAS, BIOTECNOLOGÍA E INNOVACIÓN EN SALUD - IDCBIS</c:v>
                </c:pt>
                <c:pt idx="4">
                  <c:v>SUBRED INTEGRADA DE SERVICIOS DE SALUD SUR E.S.E</c:v>
                </c:pt>
                <c:pt idx="5">
                  <c:v>CAPITAL SALUD EPS SAS</c:v>
                </c:pt>
                <c:pt idx="6">
                  <c:v>SUBRED INTEGRADA DE PRESTACIÓN DE SERVICIOS DE SALUD SUR OCCIDENTE E.S.E.</c:v>
                </c:pt>
                <c:pt idx="7">
                  <c:v>SUBRED INTEGRADA DE SERVICIOS DE SALUD NORTE E.S.E.</c:v>
                </c:pt>
              </c:strCache>
            </c:strRef>
          </c:cat>
          <c:val>
            <c:numRef>
              <c:f>'A-1 CE-Aseg.Rec.'!$M$35:$M$43</c:f>
              <c:numCache>
                <c:formatCode>0%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4-4449-8DCC-68145984E500}"/>
            </c:ext>
          </c:extLst>
        </c:ser>
        <c:ser>
          <c:idx val="3"/>
          <c:order val="3"/>
          <c:tx>
            <c:strRef>
              <c:f>'A-1 CE-Aseg.Rec.'!$N$34</c:f>
              <c:strCache>
                <c:ptCount val="1"/>
                <c:pt idx="0">
                  <c:v>Promedio de 1.1.4. Sesiones incluyendo Ges. Documental: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 CE-Aseg.Rec.'!$J$35:$J$43</c:f>
              <c:strCache>
                <c:ptCount val="8"/>
                <c:pt idx="0">
                  <c:v>ENTIDAD DE GESTIÓN ADMINISTRATIVA Y TÉCNICA-  EGAT</c:v>
                </c:pt>
                <c:pt idx="1">
                  <c:v>SECRETARÍA DISTRITAL DE SALUD</c:v>
                </c:pt>
                <c:pt idx="2">
                  <c:v>SUBRED INTEGRADA DE SERVICIOS DE SALUD CENTRO ORIENTE E.S.E.</c:v>
                </c:pt>
                <c:pt idx="3">
                  <c:v>INSTITUTO DISTRITAL DE CIENCIAS, BIOTECNOLOGÍA E INNOVACIÓN EN SALUD - IDCBIS</c:v>
                </c:pt>
                <c:pt idx="4">
                  <c:v>SUBRED INTEGRADA DE SERVICIOS DE SALUD SUR E.S.E</c:v>
                </c:pt>
                <c:pt idx="5">
                  <c:v>CAPITAL SALUD EPS SAS</c:v>
                </c:pt>
                <c:pt idx="6">
                  <c:v>SUBRED INTEGRADA DE PRESTACIÓN DE SERVICIOS DE SALUD SUR OCCIDENTE E.S.E.</c:v>
                </c:pt>
                <c:pt idx="7">
                  <c:v>SUBRED INTEGRADA DE SERVICIOS DE SALUD NORTE E.S.E.</c:v>
                </c:pt>
              </c:strCache>
            </c:strRef>
          </c:cat>
          <c:val>
            <c:numRef>
              <c:f>'A-1 CE-Aseg.Rec.'!$N$35:$N$43</c:f>
              <c:numCache>
                <c:formatCode>0%</c:formatCode>
                <c:ptCount val="8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C4-4449-8DCC-68145984E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42092432"/>
        <c:axId val="-1042091888"/>
      </c:barChart>
      <c:barChart>
        <c:barDir val="col"/>
        <c:grouping val="clustered"/>
        <c:varyColors val="0"/>
        <c:ser>
          <c:idx val="4"/>
          <c:order val="4"/>
          <c:tx>
            <c:strRef>
              <c:f>'A-1 CE-Aseg.Rec.'!$O$34</c:f>
              <c:strCache>
                <c:ptCount val="1"/>
                <c:pt idx="0">
                  <c:v>Suma de 1.1. CUMPLIMIENTO SUBCOMPONENTE ASEGURAMIENTO DE RECURSOS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 CE-Aseg.Rec.'!$J$35:$J$43</c:f>
              <c:strCache>
                <c:ptCount val="8"/>
                <c:pt idx="0">
                  <c:v>ENTIDAD DE GESTIÓN ADMINISTRATIVA Y TÉCNICA-  EGAT</c:v>
                </c:pt>
                <c:pt idx="1">
                  <c:v>SECRETARÍA DISTRITAL DE SALUD</c:v>
                </c:pt>
                <c:pt idx="2">
                  <c:v>SUBRED INTEGRADA DE SERVICIOS DE SALUD CENTRO ORIENTE E.S.E.</c:v>
                </c:pt>
                <c:pt idx="3">
                  <c:v>INSTITUTO DISTRITAL DE CIENCIAS, BIOTECNOLOGÍA E INNOVACIÓN EN SALUD - IDCBIS</c:v>
                </c:pt>
                <c:pt idx="4">
                  <c:v>SUBRED INTEGRADA DE SERVICIOS DE SALUD SUR E.S.E</c:v>
                </c:pt>
                <c:pt idx="5">
                  <c:v>CAPITAL SALUD EPS SAS</c:v>
                </c:pt>
                <c:pt idx="6">
                  <c:v>SUBRED INTEGRADA DE PRESTACIÓN DE SERVICIOS DE SALUD SUR OCCIDENTE E.S.E.</c:v>
                </c:pt>
                <c:pt idx="7">
                  <c:v>SUBRED INTEGRADA DE SERVICIOS DE SALUD NORTE E.S.E.</c:v>
                </c:pt>
              </c:strCache>
            </c:strRef>
          </c:cat>
          <c:val>
            <c:numRef>
              <c:f>'A-1 CE-Aseg.Rec.'!$O$35:$O$43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0.80000000000000016</c:v>
                </c:pt>
                <c:pt idx="3">
                  <c:v>0.65000000000000013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C4-4449-8DCC-68145984E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42091344"/>
        <c:axId val="-1042090800"/>
      </c:barChart>
      <c:catAx>
        <c:axId val="-104209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42091888"/>
        <c:crosses val="autoZero"/>
        <c:auto val="1"/>
        <c:lblAlgn val="ctr"/>
        <c:lblOffset val="100"/>
        <c:noMultiLvlLbl val="0"/>
      </c:catAx>
      <c:valAx>
        <c:axId val="-1042091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2092432"/>
        <c:crosses val="autoZero"/>
        <c:crossBetween val="between"/>
      </c:valAx>
      <c:valAx>
        <c:axId val="-1042090800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2091344"/>
        <c:crosses val="max"/>
        <c:crossBetween val="between"/>
      </c:valAx>
      <c:catAx>
        <c:axId val="-1042091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042090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2021.xlsx]A-10 CD-PROC.GES.DOC!TablaDinámica20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'A-10 CD-PROC.GES.DOC'!$O$35</c:f>
              <c:strCache>
                <c:ptCount val="1"/>
                <c:pt idx="0">
                  <c:v>Promedio de 2.7.1. Planeación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'A-10 CD-PROC.GES.DOC'!$N$36:$N$44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CAPITAL SALUD EPS SAS</c:v>
                </c:pt>
                <c:pt idx="4">
                  <c:v>SUBRED INTEGRADA DE PRESTACIÓN DE SERVICIOS DE SALUD SUR OCCIDENTE E.S.E.</c:v>
                </c:pt>
                <c:pt idx="5">
                  <c:v>SECRETARÍA DISTRITAL DE SALUD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'A-10 CD-PROC.GES.DOC'!$O$36:$O$44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B-4DAF-8511-490F9CC290E4}"/>
            </c:ext>
          </c:extLst>
        </c:ser>
        <c:ser>
          <c:idx val="1"/>
          <c:order val="1"/>
          <c:tx>
            <c:strRef>
              <c:f>'A-10 CD-PROC.GES.DOC'!$P$35</c:f>
              <c:strCache>
                <c:ptCount val="1"/>
                <c:pt idx="0">
                  <c:v>Promedio de 2.7.2. Producción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'A-10 CD-PROC.GES.DOC'!$N$36:$N$44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CAPITAL SALUD EPS SAS</c:v>
                </c:pt>
                <c:pt idx="4">
                  <c:v>SUBRED INTEGRADA DE PRESTACIÓN DE SERVICIOS DE SALUD SUR OCCIDENTE E.S.E.</c:v>
                </c:pt>
                <c:pt idx="5">
                  <c:v>SECRETARÍA DISTRITAL DE SALUD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'A-10 CD-PROC.GES.DOC'!$P$36:$P$44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B-4DAF-8511-490F9CC290E4}"/>
            </c:ext>
          </c:extLst>
        </c:ser>
        <c:ser>
          <c:idx val="2"/>
          <c:order val="2"/>
          <c:tx>
            <c:strRef>
              <c:f>'A-10 CD-PROC.GES.DOC'!$Q$35</c:f>
              <c:strCache>
                <c:ptCount val="1"/>
                <c:pt idx="0">
                  <c:v>Promedio de 2.7.3. Gestión y Trámite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'A-10 CD-PROC.GES.DOC'!$N$36:$N$44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CAPITAL SALUD EPS SAS</c:v>
                </c:pt>
                <c:pt idx="4">
                  <c:v>SUBRED INTEGRADA DE PRESTACIÓN DE SERVICIOS DE SALUD SUR OCCIDENTE E.S.E.</c:v>
                </c:pt>
                <c:pt idx="5">
                  <c:v>SECRETARÍA DISTRITAL DE SALUD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'A-10 CD-PROC.GES.DOC'!$Q$36:$Q$44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3B-4DAF-8511-490F9CC290E4}"/>
            </c:ext>
          </c:extLst>
        </c:ser>
        <c:ser>
          <c:idx val="3"/>
          <c:order val="3"/>
          <c:tx>
            <c:strRef>
              <c:f>'A-10 CD-PROC.GES.DOC'!$R$35</c:f>
              <c:strCache>
                <c:ptCount val="1"/>
                <c:pt idx="0">
                  <c:v>Promedio de 2.7.4. Organización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'A-10 CD-PROC.GES.DOC'!$N$36:$N$44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CAPITAL SALUD EPS SAS</c:v>
                </c:pt>
                <c:pt idx="4">
                  <c:v>SUBRED INTEGRADA DE PRESTACIÓN DE SERVICIOS DE SALUD SUR OCCIDENTE E.S.E.</c:v>
                </c:pt>
                <c:pt idx="5">
                  <c:v>SECRETARÍA DISTRITAL DE SALUD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'A-10 CD-PROC.GES.DOC'!$R$36:$R$44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3B-4DAF-8511-490F9CC290E4}"/>
            </c:ext>
          </c:extLst>
        </c:ser>
        <c:ser>
          <c:idx val="4"/>
          <c:order val="4"/>
          <c:tx>
            <c:strRef>
              <c:f>'A-10 CD-PROC.GES.DOC'!$S$35</c:f>
              <c:strCache>
                <c:ptCount val="1"/>
                <c:pt idx="0">
                  <c:v>Promedio de 2.7.5. Transferencia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'A-10 CD-PROC.GES.DOC'!$N$36:$N$44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CAPITAL SALUD EPS SAS</c:v>
                </c:pt>
                <c:pt idx="4">
                  <c:v>SUBRED INTEGRADA DE PRESTACIÓN DE SERVICIOS DE SALUD SUR OCCIDENTE E.S.E.</c:v>
                </c:pt>
                <c:pt idx="5">
                  <c:v>SECRETARÍA DISTRITAL DE SALUD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'A-10 CD-PROC.GES.DOC'!$S$36:$S$44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3B-4DAF-8511-490F9CC290E4}"/>
            </c:ext>
          </c:extLst>
        </c:ser>
        <c:ser>
          <c:idx val="5"/>
          <c:order val="5"/>
          <c:tx>
            <c:strRef>
              <c:f>'A-10 CD-PROC.GES.DOC'!$T$35</c:f>
              <c:strCache>
                <c:ptCount val="1"/>
                <c:pt idx="0">
                  <c:v>Promedio de 2.7.6. Disposición final de documentos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'A-10 CD-PROC.GES.DOC'!$N$36:$N$44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CAPITAL SALUD EPS SAS</c:v>
                </c:pt>
                <c:pt idx="4">
                  <c:v>SUBRED INTEGRADA DE PRESTACIÓN DE SERVICIOS DE SALUD SUR OCCIDENTE E.S.E.</c:v>
                </c:pt>
                <c:pt idx="5">
                  <c:v>SECRETARÍA DISTRITAL DE SALUD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'A-10 CD-PROC.GES.DOC'!$T$36:$T$44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3B-4DAF-8511-490F9CC290E4}"/>
            </c:ext>
          </c:extLst>
        </c:ser>
        <c:ser>
          <c:idx val="6"/>
          <c:order val="6"/>
          <c:tx>
            <c:strRef>
              <c:f>'A-10 CD-PROC.GES.DOC'!$U$35</c:f>
              <c:strCache>
                <c:ptCount val="1"/>
                <c:pt idx="0">
                  <c:v>Promedio de 2.7.7. Preservación de documentos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'A-10 CD-PROC.GES.DOC'!$N$36:$N$44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CAPITAL SALUD EPS SAS</c:v>
                </c:pt>
                <c:pt idx="4">
                  <c:v>SUBRED INTEGRADA DE PRESTACIÓN DE SERVICIOS DE SALUD SUR OCCIDENTE E.S.E.</c:v>
                </c:pt>
                <c:pt idx="5">
                  <c:v>SECRETARÍA DISTRITAL DE SALUD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'A-10 CD-PROC.GES.DOC'!$U$36:$U$44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3B-4DAF-8511-490F9CC290E4}"/>
            </c:ext>
          </c:extLst>
        </c:ser>
        <c:ser>
          <c:idx val="7"/>
          <c:order val="7"/>
          <c:tx>
            <c:strRef>
              <c:f>'A-10 CD-PROC.GES.DOC'!$V$35</c:f>
              <c:strCache>
                <c:ptCount val="1"/>
                <c:pt idx="0">
                  <c:v>Promedio de 2.7.8. Valoración de documentos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'A-10 CD-PROC.GES.DOC'!$N$36:$N$44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CAPITAL SALUD EPS SAS</c:v>
                </c:pt>
                <c:pt idx="4">
                  <c:v>SUBRED INTEGRADA DE PRESTACIÓN DE SERVICIOS DE SALUD SUR OCCIDENTE E.S.E.</c:v>
                </c:pt>
                <c:pt idx="5">
                  <c:v>SECRETARÍA DISTRITAL DE SALUD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'A-10 CD-PROC.GES.DOC'!$V$36:$V$44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3B-4DAF-8511-490F9CC29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28991216"/>
        <c:axId val="-1028990672"/>
      </c:barChart>
      <c:barChart>
        <c:barDir val="col"/>
        <c:grouping val="clustered"/>
        <c:varyColors val="0"/>
        <c:ser>
          <c:idx val="8"/>
          <c:order val="8"/>
          <c:tx>
            <c:strRef>
              <c:f>'A-10 CD-PROC.GES.DOC'!$W$35</c:f>
              <c:strCache>
                <c:ptCount val="1"/>
                <c:pt idx="0">
                  <c:v>Promedio de 2.7. CUMPLIMIENTO SUBCOMPONENTE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'A-10 CD-PROC.GES.DOC'!$N$36:$N$44</c:f>
              <c:strCache>
                <c:ptCount val="8"/>
                <c:pt idx="0">
                  <c:v>SUBRED INTEGRADA DE SERVICIOS DE SALUD CENTRO ORIENTE E.S.E.</c:v>
                </c:pt>
                <c:pt idx="1">
                  <c:v>SUBRED INTEGRADA DE SERVICIOS DE SALUD SUR ESE</c:v>
                </c:pt>
                <c:pt idx="2">
                  <c:v>SUBRED INTEGRADA DE SERVICIOS DE SALUD NORTE E.S.E.</c:v>
                </c:pt>
                <c:pt idx="3">
                  <c:v>CAPITAL SALUD EPS SAS</c:v>
                </c:pt>
                <c:pt idx="4">
                  <c:v>SUBRED INTEGRADA DE PRESTACIÓN DE SERVICIOS DE SALUD SUR OCCIDENTE E.S.E.</c:v>
                </c:pt>
                <c:pt idx="5">
                  <c:v>SECRETARÍA DISTRITAL DE SALUD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'A-10 CD-PROC.GES.DOC'!$W$36:$W$44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3B-4DAF-8511-490F9CC29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28989584"/>
        <c:axId val="-1028990128"/>
      </c:barChart>
      <c:catAx>
        <c:axId val="-102899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0672"/>
        <c:crosses val="autoZero"/>
        <c:auto val="1"/>
        <c:lblAlgn val="ctr"/>
        <c:lblOffset val="100"/>
        <c:noMultiLvlLbl val="0"/>
      </c:catAx>
      <c:valAx>
        <c:axId val="-102899067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1216"/>
        <c:crosses val="autoZero"/>
        <c:crossBetween val="between"/>
      </c:valAx>
      <c:valAx>
        <c:axId val="-102899012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9584"/>
        <c:crosses val="max"/>
        <c:crossBetween val="between"/>
      </c:valAx>
      <c:catAx>
        <c:axId val="-102898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2899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2021.xlsx]A-12 CT-MOREQ!TablaDinámica1</c:name>
    <c:fmtId val="2"/>
  </c:pivotSource>
  <c:chart>
    <c:autoTitleDeleted val="1"/>
    <c:pivotFmts>
      <c:pivotFmt>
        <c:idx val="0"/>
        <c:spPr>
          <a:solidFill>
            <a:schemeClr val="bg2">
              <a:lumMod val="75000"/>
            </a:schemeClr>
          </a:solidFill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2">
              <a:lumMod val="75000"/>
            </a:schemeClr>
          </a:solidFill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2">
              <a:lumMod val="75000"/>
            </a:schemeClr>
          </a:solidFill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'A-12 CT-MOREQ'!$Y$12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'A-12 CT-MOREQ'!$X$13:$X$30</c:f>
              <c:strCache>
                <c:ptCount val="17"/>
                <c:pt idx="0">
                  <c:v>CONCEJO DE BOGOTÁ</c:v>
                </c:pt>
                <c:pt idx="1">
                  <c:v>SALUD</c:v>
                </c:pt>
                <c:pt idx="2">
                  <c:v>GOBIERNO</c:v>
                </c:pt>
                <c:pt idx="3">
                  <c:v>DESARROLLO ECONÓMICO, INDUSTRIA Y TURISMO</c:v>
                </c:pt>
                <c:pt idx="4">
                  <c:v>EDUCACIÓN</c:v>
                </c:pt>
                <c:pt idx="5">
                  <c:v>AMBIENTE </c:v>
                </c:pt>
                <c:pt idx="6">
                  <c:v>SEGURIDAD, CONVIVENCIA Y JUSTICIA</c:v>
                </c:pt>
                <c:pt idx="7">
                  <c:v>CULTURA, RECREACIÓN Y DEPORTE</c:v>
                </c:pt>
                <c:pt idx="8">
                  <c:v>HÁBITAT</c:v>
                </c:pt>
                <c:pt idx="9">
                  <c:v>INTEGRACIÓN SOCIAL</c:v>
                </c:pt>
                <c:pt idx="10">
                  <c:v>HACIENDA</c:v>
                </c:pt>
                <c:pt idx="11">
                  <c:v>GESTIÓN JURÍDICA</c:v>
                </c:pt>
                <c:pt idx="12">
                  <c:v>GESTIÓN PÚBLICA</c:v>
                </c:pt>
                <c:pt idx="13">
                  <c:v>MOVILIDAD</c:v>
                </c:pt>
                <c:pt idx="14">
                  <c:v>ORGANISMOS DE CONTROL</c:v>
                </c:pt>
                <c:pt idx="15">
                  <c:v>PLANEACIÓN</c:v>
                </c:pt>
                <c:pt idx="16">
                  <c:v>MUJERES</c:v>
                </c:pt>
              </c:strCache>
            </c:strRef>
          </c:cat>
          <c:val>
            <c:numRef>
              <c:f>'A-12 CT-MOREQ'!$Y$13:$Y$30</c:f>
              <c:numCache>
                <c:formatCode>0%</c:formatCode>
                <c:ptCount val="17"/>
                <c:pt idx="0">
                  <c:v>0</c:v>
                </c:pt>
                <c:pt idx="1">
                  <c:v>0.10900000000000001</c:v>
                </c:pt>
                <c:pt idx="2">
                  <c:v>0.10960000000000002</c:v>
                </c:pt>
                <c:pt idx="3">
                  <c:v>0.12510000000000002</c:v>
                </c:pt>
                <c:pt idx="4">
                  <c:v>0.13813333333333336</c:v>
                </c:pt>
                <c:pt idx="5">
                  <c:v>0.13940000000000002</c:v>
                </c:pt>
                <c:pt idx="6">
                  <c:v>0.16440000000000002</c:v>
                </c:pt>
                <c:pt idx="7">
                  <c:v>0.18174285714285718</c:v>
                </c:pt>
                <c:pt idx="8">
                  <c:v>0.20251333333333335</c:v>
                </c:pt>
                <c:pt idx="9">
                  <c:v>0.21440000000000003</c:v>
                </c:pt>
                <c:pt idx="10">
                  <c:v>0.21795</c:v>
                </c:pt>
                <c:pt idx="11">
                  <c:v>0.24300000000000005</c:v>
                </c:pt>
                <c:pt idx="12">
                  <c:v>0.26439999999999997</c:v>
                </c:pt>
                <c:pt idx="13">
                  <c:v>0.28350000000000003</c:v>
                </c:pt>
                <c:pt idx="14">
                  <c:v>0.28586666666666671</c:v>
                </c:pt>
                <c:pt idx="15">
                  <c:v>0.3146000000000001</c:v>
                </c:pt>
                <c:pt idx="16">
                  <c:v>0.32880000000000009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3-4652-9D6B-375E75B1F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028981968"/>
        <c:axId val="-1028981424"/>
      </c:barChart>
      <c:catAx>
        <c:axId val="-102898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1424"/>
        <c:crosses val="autoZero"/>
        <c:auto val="1"/>
        <c:lblAlgn val="ctr"/>
        <c:lblOffset val="100"/>
        <c:noMultiLvlLbl val="0"/>
      </c:catAx>
      <c:valAx>
        <c:axId val="-1028981424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8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2021.xlsx]A-12 CT-MOREQ!TablaDinámica21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'A-12 CT-MOREQ'!$Y$36</c:f>
              <c:strCache>
                <c:ptCount val="1"/>
                <c:pt idx="0">
                  <c:v>Promedio de Aprobación: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CT-MOREQ'!$Y$37:$Y$45</c:f>
              <c:numCache>
                <c:formatCode>0%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4-4FDC-9734-F481DF5B47F5}"/>
            </c:ext>
          </c:extLst>
        </c:ser>
        <c:ser>
          <c:idx val="1"/>
          <c:order val="1"/>
          <c:tx>
            <c:strRef>
              <c:f>'A-12 CT-MOREQ'!$Z$36</c:f>
              <c:strCache>
                <c:ptCount val="1"/>
                <c:pt idx="0">
                  <c:v>Promedio de 3.1.1. SGDEA - Sistema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CT-MOREQ'!$Z$37:$Z$45</c:f>
              <c:numCache>
                <c:formatCode>0%</c:formatCode>
                <c:ptCount val="8"/>
                <c:pt idx="0">
                  <c:v>2.86E-2</c:v>
                </c:pt>
                <c:pt idx="1">
                  <c:v>2.86E-2</c:v>
                </c:pt>
                <c:pt idx="2">
                  <c:v>2.86E-2</c:v>
                </c:pt>
                <c:pt idx="3">
                  <c:v>2.86E-2</c:v>
                </c:pt>
                <c:pt idx="4">
                  <c:v>2.86E-2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4-4FDC-9734-F481DF5B47F5}"/>
            </c:ext>
          </c:extLst>
        </c:ser>
        <c:ser>
          <c:idx val="2"/>
          <c:order val="2"/>
          <c:tx>
            <c:strRef>
              <c:f>'A-12 CT-MOREQ'!$AA$36</c:f>
              <c:strCache>
                <c:ptCount val="1"/>
                <c:pt idx="0">
                  <c:v>Promedio de 3.1.2. SGDEA - Usuarios y grupos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CT-MOREQ'!$AA$37:$AA$45</c:f>
              <c:numCache>
                <c:formatCode>0%</c:formatCode>
                <c:ptCount val="8"/>
                <c:pt idx="0">
                  <c:v>2.86E-2</c:v>
                </c:pt>
                <c:pt idx="1">
                  <c:v>2.86E-2</c:v>
                </c:pt>
                <c:pt idx="2">
                  <c:v>2.86E-2</c:v>
                </c:pt>
                <c:pt idx="3">
                  <c:v>2.86E-2</c:v>
                </c:pt>
                <c:pt idx="4">
                  <c:v>2.86E-2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4-4FDC-9734-F481DF5B47F5}"/>
            </c:ext>
          </c:extLst>
        </c:ser>
        <c:ser>
          <c:idx val="3"/>
          <c:order val="3"/>
          <c:tx>
            <c:strRef>
              <c:f>'A-12 CT-MOREQ'!$AB$36</c:f>
              <c:strCache>
                <c:ptCount val="1"/>
                <c:pt idx="0">
                  <c:v>Promedio de 3.1.3. SGDEA - Roles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CT-MOREQ'!$AB$37:$AB$45</c:f>
              <c:numCache>
                <c:formatCode>0%</c:formatCode>
                <c:ptCount val="8"/>
                <c:pt idx="0">
                  <c:v>2.86E-2</c:v>
                </c:pt>
                <c:pt idx="1">
                  <c:v>2.86E-2</c:v>
                </c:pt>
                <c:pt idx="2">
                  <c:v>2.86E-2</c:v>
                </c:pt>
                <c:pt idx="3">
                  <c:v>2.86E-2</c:v>
                </c:pt>
                <c:pt idx="4">
                  <c:v>2.86E-2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4-4FDC-9734-F481DF5B47F5}"/>
            </c:ext>
          </c:extLst>
        </c:ser>
        <c:ser>
          <c:idx val="4"/>
          <c:order val="4"/>
          <c:tx>
            <c:strRef>
              <c:f>'A-12 CT-MOREQ'!$AC$36</c:f>
              <c:strCache>
                <c:ptCount val="1"/>
                <c:pt idx="0">
                  <c:v>Promedio de 3.1.4. SGDEA - Radicación y registro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CT-MOREQ'!$AC$37:$AC$45</c:f>
              <c:numCache>
                <c:formatCode>0%</c:formatCode>
                <c:ptCount val="8"/>
                <c:pt idx="0">
                  <c:v>2.86E-2</c:v>
                </c:pt>
                <c:pt idx="1">
                  <c:v>2.86E-2</c:v>
                </c:pt>
                <c:pt idx="2">
                  <c:v>2.86E-2</c:v>
                </c:pt>
                <c:pt idx="3">
                  <c:v>2.86E-2</c:v>
                </c:pt>
                <c:pt idx="4">
                  <c:v>2.86E-2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4-4FDC-9734-F481DF5B47F5}"/>
            </c:ext>
          </c:extLst>
        </c:ser>
        <c:ser>
          <c:idx val="5"/>
          <c:order val="5"/>
          <c:tx>
            <c:strRef>
              <c:f>'A-12 CT-MOREQ'!$AD$36</c:f>
              <c:strCache>
                <c:ptCount val="1"/>
                <c:pt idx="0">
                  <c:v>Promedio de 3.1.5. SGDEA - Formatos y formularios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CT-MOREQ'!$AD$37:$AD$45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C4-4FDC-9734-F481DF5B47F5}"/>
            </c:ext>
          </c:extLst>
        </c:ser>
        <c:ser>
          <c:idx val="6"/>
          <c:order val="6"/>
          <c:tx>
            <c:strRef>
              <c:f>'A-12 CT-MOREQ'!$AE$36</c:f>
              <c:strCache>
                <c:ptCount val="1"/>
                <c:pt idx="0">
                  <c:v>Promedio de 3.1.6. SGDEA - Flujos de trabajo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CT-MOREQ'!$AE$37:$AE$45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C4-4FDC-9734-F481DF5B47F5}"/>
            </c:ext>
          </c:extLst>
        </c:ser>
        <c:ser>
          <c:idx val="7"/>
          <c:order val="7"/>
          <c:tx>
            <c:strRef>
              <c:f>'A-12 CT-MOREQ'!$AF$36</c:f>
              <c:strCache>
                <c:ptCount val="1"/>
                <c:pt idx="0">
                  <c:v>Promedio de 3.1.7. SGDEA - Gestión de documentos y trabajo colaborativo 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CT-MOREQ'!$AF$37:$AF$45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4-4FDC-9734-F481DF5B47F5}"/>
            </c:ext>
          </c:extLst>
        </c:ser>
        <c:ser>
          <c:idx val="8"/>
          <c:order val="8"/>
          <c:tx>
            <c:strRef>
              <c:f>'A-12 CT-MOREQ'!$AG$36</c:f>
              <c:strCache>
                <c:ptCount val="1"/>
                <c:pt idx="0">
                  <c:v>Promedio de 3.1.8. SGDEA - Clasificación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CT-MOREQ'!$AG$37:$AG$45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C4-4FDC-9734-F481DF5B47F5}"/>
            </c:ext>
          </c:extLst>
        </c:ser>
        <c:ser>
          <c:idx val="9"/>
          <c:order val="9"/>
          <c:tx>
            <c:strRef>
              <c:f>'A-12 CT-MOREQ'!$AH$36</c:f>
              <c:strCache>
                <c:ptCount val="1"/>
                <c:pt idx="0">
                  <c:v>Promedio de 3.1.9. SGDEA - Documentos de archivo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CT-MOREQ'!$AH$37:$AH$45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C4-4FDC-9734-F481DF5B47F5}"/>
            </c:ext>
          </c:extLst>
        </c:ser>
        <c:ser>
          <c:idx val="10"/>
          <c:order val="10"/>
          <c:tx>
            <c:strRef>
              <c:f>'A-12 CT-MOREQ'!$AI$36</c:f>
              <c:strCache>
                <c:ptCount val="1"/>
                <c:pt idx="0">
                  <c:v>Promedio de 3.1.10. SGDEA - Archivos físicos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CT-MOREQ'!$AI$37:$AI$45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C4-4FDC-9734-F481DF5B47F5}"/>
            </c:ext>
          </c:extLst>
        </c:ser>
        <c:ser>
          <c:idx val="11"/>
          <c:order val="11"/>
          <c:tx>
            <c:strRef>
              <c:f>'A-12 CT-MOREQ'!$AJ$36</c:f>
              <c:strCache>
                <c:ptCount val="1"/>
                <c:pt idx="0">
                  <c:v>Promedio de 3.1.11. SGDEA - Metadatos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CT-MOREQ'!$AJ$37:$AJ$45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C4-4FDC-9734-F481DF5B47F5}"/>
            </c:ext>
          </c:extLst>
        </c:ser>
        <c:ser>
          <c:idx val="12"/>
          <c:order val="12"/>
          <c:tx>
            <c:strRef>
              <c:f>'A-12 CT-MOREQ'!$AK$36</c:f>
              <c:strCache>
                <c:ptCount val="1"/>
                <c:pt idx="0">
                  <c:v>Promedio de 3.1.12. SGDEA - Retención y disposición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CT-MOREQ'!$AK$37:$AK$45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C4-4FDC-9734-F481DF5B47F5}"/>
            </c:ext>
          </c:extLst>
        </c:ser>
        <c:ser>
          <c:idx val="13"/>
          <c:order val="13"/>
          <c:tx>
            <c:strRef>
              <c:f>'A-12 CT-MOREQ'!$AL$36</c:f>
              <c:strCache>
                <c:ptCount val="1"/>
                <c:pt idx="0">
                  <c:v>Promedio de 3.1.13. SGDEA - Búsqueda y reportes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CT-MOREQ'!$AL$37:$AL$45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C4-4FDC-9734-F481DF5B47F5}"/>
            </c:ext>
          </c:extLst>
        </c:ser>
        <c:ser>
          <c:idx val="14"/>
          <c:order val="14"/>
          <c:tx>
            <c:strRef>
              <c:f>'A-12 CT-MOREQ'!$AM$36</c:f>
              <c:strCache>
                <c:ptCount val="1"/>
                <c:pt idx="0">
                  <c:v>Promedio de 3.1.14. SGDEA - Exportación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CT-MOREQ'!$AM$37:$AM$45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CC4-4FDC-9734-F481DF5B47F5}"/>
            </c:ext>
          </c:extLst>
        </c:ser>
        <c:ser>
          <c:idx val="15"/>
          <c:order val="15"/>
          <c:tx>
            <c:strRef>
              <c:f>'A-12 CT-MOREQ'!$AN$36</c:f>
              <c:strCache>
                <c:ptCount val="1"/>
                <c:pt idx="0">
                  <c:v>Promedio de 3.1.15. Esquema de Metadatos Doc. Elec. 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CT-MOREQ'!$AN$37:$AN$45</c:f>
              <c:numCache>
                <c:formatCode>0%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CC4-4FDC-9734-F481DF5B47F5}"/>
            </c:ext>
          </c:extLst>
        </c:ser>
        <c:ser>
          <c:idx val="16"/>
          <c:order val="16"/>
          <c:tx>
            <c:strRef>
              <c:f>'A-12 CT-MOREQ'!$AO$36</c:f>
              <c:strCache>
                <c:ptCount val="1"/>
                <c:pt idx="0">
                  <c:v>Promedio de 3.1.16. Metadatos mínimos para Doc. Elec.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CT-MOREQ'!$AO$37:$AO$45</c:f>
              <c:numCache>
                <c:formatCode>0%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CC4-4FDC-9734-F481DF5B47F5}"/>
            </c:ext>
          </c:extLst>
        </c:ser>
        <c:ser>
          <c:idx val="17"/>
          <c:order val="17"/>
          <c:tx>
            <c:strRef>
              <c:f>'A-12 CT-MOREQ'!$AP$36</c:f>
              <c:strCache>
                <c:ptCount val="1"/>
                <c:pt idx="0">
                  <c:v>Promedio de 3.1.17 SGDEA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CT-MOREQ'!$AP$37:$AP$45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CC4-4FDC-9734-F481DF5B4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29045616"/>
        <c:axId val="-1029044528"/>
      </c:barChart>
      <c:barChart>
        <c:barDir val="col"/>
        <c:grouping val="clustered"/>
        <c:varyColors val="0"/>
        <c:ser>
          <c:idx val="18"/>
          <c:order val="18"/>
          <c:tx>
            <c:strRef>
              <c:f>'A-12 CT-MOREQ'!$AQ$36</c:f>
              <c:strCache>
                <c:ptCount val="1"/>
                <c:pt idx="0">
                  <c:v>Promedio de 3.1. CUMPLIMIENTO SUBCOMPONENTE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'A-12 CT-MOREQ'!$X$37:$X$45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SERVICIOS DE SALUD SUR ESE</c:v>
                </c:pt>
                <c:pt idx="2">
                  <c:v>SUBRED INTEGRADA DE SERVICIOS DE SALUD CENTRO ORIENTE E.S.E.</c:v>
                </c:pt>
                <c:pt idx="3">
                  <c:v>SUBRED INTEGRADA DE PRESTACIÓN DE SERVICIOS DE SALUD SUR OCCIDENTE E.S.E.</c:v>
                </c:pt>
                <c:pt idx="4">
                  <c:v>CAPITAL SALUD EPS SAS</c:v>
                </c:pt>
                <c:pt idx="5">
                  <c:v>INSTITUTO DISTRITAL DE CIENCIAS, BIOTECNOLOGÍA E INNOVACIÓN EN SALUD - IDCBIS</c:v>
                </c:pt>
                <c:pt idx="6">
                  <c:v>ENTIDAD DE GESTIÓN ADMINISTRATIVA Y TÉCNICA-  EGAT</c:v>
                </c:pt>
                <c:pt idx="7">
                  <c:v>SECRETARÍA DISTRITAL DE SALUD</c:v>
                </c:pt>
              </c:strCache>
            </c:strRef>
          </c:cat>
          <c:val>
            <c:numRef>
              <c:f>'A-12 CT-MOREQ'!$AQ$37:$AQ$45</c:f>
              <c:numCache>
                <c:formatCode>0%</c:formatCode>
                <c:ptCount val="8"/>
                <c:pt idx="0">
                  <c:v>0.31440000000000001</c:v>
                </c:pt>
                <c:pt idx="1">
                  <c:v>0.21440000000000003</c:v>
                </c:pt>
                <c:pt idx="2">
                  <c:v>0.1144</c:v>
                </c:pt>
                <c:pt idx="3">
                  <c:v>0.1144</c:v>
                </c:pt>
                <c:pt idx="4">
                  <c:v>0.1144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CC4-4FDC-9734-F481DF5B4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29032560"/>
        <c:axId val="-1029033104"/>
      </c:barChart>
      <c:catAx>
        <c:axId val="-102904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44528"/>
        <c:crosses val="autoZero"/>
        <c:auto val="1"/>
        <c:lblAlgn val="ctr"/>
        <c:lblOffset val="100"/>
        <c:noMultiLvlLbl val="0"/>
      </c:catAx>
      <c:valAx>
        <c:axId val="-1029044528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45616"/>
        <c:crosses val="autoZero"/>
        <c:crossBetween val="between"/>
      </c:valAx>
      <c:valAx>
        <c:axId val="-102903310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32560"/>
        <c:crosses val="max"/>
        <c:crossBetween val="between"/>
      </c:valAx>
      <c:catAx>
        <c:axId val="-102903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29033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2021.xlsx]A-13 CC-POL.0PAPEL!TablaDinámica2</c:name>
    <c:fmtId val="2"/>
  </c:pivotSource>
  <c:chart>
    <c:autoTitleDeleted val="1"/>
    <c:pivotFmts>
      <c:pivotFmt>
        <c:idx val="0"/>
        <c:spPr>
          <a:solidFill>
            <a:srgbClr val="FFC000"/>
          </a:solidFill>
          <a:ln>
            <a:solidFill>
              <a:srgbClr val="FFC000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000"/>
          </a:solidFill>
          <a:ln>
            <a:solidFill>
              <a:srgbClr val="FFC000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000"/>
          </a:solidFill>
          <a:ln>
            <a:solidFill>
              <a:srgbClr val="FFC000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'A-13 CC-POL.0PAPEL'!$J$11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'A-13 CC-POL.0PAPEL'!$I$12:$I$29</c:f>
              <c:strCache>
                <c:ptCount val="17"/>
                <c:pt idx="0">
                  <c:v>CONCEJO DE BOGOTÁ</c:v>
                </c:pt>
                <c:pt idx="1">
                  <c:v>DESARROLLO ECONÓMICO, INDUSTRIA Y TURISMO</c:v>
                </c:pt>
                <c:pt idx="2">
                  <c:v>EDUCACIÓN</c:v>
                </c:pt>
                <c:pt idx="3">
                  <c:v>HÁBITAT</c:v>
                </c:pt>
                <c:pt idx="4">
                  <c:v>GOBIERNO</c:v>
                </c:pt>
                <c:pt idx="5">
                  <c:v>GESTIÓN JURÍDICA</c:v>
                </c:pt>
                <c:pt idx="6">
                  <c:v>SALUD</c:v>
                </c:pt>
                <c:pt idx="7">
                  <c:v>ORGANISMOS DE CONTROL</c:v>
                </c:pt>
                <c:pt idx="8">
                  <c:v>MOVILIDAD</c:v>
                </c:pt>
                <c:pt idx="9">
                  <c:v>SEGURIDAD, CONVIVENCIA Y JUSTICIA</c:v>
                </c:pt>
                <c:pt idx="10">
                  <c:v>HACIENDA</c:v>
                </c:pt>
                <c:pt idx="11">
                  <c:v>AMBIENTE </c:v>
                </c:pt>
                <c:pt idx="12">
                  <c:v>CULTURA, RECREACIÓN Y DEPORTE</c:v>
                </c:pt>
                <c:pt idx="13">
                  <c:v>GESTIÓN PÚBLICA</c:v>
                </c:pt>
                <c:pt idx="14">
                  <c:v>INTEGRACIÓN SOCIAL</c:v>
                </c:pt>
                <c:pt idx="15">
                  <c:v>MUJERES</c:v>
                </c:pt>
                <c:pt idx="16">
                  <c:v>PLANEACIÓN</c:v>
                </c:pt>
              </c:strCache>
            </c:strRef>
          </c:cat>
          <c:val>
            <c:numRef>
              <c:f>'A-13 CC-POL.0PAPEL'!$J$12:$J$29</c:f>
              <c:numCache>
                <c:formatCode>0%</c:formatCode>
                <c:ptCount val="17"/>
                <c:pt idx="0">
                  <c:v>0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</c:v>
                </c:pt>
                <c:pt idx="6">
                  <c:v>0.53125</c:v>
                </c:pt>
                <c:pt idx="7">
                  <c:v>0.66666666666666663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0.75</c:v>
                </c:pt>
                <c:pt idx="11">
                  <c:v>0.8125</c:v>
                </c:pt>
                <c:pt idx="12">
                  <c:v>0.8571428571428571</c:v>
                </c:pt>
                <c:pt idx="13">
                  <c:v>0.875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2-45CA-8977-BDA4FD73E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029043984"/>
        <c:axId val="-1029041808"/>
      </c:barChart>
      <c:catAx>
        <c:axId val="-102904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41808"/>
        <c:crosses val="autoZero"/>
        <c:auto val="1"/>
        <c:lblAlgn val="ctr"/>
        <c:lblOffset val="100"/>
        <c:noMultiLvlLbl val="0"/>
      </c:catAx>
      <c:valAx>
        <c:axId val="-1029041808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4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2021.xlsx]A-14 CC-GES.CON. !TablaDinámica3</c:name>
    <c:fmtId val="2"/>
  </c:pivotSource>
  <c:chart>
    <c:autoTitleDeleted val="1"/>
    <c:pivotFmts>
      <c:pivotFmt>
        <c:idx val="0"/>
        <c:spPr>
          <a:solidFill>
            <a:schemeClr val="accent4"/>
          </a:solidFill>
          <a:ln>
            <a:solidFill>
              <a:schemeClr val="accent4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/>
          </a:solidFill>
          <a:ln>
            <a:solidFill>
              <a:schemeClr val="accent4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solidFill>
              <a:schemeClr val="accent4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'A-14 CC-GES.CON. '!$H$11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'A-14 CC-GES.CON. '!$G$12:$G$29</c:f>
              <c:strCache>
                <c:ptCount val="17"/>
                <c:pt idx="0">
                  <c:v>CONCEJO DE BOGOTÁ</c:v>
                </c:pt>
                <c:pt idx="1">
                  <c:v>HÁBITAT</c:v>
                </c:pt>
                <c:pt idx="2">
                  <c:v>GOBIERNO</c:v>
                </c:pt>
                <c:pt idx="3">
                  <c:v>EDUCACIÓN</c:v>
                </c:pt>
                <c:pt idx="4">
                  <c:v>ORGANISMOS DE CONTROL</c:v>
                </c:pt>
                <c:pt idx="5">
                  <c:v>MOVILIDAD</c:v>
                </c:pt>
                <c:pt idx="6">
                  <c:v>AMBIENTE </c:v>
                </c:pt>
                <c:pt idx="7">
                  <c:v>DESARROLLO ECONÓMICO, INDUSTRIA Y TURISMO</c:v>
                </c:pt>
                <c:pt idx="8">
                  <c:v>CULTURA, RECREACIÓN Y DEPORTE</c:v>
                </c:pt>
                <c:pt idx="9">
                  <c:v>SALUD</c:v>
                </c:pt>
                <c:pt idx="10">
                  <c:v>HACIENDA</c:v>
                </c:pt>
                <c:pt idx="11">
                  <c:v>GESTIÓN JURÍDICA</c:v>
                </c:pt>
                <c:pt idx="12">
                  <c:v>PLANEACIÓN</c:v>
                </c:pt>
                <c:pt idx="13">
                  <c:v>MUJERES</c:v>
                </c:pt>
                <c:pt idx="14">
                  <c:v>INTEGRACIÓN SOCIAL</c:v>
                </c:pt>
                <c:pt idx="15">
                  <c:v>GESTIÓN PÚBLICA</c:v>
                </c:pt>
                <c:pt idx="16">
                  <c:v>SEGURIDAD, CONVIVENCIA Y JUSTICIA</c:v>
                </c:pt>
              </c:strCache>
            </c:strRef>
          </c:cat>
          <c:val>
            <c:numRef>
              <c:f>'A-14 CC-GES.CON. '!$H$12:$H$29</c:f>
              <c:numCache>
                <c:formatCode>0%</c:formatCode>
                <c:ptCount val="17"/>
                <c:pt idx="0">
                  <c:v>0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0.75</c:v>
                </c:pt>
                <c:pt idx="7">
                  <c:v>0.75</c:v>
                </c:pt>
                <c:pt idx="8">
                  <c:v>0.8571428571428571</c:v>
                </c:pt>
                <c:pt idx="9">
                  <c:v>0.875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2-4C8C-B73A-4BFE2FAB4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029034736"/>
        <c:axId val="-1029046160"/>
      </c:barChart>
      <c:catAx>
        <c:axId val="-102903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46160"/>
        <c:crosses val="autoZero"/>
        <c:auto val="1"/>
        <c:lblAlgn val="ctr"/>
        <c:lblOffset val="100"/>
        <c:noMultiLvlLbl val="0"/>
      </c:catAx>
      <c:valAx>
        <c:axId val="-1029046160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3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2021.xlsx]A-15 CC-REND.C.!TablaDinámica4</c:name>
    <c:fmtId val="2"/>
  </c:pivotSource>
  <c:chart>
    <c:autoTitleDeleted val="1"/>
    <c:pivotFmts>
      <c:pivotFmt>
        <c:idx val="0"/>
        <c:spPr>
          <a:solidFill>
            <a:schemeClr val="accent4"/>
          </a:solidFill>
          <a:ln>
            <a:solidFill>
              <a:schemeClr val="accent4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/>
          </a:solidFill>
          <a:ln>
            <a:solidFill>
              <a:schemeClr val="accent4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solidFill>
              <a:schemeClr val="accent4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'A-15 CC-REND.C.'!$H$12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'A-15 CC-REND.C.'!$G$13:$G$30</c:f>
              <c:strCache>
                <c:ptCount val="17"/>
                <c:pt idx="0">
                  <c:v>INTEGRACIÓN SOCIAL</c:v>
                </c:pt>
                <c:pt idx="1">
                  <c:v>DESARROLLO ECONÓMICO, INDUSTRIA Y TURISMO</c:v>
                </c:pt>
                <c:pt idx="2">
                  <c:v>HÁBITAT</c:v>
                </c:pt>
                <c:pt idx="3">
                  <c:v>GOBIERNO</c:v>
                </c:pt>
                <c:pt idx="4">
                  <c:v>EDUCACIÓN</c:v>
                </c:pt>
                <c:pt idx="5">
                  <c:v>ORGANISMOS DE CONTROL</c:v>
                </c:pt>
                <c:pt idx="6">
                  <c:v>SALUD</c:v>
                </c:pt>
                <c:pt idx="7">
                  <c:v>MOVILIDAD</c:v>
                </c:pt>
                <c:pt idx="8">
                  <c:v>CULTURA, RECREACIÓN Y DEPORTE</c:v>
                </c:pt>
                <c:pt idx="9">
                  <c:v>HACIENDA</c:v>
                </c:pt>
                <c:pt idx="10">
                  <c:v>AMBIENTE </c:v>
                </c:pt>
                <c:pt idx="11">
                  <c:v>GESTIÓN PÚBLICA</c:v>
                </c:pt>
                <c:pt idx="12">
                  <c:v>PLANEACIÓN</c:v>
                </c:pt>
                <c:pt idx="13">
                  <c:v>MUJERES</c:v>
                </c:pt>
                <c:pt idx="14">
                  <c:v>CONCEJO DE BOGOTÁ</c:v>
                </c:pt>
                <c:pt idx="15">
                  <c:v>GESTIÓN JURÍDICA</c:v>
                </c:pt>
                <c:pt idx="16">
                  <c:v>SEGURIDAD, CONVIVENCIA Y JUSTICIA</c:v>
                </c:pt>
              </c:strCache>
            </c:strRef>
          </c:cat>
          <c:val>
            <c:numRef>
              <c:f>'A-15 CC-REND.C.'!$H$13:$H$30</c:f>
              <c:numCache>
                <c:formatCode>0%</c:formatCode>
                <c:ptCount val="17"/>
                <c:pt idx="0">
                  <c:v>0.5</c:v>
                </c:pt>
                <c:pt idx="1">
                  <c:v>0.5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0.75</c:v>
                </c:pt>
                <c:pt idx="7">
                  <c:v>0.83333333333333337</c:v>
                </c:pt>
                <c:pt idx="8">
                  <c:v>0.8571428571428571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D-490E-AA40-B65FF92CB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029036912"/>
        <c:axId val="-1029037456"/>
      </c:barChart>
      <c:catAx>
        <c:axId val="-1029036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37456"/>
        <c:crosses val="autoZero"/>
        <c:auto val="1"/>
        <c:lblAlgn val="ctr"/>
        <c:lblOffset val="100"/>
        <c:noMultiLvlLbl val="0"/>
      </c:catAx>
      <c:valAx>
        <c:axId val="-102903745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3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circle"/>
          <c:size val="6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pattFill prst="narHorz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tx2"/>
          </a:solid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numFmt formatCode="0%" sourceLinked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numFmt formatCode="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CONCEJO DE BOGOTÁ</c:v>
              </c:pt>
              <c:pt idx="1">
                <c:v>AMBIENTE </c:v>
              </c:pt>
              <c:pt idx="2">
                <c:v>SALUD</c:v>
              </c:pt>
              <c:pt idx="3">
                <c:v>INTEGRACIÓN SOCIAL</c:v>
              </c:pt>
              <c:pt idx="4">
                <c:v>CULTURA, RECREACIÓN Y DEPORTE</c:v>
              </c:pt>
              <c:pt idx="5">
                <c:v>HÁBITAT</c:v>
              </c:pt>
              <c:pt idx="6">
                <c:v>ORGANISMOS DE CONTROL</c:v>
              </c:pt>
              <c:pt idx="7">
                <c:v>MOVILIDAD</c:v>
              </c:pt>
              <c:pt idx="8">
                <c:v>DESARROLLO ECONÓMICO, INDUSTRIA Y TURISMO</c:v>
              </c:pt>
              <c:pt idx="9">
                <c:v>GOBIERNO</c:v>
              </c:pt>
              <c:pt idx="10">
                <c:v>HACIENDA</c:v>
              </c:pt>
              <c:pt idx="11">
                <c:v>MUJERES</c:v>
              </c:pt>
              <c:pt idx="12">
                <c:v>PLANEACIÓN</c:v>
              </c:pt>
              <c:pt idx="13">
                <c:v>EDUCACIÓN</c:v>
              </c:pt>
              <c:pt idx="14">
                <c:v>GESTIÓN JURÍDICA</c:v>
              </c:pt>
              <c:pt idx="15">
                <c:v>GESTIÓN PÚBLICA</c:v>
              </c:pt>
              <c:pt idx="16">
                <c:v>SEGURIDAD, CONVIVENCIA Y JUSTICIA</c:v>
              </c:pt>
            </c:strLit>
          </c:cat>
          <c:val>
            <c:numLit>
              <c:formatCode>General</c:formatCode>
              <c:ptCount val="17"/>
              <c:pt idx="0">
                <c:v>0.3</c:v>
              </c:pt>
              <c:pt idx="1">
                <c:v>0.6</c:v>
              </c:pt>
              <c:pt idx="2">
                <c:v>0.65</c:v>
              </c:pt>
              <c:pt idx="3">
                <c:v>0.65</c:v>
              </c:pt>
              <c:pt idx="4">
                <c:v>0.7142857142857143</c:v>
              </c:pt>
              <c:pt idx="5">
                <c:v>0.71666666666666679</c:v>
              </c:pt>
              <c:pt idx="6">
                <c:v>0.76666666666666661</c:v>
              </c:pt>
              <c:pt idx="7">
                <c:v>0.85</c:v>
              </c:pt>
              <c:pt idx="8">
                <c:v>0.85</c:v>
              </c:pt>
              <c:pt idx="9">
                <c:v>0.8666666666666667</c:v>
              </c:pt>
              <c:pt idx="10">
                <c:v>0.92500000000000004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C5B-4770-AFA8-1BAE8863B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042089712"/>
        <c:axId val="-1042089168"/>
      </c:barChart>
      <c:catAx>
        <c:axId val="-104208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2089168"/>
        <c:crosses val="autoZero"/>
        <c:auto val="1"/>
        <c:lblAlgn val="ctr"/>
        <c:lblOffset val="100"/>
        <c:noMultiLvlLbl val="0"/>
      </c:catAx>
      <c:valAx>
        <c:axId val="-1042089168"/>
        <c:scaling>
          <c:orientation val="minMax"/>
          <c:max val="1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208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2021.xlsx]A-2 CE-PGD!TablaDinámica3</c:name>
    <c:fmtId val="10"/>
  </c:pivotSource>
  <c:chart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5628187687827209E-2"/>
          <c:y val="2.705552237541534E-2"/>
          <c:w val="0.94874362462434558"/>
          <c:h val="0.7666506529904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'A-2 CE-PGD'!$K$35</c:f>
              <c:strCache>
                <c:ptCount val="1"/>
                <c:pt idx="0">
                  <c:v>Suma de 1.2.1. Aprobación:
A 31 de diciembre de 2021, ¿El Programa de Gestión Documental - PGD estaba aprobado por la instancia competente de acuerdo con la naturaleza de la entidad?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'A-2 CE-PGD'!$J$36:$J$44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PRESTACIÓN DE SERVICIOS DE SALUD SUR OCCIDENTE E.S.E.</c:v>
                </c:pt>
                <c:pt idx="2">
                  <c:v>SUBRED INTEGRADA DE SERVICIOS DE SALUD SUR ESE</c:v>
                </c:pt>
                <c:pt idx="3">
                  <c:v>CAPITAL SALUD EPS SAS</c:v>
                </c:pt>
                <c:pt idx="4">
                  <c:v>SECRETARÍA DISTRITAL DE SALUD</c:v>
                </c:pt>
                <c:pt idx="5">
                  <c:v>SUBRED INTEGRADA DE SERVICIOS DE SALUD CENTRO ORIENTE E.S.E.</c:v>
                </c:pt>
                <c:pt idx="6">
                  <c:v>INSTITUTO DISTRITAL DE CIENCIAS, BIOTECNOLOGÍA E INNOVACIÓN EN SALUD - IDCBIS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'A-2 CE-PGD'!$K$36:$K$44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6-4E21-A8D3-74B310BB4673}"/>
            </c:ext>
          </c:extLst>
        </c:ser>
        <c:ser>
          <c:idx val="1"/>
          <c:order val="1"/>
          <c:tx>
            <c:strRef>
              <c:f>'A-2 CE-PGD'!$L$35</c:f>
              <c:strCache>
                <c:ptCount val="1"/>
                <c:pt idx="0">
                  <c:v>Suma de 1.2.2. Plan Operativo 
Durante la vigencia 2021, ¿La entidad contaba con plan operativo o plan de trabajo para la implementación del Programa de Gestión Documental - PGD?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'A-2 CE-PGD'!$J$36:$J$44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PRESTACIÓN DE SERVICIOS DE SALUD SUR OCCIDENTE E.S.E.</c:v>
                </c:pt>
                <c:pt idx="2">
                  <c:v>SUBRED INTEGRADA DE SERVICIOS DE SALUD SUR ESE</c:v>
                </c:pt>
                <c:pt idx="3">
                  <c:v>CAPITAL SALUD EPS SAS</c:v>
                </c:pt>
                <c:pt idx="4">
                  <c:v>SECRETARÍA DISTRITAL DE SALUD</c:v>
                </c:pt>
                <c:pt idx="5">
                  <c:v>SUBRED INTEGRADA DE SERVICIOS DE SALUD CENTRO ORIENTE E.S.E.</c:v>
                </c:pt>
                <c:pt idx="6">
                  <c:v>INSTITUTO DISTRITAL DE CIENCIAS, BIOTECNOLOGÍA E INNOVACIÓN EN SALUD - IDCBIS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'A-2 CE-PGD'!$L$36:$L$44</c:f>
              <c:numCache>
                <c:formatCode>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6-4E21-A8D3-74B310BB4673}"/>
            </c:ext>
          </c:extLst>
        </c:ser>
        <c:ser>
          <c:idx val="2"/>
          <c:order val="2"/>
          <c:tx>
            <c:strRef>
              <c:f>'A-2 CE-PGD'!$M$35</c:f>
              <c:strCache>
                <c:ptCount val="1"/>
                <c:pt idx="0">
                  <c:v>Suma de 1.2.3. Implementación y Seguimiento:
Durante la vigencia 2021, ¿La entidad realizó durante la vigencia 2021 para la implementación y seguimiento del Programa de Gestión Documental – PGD?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'A-2 CE-PGD'!$J$36:$J$44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PRESTACIÓN DE SERVICIOS DE SALUD SUR OCCIDENTE E.S.E.</c:v>
                </c:pt>
                <c:pt idx="2">
                  <c:v>SUBRED INTEGRADA DE SERVICIOS DE SALUD SUR ESE</c:v>
                </c:pt>
                <c:pt idx="3">
                  <c:v>CAPITAL SALUD EPS SAS</c:v>
                </c:pt>
                <c:pt idx="4">
                  <c:v>SECRETARÍA DISTRITAL DE SALUD</c:v>
                </c:pt>
                <c:pt idx="5">
                  <c:v>SUBRED INTEGRADA DE SERVICIOS DE SALUD CENTRO ORIENTE E.S.E.</c:v>
                </c:pt>
                <c:pt idx="6">
                  <c:v>INSTITUTO DISTRITAL DE CIENCIAS, BIOTECNOLOGÍA E INNOVACIÓN EN SALUD - IDCBIS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'A-2 CE-PGD'!$M$36:$M$44</c:f>
              <c:numCache>
                <c:formatCode>0%</c:formatCode>
                <c:ptCount val="8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6-4E21-A8D3-74B310BB4673}"/>
            </c:ext>
          </c:extLst>
        </c:ser>
        <c:ser>
          <c:idx val="3"/>
          <c:order val="3"/>
          <c:tx>
            <c:strRef>
              <c:f>'A-2 CE-PGD'!$N$35</c:f>
              <c:strCache>
                <c:ptCount val="1"/>
                <c:pt idx="0">
                  <c:v>Suma de 1.2.4. Capacitaciones:
Durante la vigencia 2021, ¿Cuántas sesiones de capacitación realizó la entidad en materia de gestión documental?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'A-2 CE-PGD'!$J$36:$J$44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PRESTACIÓN DE SERVICIOS DE SALUD SUR OCCIDENTE E.S.E.</c:v>
                </c:pt>
                <c:pt idx="2">
                  <c:v>SUBRED INTEGRADA DE SERVICIOS DE SALUD SUR ESE</c:v>
                </c:pt>
                <c:pt idx="3">
                  <c:v>CAPITAL SALUD EPS SAS</c:v>
                </c:pt>
                <c:pt idx="4">
                  <c:v>SECRETARÍA DISTRITAL DE SALUD</c:v>
                </c:pt>
                <c:pt idx="5">
                  <c:v>SUBRED INTEGRADA DE SERVICIOS DE SALUD CENTRO ORIENTE E.S.E.</c:v>
                </c:pt>
                <c:pt idx="6">
                  <c:v>INSTITUTO DISTRITAL DE CIENCIAS, BIOTECNOLOGÍA E INNOVACIÓN EN SALUD - IDCBIS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'A-2 CE-PGD'!$N$36:$N$44</c:f>
              <c:numCache>
                <c:formatCode>0%</c:formatCode>
                <c:ptCount val="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B6-4E21-A8D3-74B310BB4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42088624"/>
        <c:axId val="-1029002096"/>
      </c:barChart>
      <c:barChart>
        <c:barDir val="col"/>
        <c:grouping val="clustered"/>
        <c:varyColors val="0"/>
        <c:ser>
          <c:idx val="4"/>
          <c:order val="4"/>
          <c:tx>
            <c:strRef>
              <c:f>'A-2 CE-PGD'!$O$35</c:f>
              <c:strCache>
                <c:ptCount val="1"/>
                <c:pt idx="0">
                  <c:v>Suma de 1.2. CUMPLIMIENTO SUBCOMPONENTE PROGRAMA DE GESTIÓN DOCUMENTAL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'A-2 CE-PGD'!$J$36:$J$44</c:f>
              <c:strCache>
                <c:ptCount val="8"/>
                <c:pt idx="0">
                  <c:v>SUBRED INTEGRADA DE SERVICIOS DE SALUD NORTE E.S.E.</c:v>
                </c:pt>
                <c:pt idx="1">
                  <c:v>SUBRED INTEGRADA DE PRESTACIÓN DE SERVICIOS DE SALUD SUR OCCIDENTE E.S.E.</c:v>
                </c:pt>
                <c:pt idx="2">
                  <c:v>SUBRED INTEGRADA DE SERVICIOS DE SALUD SUR ESE</c:v>
                </c:pt>
                <c:pt idx="3">
                  <c:v>CAPITAL SALUD EPS SAS</c:v>
                </c:pt>
                <c:pt idx="4">
                  <c:v>SECRETARÍA DISTRITAL DE SALUD</c:v>
                </c:pt>
                <c:pt idx="5">
                  <c:v>SUBRED INTEGRADA DE SERVICIOS DE SALUD CENTRO ORIENTE E.S.E.</c:v>
                </c:pt>
                <c:pt idx="6">
                  <c:v>INSTITUTO DISTRITAL DE CIENCIAS, BIOTECNOLOGÍA E INNOVACIÓN EN SALUD - IDCBIS</c:v>
                </c:pt>
                <c:pt idx="7">
                  <c:v>ENTIDAD DE GESTIÓN ADMINISTRATIVA Y TÉCNICA-  EGAT</c:v>
                </c:pt>
              </c:strCache>
            </c:strRef>
          </c:cat>
          <c:val>
            <c:numRef>
              <c:f>'A-2 CE-PGD'!$O$36:$O$44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0.30000000000000004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B6-4E21-A8D3-74B310BB4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29011344"/>
        <c:axId val="-1029004272"/>
      </c:barChart>
      <c:catAx>
        <c:axId val="-104208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29002096"/>
        <c:crosses val="autoZero"/>
        <c:auto val="1"/>
        <c:lblAlgn val="ctr"/>
        <c:lblOffset val="100"/>
        <c:noMultiLvlLbl val="0"/>
      </c:catAx>
      <c:valAx>
        <c:axId val="-1029002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2088624"/>
        <c:crosses val="autoZero"/>
        <c:crossBetween val="between"/>
      </c:valAx>
      <c:valAx>
        <c:axId val="-1029004272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11344"/>
        <c:crosses val="max"/>
        <c:crossBetween val="between"/>
      </c:valAx>
      <c:catAx>
        <c:axId val="-102901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2900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835298442899066E-3"/>
          <c:y val="0.82659631907853137"/>
          <c:w val="0.983727346025696"/>
          <c:h val="0.126123722986611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2021.xlsx]A-3 CE-PINAR!TablaDinámica4</c:name>
    <c:fmtId val="3"/>
  </c:pivotSource>
  <c:chart>
    <c:autoTitleDeleted val="1"/>
    <c:pivotFmts>
      <c:pivotFmt>
        <c:idx val="0"/>
        <c:spPr>
          <a:solidFill>
            <a:schemeClr val="tx2"/>
          </a:solid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tx2"/>
          </a:solidFill>
          <a:ln>
            <a:noFill/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'A-3 CE-PINAR'!$K$11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'A-3 CE-PINAR'!$J$12:$J$29</c:f>
              <c:strCache>
                <c:ptCount val="17"/>
                <c:pt idx="0">
                  <c:v>CONCEJO DE BOGOTÁ</c:v>
                </c:pt>
                <c:pt idx="1">
                  <c:v>ORGANISMOS DE CONTROL</c:v>
                </c:pt>
                <c:pt idx="2">
                  <c:v>HÁBITAT</c:v>
                </c:pt>
                <c:pt idx="3">
                  <c:v>EDUCACIÓN</c:v>
                </c:pt>
                <c:pt idx="4">
                  <c:v>AMBIENTE </c:v>
                </c:pt>
                <c:pt idx="5">
                  <c:v>GESTIÓN JURÍDICA</c:v>
                </c:pt>
                <c:pt idx="6">
                  <c:v>INTEGRACIÓN SOCIAL</c:v>
                </c:pt>
                <c:pt idx="7">
                  <c:v>DESARROLLO ECONÓMICO, INDUSTRIA Y TURISMO</c:v>
                </c:pt>
                <c:pt idx="8">
                  <c:v>SEGURIDAD, CONVIVENCIA Y JUSTICIA</c:v>
                </c:pt>
                <c:pt idx="9">
                  <c:v>SALUD</c:v>
                </c:pt>
                <c:pt idx="10">
                  <c:v>MOVILIDAD</c:v>
                </c:pt>
                <c:pt idx="11">
                  <c:v>CULTURA, RECREACIÓN Y DEPORTE</c:v>
                </c:pt>
                <c:pt idx="12">
                  <c:v>HACIENDA</c:v>
                </c:pt>
                <c:pt idx="13">
                  <c:v>GOBIERNO</c:v>
                </c:pt>
                <c:pt idx="14">
                  <c:v>PLANEACIÓN</c:v>
                </c:pt>
                <c:pt idx="15">
                  <c:v>GESTIÓN PÚBLICA</c:v>
                </c:pt>
                <c:pt idx="16">
                  <c:v>MUJERES</c:v>
                </c:pt>
              </c:strCache>
            </c:strRef>
          </c:cat>
          <c:val>
            <c:numRef>
              <c:f>'A-3 CE-PINAR'!$K$12:$K$29</c:f>
              <c:numCache>
                <c:formatCode>0%</c:formatCode>
                <c:ptCount val="17"/>
                <c:pt idx="0">
                  <c:v>0</c:v>
                </c:pt>
                <c:pt idx="1">
                  <c:v>0.56666666666666665</c:v>
                </c:pt>
                <c:pt idx="2">
                  <c:v>0.58333333333333337</c:v>
                </c:pt>
                <c:pt idx="3">
                  <c:v>0.63333333333333341</c:v>
                </c:pt>
                <c:pt idx="4">
                  <c:v>0.65</c:v>
                </c:pt>
                <c:pt idx="5">
                  <c:v>0.7</c:v>
                </c:pt>
                <c:pt idx="6">
                  <c:v>0.7</c:v>
                </c:pt>
                <c:pt idx="7">
                  <c:v>0.75</c:v>
                </c:pt>
                <c:pt idx="8">
                  <c:v>0.75</c:v>
                </c:pt>
                <c:pt idx="9">
                  <c:v>0.76249999999999996</c:v>
                </c:pt>
                <c:pt idx="10">
                  <c:v>0.79999999999999993</c:v>
                </c:pt>
                <c:pt idx="11">
                  <c:v>0.81428571428571428</c:v>
                </c:pt>
                <c:pt idx="12">
                  <c:v>0.9</c:v>
                </c:pt>
                <c:pt idx="13">
                  <c:v>0.96666666666666667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1-460D-861D-BBB8F6816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028999920"/>
        <c:axId val="-1029007536"/>
      </c:barChart>
      <c:catAx>
        <c:axId val="-102899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7536"/>
        <c:crosses val="autoZero"/>
        <c:auto val="1"/>
        <c:lblAlgn val="ctr"/>
        <c:lblOffset val="100"/>
        <c:noMultiLvlLbl val="0"/>
      </c:catAx>
      <c:valAx>
        <c:axId val="-102900753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2021.xlsx]A-3 CE-PINAR!TablaDinámica5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'A-3 CE-PINAR'!$K$33</c:f>
              <c:strCache>
                <c:ptCount val="1"/>
                <c:pt idx="0">
                  <c:v>Promedio de 1.3.1. Aprobación: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'A-3 CE-PINAR'!$J$34:$J$42</c:f>
              <c:strCache>
                <c:ptCount val="8"/>
                <c:pt idx="0">
                  <c:v>SUBRED INTEGRADA DE SERVICIOS DE SALUD SUR ESE</c:v>
                </c:pt>
                <c:pt idx="1">
                  <c:v>SUBRED INTEGRADA DE SERVICIOS DE SALUD NORTE E.S.E.</c:v>
                </c:pt>
                <c:pt idx="2">
                  <c:v>CAPITAL SALUD EPS SAS</c:v>
                </c:pt>
                <c:pt idx="3">
                  <c:v>SECRETARÍA DISTRITAL DE SALUD</c:v>
                </c:pt>
                <c:pt idx="4">
                  <c:v>ENTIDAD DE GESTIÓN ADMINISTRATIVA Y TÉCNICA-  EGAT</c:v>
                </c:pt>
                <c:pt idx="5">
                  <c:v>SUBRED INTEGRADA DE PRESTACIÓN DE SERVICIOS DE SALUD SUR OCCIDENTE E.S.E.</c:v>
                </c:pt>
                <c:pt idx="6">
                  <c:v>SUBRED INTEGRADA DE SERVICIOS DE SALUD CENTRO ORIENTE E.S.E.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'A-3 CE-PINAR'!$K$34:$K$42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9-40DC-BB02-7E9A4180F107}"/>
            </c:ext>
          </c:extLst>
        </c:ser>
        <c:ser>
          <c:idx val="1"/>
          <c:order val="1"/>
          <c:tx>
            <c:strRef>
              <c:f>'A-3 CE-PINAR'!$L$33</c:f>
              <c:strCache>
                <c:ptCount val="1"/>
                <c:pt idx="0">
                  <c:v>Promedio de 1.3.2. Inclusión en Plan Es. Y Plan de Acción: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'A-3 CE-PINAR'!$J$34:$J$42</c:f>
              <c:strCache>
                <c:ptCount val="8"/>
                <c:pt idx="0">
                  <c:v>SUBRED INTEGRADA DE SERVICIOS DE SALUD SUR ESE</c:v>
                </c:pt>
                <c:pt idx="1">
                  <c:v>SUBRED INTEGRADA DE SERVICIOS DE SALUD NORTE E.S.E.</c:v>
                </c:pt>
                <c:pt idx="2">
                  <c:v>CAPITAL SALUD EPS SAS</c:v>
                </c:pt>
                <c:pt idx="3">
                  <c:v>SECRETARÍA DISTRITAL DE SALUD</c:v>
                </c:pt>
                <c:pt idx="4">
                  <c:v>ENTIDAD DE GESTIÓN ADMINISTRATIVA Y TÉCNICA-  EGAT</c:v>
                </c:pt>
                <c:pt idx="5">
                  <c:v>SUBRED INTEGRADA DE PRESTACIÓN DE SERVICIOS DE SALUD SUR OCCIDENTE E.S.E.</c:v>
                </c:pt>
                <c:pt idx="6">
                  <c:v>SUBRED INTEGRADA DE SERVICIOS DE SALUD CENTRO ORIENTE E.S.E.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'A-3 CE-PINAR'!$L$34:$L$42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9-40DC-BB02-7E9A4180F107}"/>
            </c:ext>
          </c:extLst>
        </c:ser>
        <c:ser>
          <c:idx val="2"/>
          <c:order val="2"/>
          <c:tx>
            <c:strRef>
              <c:f>'A-3 CE-PINAR'!$M$33</c:f>
              <c:strCache>
                <c:ptCount val="1"/>
                <c:pt idx="0">
                  <c:v>Promedio de 1.3.3. % Avance: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'A-3 CE-PINAR'!$J$34:$J$42</c:f>
              <c:strCache>
                <c:ptCount val="8"/>
                <c:pt idx="0">
                  <c:v>SUBRED INTEGRADA DE SERVICIOS DE SALUD SUR ESE</c:v>
                </c:pt>
                <c:pt idx="1">
                  <c:v>SUBRED INTEGRADA DE SERVICIOS DE SALUD NORTE E.S.E.</c:v>
                </c:pt>
                <c:pt idx="2">
                  <c:v>CAPITAL SALUD EPS SAS</c:v>
                </c:pt>
                <c:pt idx="3">
                  <c:v>SECRETARÍA DISTRITAL DE SALUD</c:v>
                </c:pt>
                <c:pt idx="4">
                  <c:v>ENTIDAD DE GESTIÓN ADMINISTRATIVA Y TÉCNICA-  EGAT</c:v>
                </c:pt>
                <c:pt idx="5">
                  <c:v>SUBRED INTEGRADA DE PRESTACIÓN DE SERVICIOS DE SALUD SUR OCCIDENTE E.S.E.</c:v>
                </c:pt>
                <c:pt idx="6">
                  <c:v>SUBRED INTEGRADA DE SERVICIOS DE SALUD CENTRO ORIENTE E.S.E.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'A-3 CE-PINAR'!$M$34:$M$42</c:f>
              <c:numCache>
                <c:formatCode>0%</c:formatCode>
                <c:ptCount val="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0.3</c:v>
                </c:pt>
                <c:pt idx="6">
                  <c:v>0.2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9-40DC-BB02-7E9A4180F107}"/>
            </c:ext>
          </c:extLst>
        </c:ser>
        <c:ser>
          <c:idx val="3"/>
          <c:order val="3"/>
          <c:tx>
            <c:strRef>
              <c:f>'A-3 CE-PINAR'!$N$33</c:f>
              <c:strCache>
                <c:ptCount val="1"/>
                <c:pt idx="0">
                  <c:v>Promedio de 1.3.4. Seguimiento: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'A-3 CE-PINAR'!$J$34:$J$42</c:f>
              <c:strCache>
                <c:ptCount val="8"/>
                <c:pt idx="0">
                  <c:v>SUBRED INTEGRADA DE SERVICIOS DE SALUD SUR ESE</c:v>
                </c:pt>
                <c:pt idx="1">
                  <c:v>SUBRED INTEGRADA DE SERVICIOS DE SALUD NORTE E.S.E.</c:v>
                </c:pt>
                <c:pt idx="2">
                  <c:v>CAPITAL SALUD EPS SAS</c:v>
                </c:pt>
                <c:pt idx="3">
                  <c:v>SECRETARÍA DISTRITAL DE SALUD</c:v>
                </c:pt>
                <c:pt idx="4">
                  <c:v>ENTIDAD DE GESTIÓN ADMINISTRATIVA Y TÉCNICA-  EGAT</c:v>
                </c:pt>
                <c:pt idx="5">
                  <c:v>SUBRED INTEGRADA DE PRESTACIÓN DE SERVICIOS DE SALUD SUR OCCIDENTE E.S.E.</c:v>
                </c:pt>
                <c:pt idx="6">
                  <c:v>SUBRED INTEGRADA DE SERVICIOS DE SALUD CENTRO ORIENTE E.S.E.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'A-3 CE-PINAR'!$N$34:$N$42</c:f>
              <c:numCache>
                <c:formatCode>0%</c:formatCode>
                <c:ptCount val="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19-40DC-BB02-7E9A4180F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28995024"/>
        <c:axId val="-1028998832"/>
      </c:barChart>
      <c:barChart>
        <c:barDir val="col"/>
        <c:grouping val="clustered"/>
        <c:varyColors val="0"/>
        <c:ser>
          <c:idx val="4"/>
          <c:order val="4"/>
          <c:tx>
            <c:strRef>
              <c:f>'A-3 CE-PINAR'!$O$33</c:f>
              <c:strCache>
                <c:ptCount val="1"/>
                <c:pt idx="0">
                  <c:v>Promedio de 1.3. CUMPLIMIENTO SUBCOMPONENTE PLAN INSTITUCIONAL DE ARCHIVOS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'A-3 CE-PINAR'!$J$34:$J$42</c:f>
              <c:strCache>
                <c:ptCount val="8"/>
                <c:pt idx="0">
                  <c:v>SUBRED INTEGRADA DE SERVICIOS DE SALUD SUR ESE</c:v>
                </c:pt>
                <c:pt idx="1">
                  <c:v>SUBRED INTEGRADA DE SERVICIOS DE SALUD NORTE E.S.E.</c:v>
                </c:pt>
                <c:pt idx="2">
                  <c:v>CAPITAL SALUD EPS SAS</c:v>
                </c:pt>
                <c:pt idx="3">
                  <c:v>SECRETARÍA DISTRITAL DE SALUD</c:v>
                </c:pt>
                <c:pt idx="4">
                  <c:v>ENTIDAD DE GESTIÓN ADMINISTRATIVA Y TÉCNICA-  EGAT</c:v>
                </c:pt>
                <c:pt idx="5">
                  <c:v>SUBRED INTEGRADA DE PRESTACIÓN DE SERVICIOS DE SALUD SUR OCCIDENTE E.S.E.</c:v>
                </c:pt>
                <c:pt idx="6">
                  <c:v>SUBRED INTEGRADA DE SERVICIOS DE SALUD CENTRO ORIENTE E.S.E.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'A-3 CE-PINAR'!$O$34:$O$42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0.89999999999999991</c:v>
                </c:pt>
                <c:pt idx="5">
                  <c:v>0.8</c:v>
                </c:pt>
                <c:pt idx="6">
                  <c:v>0.4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19-40DC-BB02-7E9A4180F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28996112"/>
        <c:axId val="-1029009168"/>
      </c:barChart>
      <c:catAx>
        <c:axId val="-102899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28998832"/>
        <c:crosses val="autoZero"/>
        <c:auto val="1"/>
        <c:lblAlgn val="ctr"/>
        <c:lblOffset val="100"/>
        <c:noMultiLvlLbl val="0"/>
      </c:catAx>
      <c:valAx>
        <c:axId val="-102899883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5024"/>
        <c:crosses val="autoZero"/>
        <c:crossBetween val="between"/>
      </c:valAx>
      <c:valAx>
        <c:axId val="-102900916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6112"/>
        <c:crosses val="max"/>
        <c:crossBetween val="between"/>
      </c:valAx>
      <c:catAx>
        <c:axId val="-102899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29009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2021.xlsx]A-4 CD-CCD!TablaDinámica6</c:name>
    <c:fmtId val="1"/>
  </c:pivotSource>
  <c:chart>
    <c:autoTitleDeleted val="1"/>
    <c:pivotFmts>
      <c:pivotFmt>
        <c:idx val="0"/>
        <c:spPr>
          <a:pattFill prst="narVert">
            <a:fgClr>
              <a:schemeClr val="accent1"/>
            </a:fgClr>
            <a:bgClr>
              <a:schemeClr val="accent1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1"/>
            </a:innerShdw>
          </a:effectLst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 cmpd="sng">
            <a:solidFill>
              <a:schemeClr val="accent2"/>
            </a:solidFill>
            <a:prstDash val="solid"/>
          </a:ln>
          <a:effectLst>
            <a:innerShdw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cmpd="sng">
            <a:solidFill>
              <a:schemeClr val="accent2"/>
            </a:solidFill>
            <a:prstDash val="solid"/>
          </a:ln>
          <a:effectLst>
            <a:innerShdw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'A-4 CD-CCD'!$J$11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chemeClr val="accent2"/>
              </a:solidFill>
              <a:prstDash val="solid"/>
            </a:ln>
            <a:effectLst>
              <a:innerShdw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'A-4 CD-CCD'!$I$12:$I$29</c:f>
              <c:strCache>
                <c:ptCount val="17"/>
                <c:pt idx="0">
                  <c:v>CONCEJO DE BOGOTÁ</c:v>
                </c:pt>
                <c:pt idx="1">
                  <c:v>MUJERES</c:v>
                </c:pt>
                <c:pt idx="2">
                  <c:v>GESTIÓN JURÍDICA</c:v>
                </c:pt>
                <c:pt idx="3">
                  <c:v>GOBIERNO</c:v>
                </c:pt>
                <c:pt idx="4">
                  <c:v>HÁBITAT</c:v>
                </c:pt>
                <c:pt idx="5">
                  <c:v>ORGANISMOS DE CONTROL</c:v>
                </c:pt>
                <c:pt idx="6">
                  <c:v>HACIENDA</c:v>
                </c:pt>
                <c:pt idx="7">
                  <c:v>SEGURIDAD, CONVIVENCIA Y JUSTICIA</c:v>
                </c:pt>
                <c:pt idx="8">
                  <c:v>MOVILIDAD</c:v>
                </c:pt>
                <c:pt idx="9">
                  <c:v>AMBIENTE </c:v>
                </c:pt>
                <c:pt idx="10">
                  <c:v>INTEGRACIÓN SOCIAL</c:v>
                </c:pt>
                <c:pt idx="11">
                  <c:v>EDUCACIÓN</c:v>
                </c:pt>
                <c:pt idx="12">
                  <c:v>DESARROLLO ECONÓMICO, INDUSTRIA Y TURISMO</c:v>
                </c:pt>
                <c:pt idx="13">
                  <c:v>SALUD</c:v>
                </c:pt>
                <c:pt idx="14">
                  <c:v>CULTURA, RECREACIÓN Y DEPORTE</c:v>
                </c:pt>
                <c:pt idx="15">
                  <c:v>PLANEACIÓN</c:v>
                </c:pt>
                <c:pt idx="16">
                  <c:v>GESTIÓN PÚBLICA</c:v>
                </c:pt>
              </c:strCache>
            </c:strRef>
          </c:cat>
          <c:val>
            <c:numRef>
              <c:f>'A-4 CD-CCD'!$J$12:$J$29</c:f>
              <c:numCache>
                <c:formatCode>0%</c:formatCode>
                <c:ptCount val="17"/>
                <c:pt idx="0">
                  <c:v>0.15000000000000002</c:v>
                </c:pt>
                <c:pt idx="1">
                  <c:v>0.15000000000000002</c:v>
                </c:pt>
                <c:pt idx="2">
                  <c:v>0.22727272727272729</c:v>
                </c:pt>
                <c:pt idx="3">
                  <c:v>0.27565217391304353</c:v>
                </c:pt>
                <c:pt idx="4">
                  <c:v>0.29138888888888892</c:v>
                </c:pt>
                <c:pt idx="5">
                  <c:v>0.31217105263157896</c:v>
                </c:pt>
                <c:pt idx="6">
                  <c:v>0.36067583732057418</c:v>
                </c:pt>
                <c:pt idx="7">
                  <c:v>0.3611111111111111</c:v>
                </c:pt>
                <c:pt idx="8">
                  <c:v>0.3655050505050505</c:v>
                </c:pt>
                <c:pt idx="9">
                  <c:v>0.39722222222222225</c:v>
                </c:pt>
                <c:pt idx="10">
                  <c:v>0.40185185185185185</c:v>
                </c:pt>
                <c:pt idx="11">
                  <c:v>0.40250000000000002</c:v>
                </c:pt>
                <c:pt idx="12">
                  <c:v>0.41493055555555558</c:v>
                </c:pt>
                <c:pt idx="13">
                  <c:v>0.42767684108527132</c:v>
                </c:pt>
                <c:pt idx="14">
                  <c:v>0.48329081632653065</c:v>
                </c:pt>
                <c:pt idx="15">
                  <c:v>0.55476190476190479</c:v>
                </c:pt>
                <c:pt idx="16">
                  <c:v>0.96249999999999991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A-4B15-926B-71E1362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029006992"/>
        <c:axId val="-1028998288"/>
      </c:barChart>
      <c:catAx>
        <c:axId val="-1029006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8288"/>
        <c:crosses val="autoZero"/>
        <c:auto val="1"/>
        <c:lblAlgn val="ctr"/>
        <c:lblOffset val="100"/>
        <c:noMultiLvlLbl val="0"/>
      </c:catAx>
      <c:valAx>
        <c:axId val="-1028998288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69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2021.xlsx]A-4 CD-CCD!TablaDinámica7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ysClr val="window" lastClr="FFFF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'A-4 CD-CCD'!$J$33</c:f>
              <c:strCache>
                <c:ptCount val="1"/>
                <c:pt idx="0">
                  <c:v>Promedio de 2.1.1. Aprobación: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'A-4 CD-CCD'!$I$34:$I$42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NORTE E.S.E.</c:v>
                </c:pt>
                <c:pt idx="2">
                  <c:v>SECRETARÍA DISTRITAL DE SALUD</c:v>
                </c:pt>
                <c:pt idx="3">
                  <c:v>SUBRED INTEGRADA DE SERVICIOS DE SALUD CENTRO ORIENTE E.S.E.</c:v>
                </c:pt>
                <c:pt idx="4">
                  <c:v>SUBRED INTEGRADA DE SERVICIOS DE SALUD SUR ESE</c:v>
                </c:pt>
                <c:pt idx="5">
                  <c:v>CAPITAL SALUD EPS SAS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'A-4 CD-CCD'!$J$34:$J$42</c:f>
              <c:numCache>
                <c:formatCode>0%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0-458B-A91C-48582E522C7A}"/>
            </c:ext>
          </c:extLst>
        </c:ser>
        <c:ser>
          <c:idx val="1"/>
          <c:order val="1"/>
          <c:tx>
            <c:strRef>
              <c:f>'A-4 CD-CCD'!$K$33</c:f>
              <c:strCache>
                <c:ptCount val="1"/>
                <c:pt idx="0">
                  <c:v>Promedio de 2.1.2. Publicación: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'A-4 CD-CCD'!$I$34:$I$42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NORTE E.S.E.</c:v>
                </c:pt>
                <c:pt idx="2">
                  <c:v>SECRETARÍA DISTRITAL DE SALUD</c:v>
                </c:pt>
                <c:pt idx="3">
                  <c:v>SUBRED INTEGRADA DE SERVICIOS DE SALUD CENTRO ORIENTE E.S.E.</c:v>
                </c:pt>
                <c:pt idx="4">
                  <c:v>SUBRED INTEGRADA DE SERVICIOS DE SALUD SUR ESE</c:v>
                </c:pt>
                <c:pt idx="5">
                  <c:v>CAPITAL SALUD EPS SAS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'A-4 CD-CCD'!$K$34:$K$42</c:f>
              <c:numCache>
                <c:formatCode>0%</c:formatCode>
                <c:ptCount val="8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0-458B-A91C-48582E522C7A}"/>
            </c:ext>
          </c:extLst>
        </c:ser>
        <c:ser>
          <c:idx val="2"/>
          <c:order val="2"/>
          <c:tx>
            <c:strRef>
              <c:f>'A-4 CD-CCD'!$L$33</c:f>
              <c:strCache>
                <c:ptCount val="1"/>
                <c:pt idx="0">
                  <c:v>Promedio de 2.1.3. Organización por Dependencia: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'A-4 CD-CCD'!$I$34:$I$42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NORTE E.S.E.</c:v>
                </c:pt>
                <c:pt idx="2">
                  <c:v>SECRETARÍA DISTRITAL DE SALUD</c:v>
                </c:pt>
                <c:pt idx="3">
                  <c:v>SUBRED INTEGRADA DE SERVICIOS DE SALUD CENTRO ORIENTE E.S.E.</c:v>
                </c:pt>
                <c:pt idx="4">
                  <c:v>SUBRED INTEGRADA DE SERVICIOS DE SALUD SUR ESE</c:v>
                </c:pt>
                <c:pt idx="5">
                  <c:v>CAPITAL SALUD EPS SAS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'A-4 CD-CCD'!$L$34:$L$42</c:f>
              <c:numCache>
                <c:formatCode>0%</c:formatCode>
                <c:ptCount val="8"/>
                <c:pt idx="0">
                  <c:v>0.85</c:v>
                </c:pt>
                <c:pt idx="1">
                  <c:v>0.64761904761904754</c:v>
                </c:pt>
                <c:pt idx="2">
                  <c:v>0.37558139534883722</c:v>
                </c:pt>
                <c:pt idx="3">
                  <c:v>0.28333333333333333</c:v>
                </c:pt>
                <c:pt idx="4">
                  <c:v>0.20238095238095236</c:v>
                </c:pt>
                <c:pt idx="5">
                  <c:v>0.21249999999999999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A0-458B-A91C-48582E522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028995568"/>
        <c:axId val="-1029004816"/>
      </c:barChart>
      <c:barChart>
        <c:barDir val="col"/>
        <c:grouping val="clustered"/>
        <c:varyColors val="0"/>
        <c:ser>
          <c:idx val="3"/>
          <c:order val="3"/>
          <c:tx>
            <c:strRef>
              <c:f>'A-4 CD-CCD'!$M$33</c:f>
              <c:strCache>
                <c:ptCount val="1"/>
                <c:pt idx="0">
                  <c:v>Promedio de 2.1. CUMPLIMIENTO SUBCOMPONENTE 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'A-4 CD-CCD'!$I$34:$I$42</c:f>
              <c:strCache>
                <c:ptCount val="8"/>
                <c:pt idx="0">
                  <c:v>SUBRED INTEGRADA DE PRESTACIÓN DE SERVICIOS DE SALUD SUR OCCIDENTE E.S.E.</c:v>
                </c:pt>
                <c:pt idx="1">
                  <c:v>SUBRED INTEGRADA DE SERVICIOS DE SALUD NORTE E.S.E.</c:v>
                </c:pt>
                <c:pt idx="2">
                  <c:v>SECRETARÍA DISTRITAL DE SALUD</c:v>
                </c:pt>
                <c:pt idx="3">
                  <c:v>SUBRED INTEGRADA DE SERVICIOS DE SALUD CENTRO ORIENTE E.S.E.</c:v>
                </c:pt>
                <c:pt idx="4">
                  <c:v>SUBRED INTEGRADA DE SERVICIOS DE SALUD SUR ESE</c:v>
                </c:pt>
                <c:pt idx="5">
                  <c:v>CAPITAL SALUD EPS SAS</c:v>
                </c:pt>
                <c:pt idx="6">
                  <c:v>ENTIDAD DE GESTIÓN ADMINISTRATIVA Y TÉCNICA-  EGAT</c:v>
                </c:pt>
                <c:pt idx="7">
                  <c:v>INSTITUTO DISTRITAL DE CIENCIAS, BIOTECNOLOGÍA E INNOVACIÓN EN SALUD - IDCBIS</c:v>
                </c:pt>
              </c:strCache>
            </c:strRef>
          </c:cat>
          <c:val>
            <c:numRef>
              <c:f>'A-4 CD-CCD'!$M$34:$M$42</c:f>
              <c:numCache>
                <c:formatCode>0%</c:formatCode>
                <c:ptCount val="8"/>
                <c:pt idx="0">
                  <c:v>1</c:v>
                </c:pt>
                <c:pt idx="1">
                  <c:v>0.79761904761904756</c:v>
                </c:pt>
                <c:pt idx="2">
                  <c:v>0.5255813953488373</c:v>
                </c:pt>
                <c:pt idx="3">
                  <c:v>0.43333333333333335</c:v>
                </c:pt>
                <c:pt idx="4">
                  <c:v>0.35238095238095235</c:v>
                </c:pt>
                <c:pt idx="5">
                  <c:v>0.3125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A0-458B-A91C-48582E522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029005904"/>
        <c:axId val="-1029005360"/>
      </c:barChart>
      <c:catAx>
        <c:axId val="-102899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029004816"/>
        <c:crosses val="autoZero"/>
        <c:auto val="1"/>
        <c:lblAlgn val="ctr"/>
        <c:lblOffset val="100"/>
        <c:noMultiLvlLbl val="0"/>
      </c:catAx>
      <c:valAx>
        <c:axId val="-102900481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8995568"/>
        <c:crosses val="autoZero"/>
        <c:crossBetween val="between"/>
      </c:valAx>
      <c:valAx>
        <c:axId val="-1029005360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5904"/>
        <c:crosses val="max"/>
        <c:crossBetween val="between"/>
      </c:valAx>
      <c:catAx>
        <c:axId val="-102900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2900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[Anexos tecnicos informe consolidado 2021.xlsx]A-5 CD-TRD!TablaDinámica8</c:name>
    <c:fmtId val="4"/>
  </c:pivotSource>
  <c:chart>
    <c:autoTitleDeleted val="1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innerShdw>
              <a:schemeClr val="accent1"/>
            </a:innerShdw>
          </a:effectLst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innerShdw>
              <a:schemeClr val="accent1"/>
            </a:innerShdw>
          </a:effectLst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'A-5 CD-TRD'!$L$11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innerShdw>
                <a:schemeClr val="accent1"/>
              </a:innerShdw>
            </a:effectLst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'A-5 CD-TRD'!$K$12:$K$29</c:f>
              <c:strCache>
                <c:ptCount val="17"/>
                <c:pt idx="0">
                  <c:v>CONCEJO DE BOGOTÁ</c:v>
                </c:pt>
                <c:pt idx="1">
                  <c:v>HÁBITAT</c:v>
                </c:pt>
                <c:pt idx="2">
                  <c:v>INTEGRACIÓN SOCIAL</c:v>
                </c:pt>
                <c:pt idx="3">
                  <c:v>DESARROLLO ECONÓMICO, INDUSTRIA Y TURISMO</c:v>
                </c:pt>
                <c:pt idx="4">
                  <c:v>SEGURIDAD, CONVIVENCIA Y JUSTICIA</c:v>
                </c:pt>
                <c:pt idx="5">
                  <c:v>GOBIERNO</c:v>
                </c:pt>
                <c:pt idx="6">
                  <c:v>SALUD</c:v>
                </c:pt>
                <c:pt idx="7">
                  <c:v>EDUCACIÓN</c:v>
                </c:pt>
                <c:pt idx="8">
                  <c:v>MOVILIDAD</c:v>
                </c:pt>
                <c:pt idx="9">
                  <c:v>CULTURA, RECREACIÓN Y DEPORTE</c:v>
                </c:pt>
                <c:pt idx="10">
                  <c:v>ORGANISMOS DE CONTROL</c:v>
                </c:pt>
                <c:pt idx="11">
                  <c:v>HACIENDA</c:v>
                </c:pt>
                <c:pt idx="12">
                  <c:v>AMBIENTE </c:v>
                </c:pt>
                <c:pt idx="13">
                  <c:v>MUJERES</c:v>
                </c:pt>
                <c:pt idx="14">
                  <c:v>PLANEACIÓN</c:v>
                </c:pt>
                <c:pt idx="15">
                  <c:v>GESTIÓN JURÍDICA</c:v>
                </c:pt>
                <c:pt idx="16">
                  <c:v>GESTIÓN PÚBLICA</c:v>
                </c:pt>
              </c:strCache>
            </c:strRef>
          </c:cat>
          <c:val>
            <c:numRef>
              <c:f>'A-5 CD-TRD'!$L$12:$L$29</c:f>
              <c:numCache>
                <c:formatCode>0%</c:formatCode>
                <c:ptCount val="17"/>
                <c:pt idx="0">
                  <c:v>0.2</c:v>
                </c:pt>
                <c:pt idx="1">
                  <c:v>0.22500000000000001</c:v>
                </c:pt>
                <c:pt idx="2">
                  <c:v>0.30000000000000004</c:v>
                </c:pt>
                <c:pt idx="3">
                  <c:v>0.35</c:v>
                </c:pt>
                <c:pt idx="4">
                  <c:v>0.35</c:v>
                </c:pt>
                <c:pt idx="5">
                  <c:v>0.3833333333333333</c:v>
                </c:pt>
                <c:pt idx="6">
                  <c:v>0.43124999999999997</c:v>
                </c:pt>
                <c:pt idx="7">
                  <c:v>0.46666666666666662</c:v>
                </c:pt>
                <c:pt idx="8">
                  <c:v>0.46666666666666673</c:v>
                </c:pt>
                <c:pt idx="9">
                  <c:v>0.50714285714285712</c:v>
                </c:pt>
                <c:pt idx="10">
                  <c:v>0.53333333333333333</c:v>
                </c:pt>
                <c:pt idx="11">
                  <c:v>0.53500000000000003</c:v>
                </c:pt>
                <c:pt idx="12">
                  <c:v>0.5625</c:v>
                </c:pt>
                <c:pt idx="13">
                  <c:v>0.59000000000000008</c:v>
                </c:pt>
                <c:pt idx="14">
                  <c:v>0.7</c:v>
                </c:pt>
                <c:pt idx="15">
                  <c:v>0.7</c:v>
                </c:pt>
                <c:pt idx="16">
                  <c:v>0.94500000000000006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0-4C7D-970F-9257B6461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-1029006448"/>
        <c:axId val="-1029001008"/>
      </c:barChart>
      <c:catAx>
        <c:axId val="-1029006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1008"/>
        <c:crosses val="autoZero"/>
        <c:auto val="1"/>
        <c:lblAlgn val="ctr"/>
        <c:lblOffset val="100"/>
        <c:noMultiLvlLbl val="0"/>
      </c:catAx>
      <c:valAx>
        <c:axId val="-102900100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2900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333376</xdr:colOff>
      <xdr:row>10</xdr:row>
      <xdr:rowOff>1285875</xdr:rowOff>
    </xdr:from>
    <xdr:to>
      <xdr:col>27</xdr:col>
      <xdr:colOff>428625</xdr:colOff>
      <xdr:row>27</xdr:row>
      <xdr:rowOff>254000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174625</xdr:colOff>
      <xdr:row>43</xdr:row>
      <xdr:rowOff>254001</xdr:rowOff>
    </xdr:from>
    <xdr:to>
      <xdr:col>24</xdr:col>
      <xdr:colOff>161017</xdr:colOff>
      <xdr:row>59</xdr:row>
      <xdr:rowOff>381001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7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174625</xdr:colOff>
      <xdr:row>0</xdr:row>
      <xdr:rowOff>31750</xdr:rowOff>
    </xdr:from>
    <xdr:to>
      <xdr:col>1</xdr:col>
      <xdr:colOff>1228249</xdr:colOff>
      <xdr:row>0</xdr:row>
      <xdr:rowOff>885264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625" y="31750"/>
          <a:ext cx="1815624" cy="8535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738188</xdr:colOff>
      <xdr:row>12</xdr:row>
      <xdr:rowOff>461962</xdr:rowOff>
    </xdr:from>
    <xdr:to>
      <xdr:col>23</xdr:col>
      <xdr:colOff>2524125</xdr:colOff>
      <xdr:row>29</xdr:row>
      <xdr:rowOff>460375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39688</xdr:colOff>
      <xdr:row>45</xdr:row>
      <xdr:rowOff>65088</xdr:rowOff>
    </xdr:from>
    <xdr:to>
      <xdr:col>23</xdr:col>
      <xdr:colOff>2190750</xdr:colOff>
      <xdr:row>69</xdr:row>
      <xdr:rowOff>31750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1815624" cy="853514"/>
    <xdr:pic>
      <xdr:nvPicPr>
        <xdr:cNvPr id="4" name="Imagen 3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815624" cy="853514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5624" cy="853514"/>
    <xdr:pic>
      <xdr:nvPicPr>
        <xdr:cNvPr id="2" name="Imagen 1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5624" cy="853514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638451</xdr:colOff>
      <xdr:row>11</xdr:row>
      <xdr:rowOff>1006476</xdr:rowOff>
    </xdr:from>
    <xdr:to>
      <xdr:col>35</xdr:col>
      <xdr:colOff>666750</xdr:colOff>
      <xdr:row>29</xdr:row>
      <xdr:rowOff>84668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148167</xdr:colOff>
      <xdr:row>45</xdr:row>
      <xdr:rowOff>279401</xdr:rowOff>
    </xdr:from>
    <xdr:to>
      <xdr:col>39</xdr:col>
      <xdr:colOff>529166</xdr:colOff>
      <xdr:row>68</xdr:row>
      <xdr:rowOff>254000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1815624" cy="853514"/>
    <xdr:pic>
      <xdr:nvPicPr>
        <xdr:cNvPr id="4" name="Imagen 3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815624" cy="853514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481542</xdr:colOff>
      <xdr:row>10</xdr:row>
      <xdr:rowOff>777875</xdr:rowOff>
    </xdr:from>
    <xdr:to>
      <xdr:col>26</xdr:col>
      <xdr:colOff>121709</xdr:colOff>
      <xdr:row>28</xdr:row>
      <xdr:rowOff>269875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1815624" cy="853514"/>
    <xdr:pic>
      <xdr:nvPicPr>
        <xdr:cNvPr id="3" name="Imagen 2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15624" cy="853514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11</xdr:row>
      <xdr:rowOff>21167</xdr:rowOff>
    </xdr:from>
    <xdr:to>
      <xdr:col>23</xdr:col>
      <xdr:colOff>571500</xdr:colOff>
      <xdr:row>29</xdr:row>
      <xdr:rowOff>105834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63500</xdr:colOff>
      <xdr:row>0</xdr:row>
      <xdr:rowOff>0</xdr:rowOff>
    </xdr:from>
    <xdr:ext cx="1815624" cy="853514"/>
    <xdr:pic>
      <xdr:nvPicPr>
        <xdr:cNvPr id="3" name="Imagen 2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0"/>
          <a:ext cx="1815624" cy="853514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408781</xdr:colOff>
      <xdr:row>11</xdr:row>
      <xdr:rowOff>410369</xdr:rowOff>
    </xdr:from>
    <xdr:to>
      <xdr:col>12</xdr:col>
      <xdr:colOff>749301</xdr:colOff>
      <xdr:row>28</xdr:row>
      <xdr:rowOff>254000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63500</xdr:colOff>
      <xdr:row>0</xdr:row>
      <xdr:rowOff>0</xdr:rowOff>
    </xdr:from>
    <xdr:ext cx="1815624" cy="853514"/>
    <xdr:pic>
      <xdr:nvPicPr>
        <xdr:cNvPr id="4" name="Imagen 3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0"/>
          <a:ext cx="1815624" cy="853514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0</xdr:rowOff>
    </xdr:from>
    <xdr:ext cx="1815624" cy="853514"/>
    <xdr:pic>
      <xdr:nvPicPr>
        <xdr:cNvPr id="2" name="Imagen 1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0"/>
          <a:ext cx="1815624" cy="853514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0</xdr:rowOff>
    </xdr:from>
    <xdr:ext cx="1815624" cy="853514"/>
    <xdr:pic>
      <xdr:nvPicPr>
        <xdr:cNvPr id="2" name="Imagen 1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0"/>
          <a:ext cx="1815624" cy="85351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508000</xdr:colOff>
      <xdr:row>11</xdr:row>
      <xdr:rowOff>15875</xdr:rowOff>
    </xdr:from>
    <xdr:to>
      <xdr:col>22</xdr:col>
      <xdr:colOff>396875</xdr:colOff>
      <xdr:row>28</xdr:row>
      <xdr:rowOff>206375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773338</xdr:colOff>
      <xdr:row>45</xdr:row>
      <xdr:rowOff>32202</xdr:rowOff>
    </xdr:from>
    <xdr:to>
      <xdr:col>16</xdr:col>
      <xdr:colOff>428624</xdr:colOff>
      <xdr:row>68</xdr:row>
      <xdr:rowOff>206376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7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1053624</xdr:colOff>
      <xdr:row>0</xdr:row>
      <xdr:rowOff>853514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815624" cy="853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444499</xdr:colOff>
      <xdr:row>10</xdr:row>
      <xdr:rowOff>555624</xdr:rowOff>
    </xdr:from>
    <xdr:to>
      <xdr:col>20</xdr:col>
      <xdr:colOff>460374</xdr:colOff>
      <xdr:row>28</xdr:row>
      <xdr:rowOff>111124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666746</xdr:colOff>
      <xdr:row>44</xdr:row>
      <xdr:rowOff>131232</xdr:rowOff>
    </xdr:from>
    <xdr:to>
      <xdr:col>20</xdr:col>
      <xdr:colOff>142875</xdr:colOff>
      <xdr:row>68</xdr:row>
      <xdr:rowOff>127000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7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111125</xdr:colOff>
      <xdr:row>0</xdr:row>
      <xdr:rowOff>0</xdr:rowOff>
    </xdr:from>
    <xdr:to>
      <xdr:col>1</xdr:col>
      <xdr:colOff>1164749</xdr:colOff>
      <xdr:row>0</xdr:row>
      <xdr:rowOff>853514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125" y="0"/>
          <a:ext cx="1815624" cy="8535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555625</xdr:colOff>
      <xdr:row>10</xdr:row>
      <xdr:rowOff>333375</xdr:rowOff>
    </xdr:from>
    <xdr:to>
      <xdr:col>13</xdr:col>
      <xdr:colOff>4540250</xdr:colOff>
      <xdr:row>28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1000125</xdr:colOff>
      <xdr:row>43</xdr:row>
      <xdr:rowOff>242358</xdr:rowOff>
    </xdr:from>
    <xdr:to>
      <xdr:col>13</xdr:col>
      <xdr:colOff>4032250</xdr:colOff>
      <xdr:row>66</xdr:row>
      <xdr:rowOff>365124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7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63500</xdr:colOff>
      <xdr:row>0</xdr:row>
      <xdr:rowOff>15875</xdr:rowOff>
    </xdr:from>
    <xdr:to>
      <xdr:col>1</xdr:col>
      <xdr:colOff>1117124</xdr:colOff>
      <xdr:row>0</xdr:row>
      <xdr:rowOff>869389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0" y="15875"/>
          <a:ext cx="1815624" cy="8535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10</xdr:row>
      <xdr:rowOff>539749</xdr:rowOff>
    </xdr:from>
    <xdr:to>
      <xdr:col>16</xdr:col>
      <xdr:colOff>2794000</xdr:colOff>
      <xdr:row>28</xdr:row>
      <xdr:rowOff>238124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889000</xdr:colOff>
      <xdr:row>44</xdr:row>
      <xdr:rowOff>31750</xdr:rowOff>
    </xdr:from>
    <xdr:to>
      <xdr:col>16</xdr:col>
      <xdr:colOff>2651125</xdr:colOff>
      <xdr:row>68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7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79375</xdr:colOff>
      <xdr:row>0</xdr:row>
      <xdr:rowOff>63500</xdr:rowOff>
    </xdr:from>
    <xdr:to>
      <xdr:col>1</xdr:col>
      <xdr:colOff>1132999</xdr:colOff>
      <xdr:row>0</xdr:row>
      <xdr:rowOff>917014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63500"/>
          <a:ext cx="1815624" cy="8535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11</xdr:row>
      <xdr:rowOff>285750</xdr:rowOff>
    </xdr:from>
    <xdr:to>
      <xdr:col>22</xdr:col>
      <xdr:colOff>656166</xdr:colOff>
      <xdr:row>29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762000</xdr:colOff>
      <xdr:row>44</xdr:row>
      <xdr:rowOff>144463</xdr:rowOff>
    </xdr:from>
    <xdr:to>
      <xdr:col>20</xdr:col>
      <xdr:colOff>571500</xdr:colOff>
      <xdr:row>67</xdr:row>
      <xdr:rowOff>127000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7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1053624</xdr:colOff>
      <xdr:row>0</xdr:row>
      <xdr:rowOff>853514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815624" cy="8535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563563</xdr:colOff>
      <xdr:row>11</xdr:row>
      <xdr:rowOff>460375</xdr:rowOff>
    </xdr:from>
    <xdr:to>
      <xdr:col>20</xdr:col>
      <xdr:colOff>476250</xdr:colOff>
      <xdr:row>29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341312</xdr:colOff>
      <xdr:row>44</xdr:row>
      <xdr:rowOff>80962</xdr:rowOff>
    </xdr:from>
    <xdr:to>
      <xdr:col>20</xdr:col>
      <xdr:colOff>333375</xdr:colOff>
      <xdr:row>69</xdr:row>
      <xdr:rowOff>158749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7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1101249</xdr:colOff>
      <xdr:row>0</xdr:row>
      <xdr:rowOff>901139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47625"/>
          <a:ext cx="1815624" cy="8535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10</xdr:row>
      <xdr:rowOff>492125</xdr:rowOff>
    </xdr:from>
    <xdr:to>
      <xdr:col>20</xdr:col>
      <xdr:colOff>1841500</xdr:colOff>
      <xdr:row>27</xdr:row>
      <xdr:rowOff>587375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666749</xdr:colOff>
      <xdr:row>44</xdr:row>
      <xdr:rowOff>83607</xdr:rowOff>
    </xdr:from>
    <xdr:to>
      <xdr:col>21</xdr:col>
      <xdr:colOff>571500</xdr:colOff>
      <xdr:row>68</xdr:row>
      <xdr:rowOff>317500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269875</xdr:colOff>
      <xdr:row>0</xdr:row>
      <xdr:rowOff>0</xdr:rowOff>
    </xdr:from>
    <xdr:ext cx="1815624" cy="853514"/>
    <xdr:pic>
      <xdr:nvPicPr>
        <xdr:cNvPr id="4" name="Imagen 3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9875" y="0"/>
          <a:ext cx="1815624" cy="853514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296332</xdr:colOff>
      <xdr:row>12</xdr:row>
      <xdr:rowOff>21165</xdr:rowOff>
    </xdr:from>
    <xdr:to>
      <xdr:col>21</xdr:col>
      <xdr:colOff>1476375</xdr:colOff>
      <xdr:row>29</xdr:row>
      <xdr:rowOff>365124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84665</xdr:colOff>
      <xdr:row>44</xdr:row>
      <xdr:rowOff>237066</xdr:rowOff>
    </xdr:from>
    <xdr:to>
      <xdr:col>26</xdr:col>
      <xdr:colOff>232833</xdr:colOff>
      <xdr:row>67</xdr:row>
      <xdr:rowOff>42334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7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349250</xdr:colOff>
      <xdr:row>0</xdr:row>
      <xdr:rowOff>31750</xdr:rowOff>
    </xdr:from>
    <xdr:ext cx="1815624" cy="853514"/>
    <xdr:pic>
      <xdr:nvPicPr>
        <xdr:cNvPr id="4" name="Imagen 3">
          <a:extLst>
            <a:ext uri="{FF2B5EF4-FFF2-40B4-BE49-F238E27FC236}">
              <a16:creationId xmlns:a16="http://schemas.microsoft.com/office/drawing/2014/main" id="{1723D821-9AED-4369-9A2F-7EF97F5DA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9250" y="31750"/>
          <a:ext cx="1815624" cy="85351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6A5A2D\1015_Formulario_Anexos_IDRD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2\Seguimiento%202022\Informes\Informe%20Consolidado\20221107InformeConsolidadoSE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tamo\Downloads\20221107InformeConsolidadoSE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Anexo 1_Manual_Funciones"/>
      <sheetName val="Anexo 2_Equipo"/>
      <sheetName val="Anexo 3_Fuentes de Financiación"/>
      <sheetName val="Anexo 4_Transferencias"/>
      <sheetName val="Anexo 5_Fondos Acumulados"/>
      <sheetName val="Listas_financiación"/>
      <sheetName val="Listas_Responsabl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H2" t="str">
            <v xml:space="preserve">Seleccionar Modalidad de Selección </v>
          </cell>
        </row>
        <row r="3">
          <cell r="H3" t="str">
            <v xml:space="preserve">Concurso de méritos </v>
          </cell>
        </row>
        <row r="4">
          <cell r="H4" t="str">
            <v xml:space="preserve">Contratación directa </v>
          </cell>
        </row>
        <row r="5">
          <cell r="H5" t="str">
            <v xml:space="preserve">Contratación régimen especial </v>
          </cell>
        </row>
        <row r="6">
          <cell r="H6" t="str">
            <v xml:space="preserve">Licitación pública </v>
          </cell>
        </row>
        <row r="7">
          <cell r="H7" t="str">
            <v xml:space="preserve">Mínima cuantía </v>
          </cell>
        </row>
        <row r="8">
          <cell r="H8" t="str">
            <v>Selección abreviada subasta inversa</v>
          </cell>
        </row>
        <row r="9">
          <cell r="H9" t="str">
            <v>Seléccion abreviada - acuerdo marco</v>
          </cell>
        </row>
        <row r="10">
          <cell r="H10" t="str">
            <v>Selección abreviada menor cuantía</v>
          </cell>
        </row>
      </sheetData>
      <sheetData sheetId="7">
        <row r="2">
          <cell r="A2" t="str">
            <v>AGRONOMÍA_VETERINARIA_Y_AFINES</v>
          </cell>
        </row>
        <row r="3">
          <cell r="A3" t="str">
            <v>BELLAS_ARTES</v>
          </cell>
        </row>
        <row r="4">
          <cell r="A4" t="str">
            <v>CIENCIAS_DE_LA_EDUCACIÓN</v>
          </cell>
        </row>
        <row r="5">
          <cell r="A5" t="str">
            <v>CIENCIAS_DE_LA_SALUD</v>
          </cell>
        </row>
        <row r="6">
          <cell r="A6" t="str">
            <v>CIENCIAS_SOCIALES_Y_HUMANAS</v>
          </cell>
        </row>
        <row r="7">
          <cell r="A7" t="str">
            <v>ECONOMÍA_ADMINISTRACIÓN_CONTADURÍA_Y_AFINES</v>
          </cell>
        </row>
        <row r="8">
          <cell r="A8" t="str">
            <v>INGENIERÍA_ARQUITECTURA_URBANISMO_Y_AFINES</v>
          </cell>
        </row>
        <row r="9">
          <cell r="A9" t="str">
            <v>MATEMÁTICAS_Y_CIENCIAS_NATURALES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 Resultados"/>
      <sheetName val="1001 AcueductoVer."/>
      <sheetName val="1001 Acueducto"/>
      <sheetName val="1002 AguasVer."/>
      <sheetName val="1002 Aguas"/>
      <sheetName val="1003 Sec.Gen.Ver."/>
      <sheetName val="1003 Sec.Gen."/>
      <sheetName val="1004 SDDE Ver."/>
      <sheetName val="1004 SDDE"/>
      <sheetName val="1005 DADEP Ver."/>
      <sheetName val="1005 DADEP"/>
      <sheetName val="1006 DASC Ver."/>
      <sheetName val="1006 DASC"/>
      <sheetName val="1007 EGAT Ver."/>
      <sheetName val="1007 EGAT"/>
      <sheetName val="1008 IDCBIS Ver."/>
      <sheetName val="1008 IDCBIS"/>
      <sheetName val="1009 SDCRD Ver."/>
      <sheetName val="1009 SDCRD"/>
      <sheetName val="1010 SGob Ver."/>
      <sheetName val="1010 Sec.Gob."/>
      <sheetName val="1011 SDMOV Ver."/>
      <sheetName val="1011 SDMOV"/>
      <sheetName val="1012 UAECOB Ver."/>
      <sheetName val="1012 UAECOB"/>
      <sheetName val="1013 Un.Dis. Ver."/>
      <sheetName val="1013 Un.Dis."/>
      <sheetName val="1014 ERU Ver."/>
      <sheetName val="1014 ERU"/>
      <sheetName val="1015 IDRD Ver."/>
      <sheetName val="1015 IDRD"/>
      <sheetName val="1016 IPES Ver."/>
      <sheetName val="1016 IPES"/>
      <sheetName val="1017 IDT Ver."/>
      <sheetName val="1017 IDT"/>
      <sheetName val="1018 FONCEP Ver."/>
      <sheetName val="1018 FONCEP"/>
      <sheetName val="1019 SED Ver."/>
      <sheetName val="1019 SED"/>
      <sheetName val="1020 IDARTES Ver."/>
      <sheetName val="1020 IDARTES"/>
      <sheetName val="1021 TRANSMI Ver."/>
      <sheetName val="1021 TRANSMI"/>
      <sheetName val="1022 VEED. Ver."/>
      <sheetName val="1022 VEED"/>
      <sheetName val="1023 PERS. Ver."/>
      <sheetName val="1023 PERS."/>
      <sheetName val="1024 FUGA Ver."/>
      <sheetName val="1024 FUGA"/>
      <sheetName val="1025 SDMU Ver."/>
      <sheetName val="1025 SDMU"/>
      <sheetName val="1026 CVP Ver."/>
      <sheetName val="1026 CVP"/>
      <sheetName val="1027 CA-CA Ver."/>
      <sheetName val="1027 CA-CA"/>
      <sheetName val="1028 Concejo Ver."/>
      <sheetName val="1028 CONCEJO"/>
      <sheetName val="1029 CONT. Ver."/>
      <sheetName val="1029 CONT"/>
      <sheetName val="1030 IDPAC Ver."/>
      <sheetName val="1030 IDPAC"/>
      <sheetName val="1031 METRO Ver."/>
      <sheetName val="1031 METRO"/>
      <sheetName val="1032 UAESP Ver."/>
      <sheetName val="1032 UAESP"/>
      <sheetName val="1033 IDEP Ver."/>
      <sheetName val="1033 IDEP"/>
      <sheetName val="1034 IDPC Ver."/>
      <sheetName val="1034 IDPC"/>
      <sheetName val="1035 CAPSALUD Ver."/>
      <sheetName val="1035 CAPSALUD"/>
      <sheetName val="1036 OFB Ver."/>
      <sheetName val="1036 OFB"/>
      <sheetName val="1037 INVEST Ver."/>
      <sheetName val="1037 INVEST"/>
      <sheetName val="1038 SDHAB Ver."/>
      <sheetName val="1038 SDHAB"/>
      <sheetName val="1039 IDIGER Ver."/>
      <sheetName val="1039 IDIGER"/>
      <sheetName val="1040 IDIPRON Ver."/>
      <sheetName val="1040 IDIPRON"/>
      <sheetName val="1041 SHD Ver."/>
      <sheetName val="1041 SHD"/>
      <sheetName val="1042 UAECD Ver."/>
      <sheetName val="1042 UAECD"/>
      <sheetName val="1043 JBB Ver."/>
      <sheetName val="1043 JBB"/>
      <sheetName val="1044 UAERMV Ver"/>
      <sheetName val="1044 UAERMV"/>
      <sheetName val="1045 SDP Ver."/>
      <sheetName val="1045 SDP"/>
      <sheetName val="1046 SDSCJ Ver."/>
      <sheetName val="1046 SDSCJ"/>
      <sheetName val="1047 SSALUD Ver."/>
      <sheetName val="1047 SSALUD"/>
      <sheetName val="1048 SRCENTROOR Ver"/>
      <sheetName val="1048 SRCENTROOR"/>
      <sheetName val="1049 SRNORTE Ver"/>
      <sheetName val="1049 SRNORTE"/>
      <sheetName val="1050 SRSUR Ver."/>
      <sheetName val="1050 SRSUR"/>
      <sheetName val="1051 TTRANS. Ver"/>
      <sheetName val="1051 TTRANS"/>
      <sheetName val="1052 SDIS Ver."/>
      <sheetName val="1052 SDIS"/>
      <sheetName val="1053 SJUR Ver"/>
      <sheetName val="1053 SJUR"/>
      <sheetName val="1054 SAMB Ver"/>
      <sheetName val="1054 SAMB"/>
      <sheetName val="1055 IDU Ver."/>
      <sheetName val="1055 IDU"/>
      <sheetName val="1056 LOTERIA Ver."/>
      <sheetName val="1056 LOTERIA"/>
      <sheetName val="1057 SRSOCCI Ver."/>
      <sheetName val="1057 SRSOCCI"/>
      <sheetName val="1058 IDPYBA Ver."/>
      <sheetName val="1058 IDPYBA"/>
      <sheetName val="A-1 CE-Aseg.Rec."/>
      <sheetName val="A-2 CE-PGD"/>
      <sheetName val="A-3 CE-PINAR"/>
      <sheetName val="A-4 CD-CCD"/>
      <sheetName val="A-5 CD-TRD"/>
      <sheetName val="A-6 CD-INV.DOC."/>
      <sheetName val="A-7 CD&amp;CT-BANTER"/>
      <sheetName val="A-8 CD&amp;CT-SIC"/>
      <sheetName val="A-9 CD&amp;CT-TCA"/>
      <sheetName val="A-10 CD-PROC.GES.DOC"/>
      <sheetName val="A-11 CT-MOREQ"/>
      <sheetName val="A-12 CC-POL.0PAPEL"/>
      <sheetName val="A-13 CC-GES.CON. "/>
      <sheetName val="A-14 CC-REND.C."/>
      <sheetName val="Consolidado Entidades - Ind. Un"/>
      <sheetName val="Ranking Sectores"/>
      <sheetName val="Ranking Entidades"/>
      <sheetName val="Consolidado Entidades Ind 1.1.1"/>
      <sheetName val="Consolidado Entidades Ind 1.1.2"/>
      <sheetName val="Resultados Cons. Criterios"/>
    </sheetNames>
    <sheetDataSet>
      <sheetData sheetId="0" refreshError="1"/>
      <sheetData sheetId="1" refreshError="1"/>
      <sheetData sheetId="2">
        <row r="2">
          <cell r="D2">
            <v>0.90500000000000003</v>
          </cell>
        </row>
        <row r="7">
          <cell r="O7">
            <v>0.1</v>
          </cell>
        </row>
        <row r="8">
          <cell r="O8">
            <v>0.2</v>
          </cell>
        </row>
        <row r="9">
          <cell r="O9">
            <v>0.4</v>
          </cell>
        </row>
        <row r="10">
          <cell r="O10">
            <v>0.3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0.80833333333333324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0.57058823529411762</v>
          </cell>
        </row>
        <row r="29">
          <cell r="O29">
            <v>0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3" refreshError="1"/>
      <sheetData sheetId="4">
        <row r="2">
          <cell r="D2">
            <v>0.40499999999999997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5" refreshError="1"/>
      <sheetData sheetId="6">
        <row r="2">
          <cell r="D2">
            <v>0.98499999999999999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0.77499999999999991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7" refreshError="1"/>
      <sheetData sheetId="8">
        <row r="2">
          <cell r="D2">
            <v>0.47499999999999992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9" refreshError="1"/>
      <sheetData sheetId="10">
        <row r="2">
          <cell r="D2">
            <v>0.90500000000000003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11" refreshError="1"/>
      <sheetData sheetId="12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0.85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0.39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13" refreshError="1"/>
      <sheetData sheetId="14">
        <row r="2">
          <cell r="D2">
            <v>0.72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15" refreshError="1"/>
      <sheetData sheetId="16">
        <row r="2">
          <cell r="D2">
            <v>0.30000000000000004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4.9999999999999996E-2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17" refreshError="1"/>
      <sheetData sheetId="18">
        <row r="2">
          <cell r="D2">
            <v>0.72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0.10625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7.4999999999999997E-2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19" refreshError="1"/>
      <sheetData sheetId="20">
        <row r="2">
          <cell r="D2">
            <v>0.87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3.695652173913043E-2</v>
          </cell>
        </row>
        <row r="21">
          <cell r="O21">
            <v>0.1</v>
          </cell>
        </row>
        <row r="22">
          <cell r="O22">
            <v>0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21" refreshError="1"/>
      <sheetData sheetId="22">
        <row r="2">
          <cell r="D2">
            <v>0.89499999999999991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0.14210526315789473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23" refreshError="1"/>
      <sheetData sheetId="24">
        <row r="2">
          <cell r="D2">
            <v>0.72499999999999987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</v>
          </cell>
        </row>
        <row r="19">
          <cell r="O19">
            <v>0.47222222222222221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25" refreshError="1"/>
      <sheetData sheetId="26">
        <row r="2">
          <cell r="D2">
            <v>0.87000000000000011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0.3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27" refreshError="1"/>
      <sheetData sheetId="28">
        <row r="2">
          <cell r="D2">
            <v>0.63500000000000001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</v>
          </cell>
        </row>
        <row r="35">
          <cell r="O35">
            <v>0.25</v>
          </cell>
        </row>
        <row r="36">
          <cell r="O36">
            <v>0.05</v>
          </cell>
        </row>
      </sheetData>
      <sheetData sheetId="29" refreshError="1"/>
      <sheetData sheetId="30">
        <row r="2">
          <cell r="D2">
            <v>0.94000000000000006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0.85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0.13846153846153847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0.25</v>
          </cell>
        </row>
        <row r="36">
          <cell r="O36">
            <v>0.05</v>
          </cell>
        </row>
      </sheetData>
      <sheetData sheetId="31" refreshError="1"/>
      <sheetData sheetId="32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0.18888888888888888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6.6666666666666666E-2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33" refreshError="1"/>
      <sheetData sheetId="34">
        <row r="2">
          <cell r="D2">
            <v>0.94000000000000006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0.21249999999999999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0.15</v>
          </cell>
        </row>
        <row r="29">
          <cell r="O29">
            <v>0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35" refreshError="1"/>
      <sheetData sheetId="36">
        <row r="2">
          <cell r="D2">
            <v>0.76500000000000001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0.56470588235294117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0.25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37" refreshError="1"/>
      <sheetData sheetId="38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0.8075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4.4999999999999998E-2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39" refreshError="1"/>
      <sheetData sheetId="40">
        <row r="2">
          <cell r="D2">
            <v>0.87000000000000011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0.3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0.36428571428571427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0.25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41" refreshError="1"/>
      <sheetData sheetId="42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0.85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43" refreshError="1"/>
      <sheetData sheetId="44">
        <row r="2">
          <cell r="D2">
            <v>0.36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0.31874999999999998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0.22499999999999998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45" refreshError="1"/>
      <sheetData sheetId="46">
        <row r="2">
          <cell r="D2">
            <v>0.77500000000000002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0.2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47" refreshError="1"/>
      <sheetData sheetId="48">
        <row r="2">
          <cell r="D2">
            <v>0.34500000000000008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0.2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49" refreshError="1"/>
      <sheetData sheetId="50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0.39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0.24705882352941175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0.25</v>
          </cell>
        </row>
        <row r="36">
          <cell r="O36">
            <v>0.05</v>
          </cell>
        </row>
      </sheetData>
      <sheetData sheetId="51" refreshError="1"/>
      <sheetData sheetId="52">
        <row r="2">
          <cell r="D2">
            <v>0.87000000000000011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0.3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0.34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0.24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53" refreshError="1"/>
      <sheetData sheetId="54">
        <row r="2">
          <cell r="D2">
            <v>0.73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</v>
          </cell>
        </row>
        <row r="19">
          <cell r="O19">
            <v>0</v>
          </cell>
        </row>
        <row r="21">
          <cell r="O21">
            <v>0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0.19999999999999998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55" refreshError="1"/>
      <sheetData sheetId="56">
        <row r="2">
          <cell r="D2">
            <v>0.40499999999999997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57" refreshError="1"/>
      <sheetData sheetId="58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0.16776315789473684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0.11842105263157894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59" refreshError="1"/>
      <sheetData sheetId="60">
        <row r="2">
          <cell r="D2">
            <v>0.92999999999999994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0.34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0.24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</v>
          </cell>
        </row>
        <row r="34">
          <cell r="O34">
            <v>0.25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61" refreshError="1"/>
      <sheetData sheetId="62">
        <row r="2">
          <cell r="D2">
            <v>0.94000000000000006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0.38636363636363635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0.10909090909090909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63" refreshError="1"/>
      <sheetData sheetId="64">
        <row r="2">
          <cell r="D2">
            <v>0.75499999999999989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0.3</v>
          </cell>
        </row>
        <row r="15">
          <cell r="O15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0.21818181818181817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65" refreshError="1"/>
      <sheetData sheetId="66">
        <row r="2">
          <cell r="D2">
            <v>0.56500000000000006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67" refreshError="1"/>
      <sheetData sheetId="68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0.21249999999999999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0.15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0.25</v>
          </cell>
        </row>
        <row r="36">
          <cell r="O36">
            <v>0.05</v>
          </cell>
        </row>
      </sheetData>
      <sheetData sheetId="69" refreshError="1"/>
      <sheetData sheetId="70">
        <row r="2">
          <cell r="D2">
            <v>0.88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</v>
          </cell>
        </row>
        <row r="19">
          <cell r="O19">
            <v>0.21249999999999999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0.15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71" refreshError="1"/>
      <sheetData sheetId="72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0.85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73" refreshError="1"/>
      <sheetData sheetId="74">
        <row r="2">
          <cell r="D2">
            <v>0.91999999999999993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0.70833333333333337</v>
          </cell>
        </row>
        <row r="21">
          <cell r="O21">
            <v>0.1</v>
          </cell>
        </row>
        <row r="22">
          <cell r="O22">
            <v>0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0.5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75" refreshError="1"/>
      <sheetData sheetId="76">
        <row r="2">
          <cell r="D2">
            <v>0.55499999999999994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0.2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0.2608695652173913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77" refreshError="1"/>
      <sheetData sheetId="78">
        <row r="2">
          <cell r="D2">
            <v>0.56499999999999995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0.3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0.47222222222222221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79" refreshError="1"/>
      <sheetData sheetId="80">
        <row r="2">
          <cell r="D2">
            <v>0.69500000000000006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0.50370370370370365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0.35555555555555551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81" refreshError="1"/>
      <sheetData sheetId="82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0.73815789473684212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0.52105263157894732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83" refreshError="1"/>
      <sheetData sheetId="84">
        <row r="2">
          <cell r="D2">
            <v>0.96499999999999997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</v>
          </cell>
        </row>
        <row r="23">
          <cell r="O23">
            <v>0.05</v>
          </cell>
        </row>
        <row r="24">
          <cell r="O24">
            <v>0.39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0.13043478260869565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85" refreshError="1"/>
      <sheetData sheetId="86">
        <row r="2">
          <cell r="D2">
            <v>0.54500000000000004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0.2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87" refreshError="1"/>
      <sheetData sheetId="88">
        <row r="2">
          <cell r="D2">
            <v>0.90500000000000003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0.49090909090909091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89" refreshError="1"/>
      <sheetData sheetId="90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0.40476190476190471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0.2857142857142857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0.25</v>
          </cell>
        </row>
        <row r="36">
          <cell r="O36">
            <v>0.05</v>
          </cell>
        </row>
      </sheetData>
      <sheetData sheetId="91" refreshError="1"/>
      <sheetData sheetId="92">
        <row r="2">
          <cell r="D2">
            <v>0.85999999999999988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0.2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0.49565217391304345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93" refreshError="1"/>
      <sheetData sheetId="94">
        <row r="2">
          <cell r="D2">
            <v>0.755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0.37558139534883722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0.16744186046511628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95" refreshError="1"/>
      <sheetData sheetId="96">
        <row r="2">
          <cell r="D2">
            <v>0.48499999999999999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0.2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0.28333333333333333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0.19999999999999998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0.25</v>
          </cell>
        </row>
        <row r="36">
          <cell r="O36">
            <v>0.05</v>
          </cell>
        </row>
      </sheetData>
      <sheetData sheetId="97" refreshError="1"/>
      <sheetData sheetId="98">
        <row r="2">
          <cell r="D2">
            <v>0.76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0.64761904761904754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0.37142857142857144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0.25</v>
          </cell>
        </row>
        <row r="36">
          <cell r="O36">
            <v>0.05</v>
          </cell>
        </row>
      </sheetData>
      <sheetData sheetId="99" refreshError="1"/>
      <sheetData sheetId="100">
        <row r="2">
          <cell r="D2">
            <v>0.88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0.20238095238095236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0.14285714285714285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0.25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101" refreshError="1"/>
      <sheetData sheetId="102">
        <row r="2">
          <cell r="D2">
            <v>0.34500000000000003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5.6666666666666664E-2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0.04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103" refreshError="1"/>
      <sheetData sheetId="104">
        <row r="2">
          <cell r="D2">
            <v>0.61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0.2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105" refreshError="1"/>
      <sheetData sheetId="106">
        <row r="2">
          <cell r="D2">
            <v>0.89499999999999991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7.7272727272727271E-2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5.4545454545454543E-2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107" refreshError="1"/>
      <sheetData sheetId="108">
        <row r="2">
          <cell r="D2">
            <v>0.68499999999999994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0.2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0.3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109" refreshError="1"/>
      <sheetData sheetId="110">
        <row r="2">
          <cell r="D2">
            <v>0.99999999999999989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</v>
          </cell>
        </row>
        <row r="29">
          <cell r="O29">
            <v>0.3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111" refreshError="1"/>
      <sheetData sheetId="112">
        <row r="2">
          <cell r="D2">
            <v>0.90500000000000003</v>
          </cell>
        </row>
        <row r="12">
          <cell r="O12">
            <v>0.1</v>
          </cell>
        </row>
        <row r="13">
          <cell r="O13">
            <v>0</v>
          </cell>
        </row>
        <row r="14">
          <cell r="O14">
            <v>0.5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0.15454545454545454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0.10909090909090909</v>
          </cell>
        </row>
        <row r="29">
          <cell r="O29">
            <v>0</v>
          </cell>
        </row>
        <row r="31">
          <cell r="O31">
            <v>0.1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113" refreshError="1"/>
      <sheetData sheetId="114">
        <row r="2">
          <cell r="D2">
            <v>0.81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0.3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0.85</v>
          </cell>
        </row>
        <row r="21">
          <cell r="O21">
            <v>0.1</v>
          </cell>
        </row>
        <row r="22">
          <cell r="O22">
            <v>0</v>
          </cell>
        </row>
        <row r="23">
          <cell r="O23">
            <v>0.05</v>
          </cell>
        </row>
        <row r="24">
          <cell r="O24">
            <v>0.2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0.31428571428571428</v>
          </cell>
        </row>
        <row r="29">
          <cell r="O29">
            <v>0.3</v>
          </cell>
        </row>
        <row r="31">
          <cell r="O31">
            <v>0.1</v>
          </cell>
        </row>
        <row r="32">
          <cell r="O32">
            <v>0.1</v>
          </cell>
        </row>
        <row r="33">
          <cell r="O33">
            <v>0.25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0.05</v>
          </cell>
        </row>
      </sheetData>
      <sheetData sheetId="115" refreshError="1"/>
      <sheetData sheetId="116">
        <row r="2">
          <cell r="D2">
            <v>0.87000000000000011</v>
          </cell>
        </row>
        <row r="12">
          <cell r="O12">
            <v>0.1</v>
          </cell>
        </row>
        <row r="13">
          <cell r="O13">
            <v>0.1</v>
          </cell>
        </row>
        <row r="14">
          <cell r="O14">
            <v>0.3</v>
          </cell>
        </row>
        <row r="15">
          <cell r="O15">
            <v>0.3</v>
          </cell>
        </row>
        <row r="17">
          <cell r="O17">
            <v>0.1</v>
          </cell>
        </row>
        <row r="18">
          <cell r="O18">
            <v>0.05</v>
          </cell>
        </row>
        <row r="19">
          <cell r="O19">
            <v>0.56666666666666665</v>
          </cell>
        </row>
        <row r="21">
          <cell r="O21">
            <v>0.1</v>
          </cell>
        </row>
        <row r="22">
          <cell r="O22">
            <v>0.05</v>
          </cell>
        </row>
        <row r="23">
          <cell r="O23">
            <v>0.05</v>
          </cell>
        </row>
        <row r="24">
          <cell r="O24">
            <v>0.5</v>
          </cell>
        </row>
        <row r="25">
          <cell r="O25">
            <v>0</v>
          </cell>
        </row>
        <row r="27">
          <cell r="O27">
            <v>0.1</v>
          </cell>
        </row>
        <row r="28">
          <cell r="O28">
            <v>0.6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</sheetData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 Resultados"/>
      <sheetName val="1001 AcueductoVer."/>
      <sheetName val="1001 Acueducto"/>
      <sheetName val="1002 AguasVer."/>
      <sheetName val="1002 Aguas"/>
      <sheetName val="1003 Sec.Gen.Ver."/>
      <sheetName val="1003 Sec.Gen."/>
      <sheetName val="1004 SDDE Ver."/>
      <sheetName val="1004 SDDE"/>
      <sheetName val="1005 DADEP Ver."/>
      <sheetName val="1005 DADEP"/>
      <sheetName val="1006 DASC Ver."/>
      <sheetName val="1006 DASC"/>
      <sheetName val="1007 EGAT Ver."/>
      <sheetName val="1007 EGAT"/>
      <sheetName val="1008 IDCBIS Ver."/>
      <sheetName val="1008 IDCBIS"/>
      <sheetName val="1009 SDCRD Ver."/>
      <sheetName val="1009 SDCRD"/>
      <sheetName val="1010 SGob Ver."/>
      <sheetName val="1010 Sec.Gob."/>
      <sheetName val="1011 SDMOV Ver."/>
      <sheetName val="1011 SDMOV"/>
      <sheetName val="1012 UAECOB Ver."/>
      <sheetName val="1012 UAECOB"/>
      <sheetName val="1013 Un.Dis. Ver."/>
      <sheetName val="1013 Un.Dis."/>
      <sheetName val="1014 ERU Ver."/>
      <sheetName val="1014 ERU"/>
      <sheetName val="1015 IDRD Ver."/>
      <sheetName val="1015 IDRD"/>
      <sheetName val="1016 IPES Ver."/>
      <sheetName val="1016 IPES"/>
      <sheetName val="1017 IDT Ver."/>
      <sheetName val="1017 IDT"/>
      <sheetName val="1018 FONCEP Ver."/>
      <sheetName val="1018 FONCEP"/>
      <sheetName val="1019 SED Ver."/>
      <sheetName val="1019 SED"/>
      <sheetName val="1020 IDARTES Ver."/>
      <sheetName val="1020 IDARTES"/>
      <sheetName val="1021 TRANSMI Ver."/>
      <sheetName val="1021 TRANSMI"/>
      <sheetName val="1022 VEED. Ver."/>
      <sheetName val="1022 VEED"/>
      <sheetName val="1023 PERS. Ver."/>
      <sheetName val="1023 PERS."/>
      <sheetName val="1024 FUGA Ver."/>
      <sheetName val="1024 FUGA"/>
      <sheetName val="1025 SDMU Ver."/>
      <sheetName val="1025 SDMU"/>
      <sheetName val="1026 CVP Ver."/>
      <sheetName val="1026 CVP"/>
      <sheetName val="1027 CA-CA Ver."/>
      <sheetName val="1027 CA-CA"/>
      <sheetName val="1028 Concejo Ver."/>
      <sheetName val="1028 CONCEJO"/>
      <sheetName val="1029 CONT. Ver."/>
      <sheetName val="1029 CONT"/>
      <sheetName val="1030 IDPAC Ver."/>
      <sheetName val="1030 IDPAC"/>
      <sheetName val="1031 METRO Ver."/>
      <sheetName val="1031 METRO"/>
      <sheetName val="1032 UAESP Ver."/>
      <sheetName val="1032 UAESP"/>
      <sheetName val="1033 IDEP Ver."/>
      <sheetName val="1033 IDEP"/>
      <sheetName val="1034 IDPC Ver."/>
      <sheetName val="1034 IDPC"/>
      <sheetName val="1035 CAPSALUD Ver."/>
      <sheetName val="1035 CAPSALUD"/>
      <sheetName val="1036 OFB Ver."/>
      <sheetName val="1036 OFB"/>
      <sheetName val="1037 INVEST Ver."/>
      <sheetName val="1037 INVEST"/>
      <sheetName val="1038 SDHAB Ver."/>
      <sheetName val="1038 SDHAB"/>
      <sheetName val="1039 IDIGER Ver."/>
      <sheetName val="1039 IDIGER"/>
      <sheetName val="1040 IDIPRON Ver."/>
      <sheetName val="1040 IDIPRON"/>
      <sheetName val="1041 SHD Ver."/>
      <sheetName val="1041 SHD"/>
      <sheetName val="1042 UAECD Ver."/>
      <sheetName val="1042 UAECD"/>
      <sheetName val="1043 JBB Ver."/>
      <sheetName val="1043 JBB"/>
      <sheetName val="1044 UAERMV Ver"/>
      <sheetName val="1044 UAERMV"/>
      <sheetName val="1045 SDP Ver."/>
      <sheetName val="1045 SDP"/>
      <sheetName val="1046 SDSCJ Ver."/>
      <sheetName val="1046 SDSCJ"/>
      <sheetName val="1047 SSALUD Ver."/>
      <sheetName val="1047 SSALUD"/>
      <sheetName val="1048 SRCENTROOR Ver"/>
      <sheetName val="1048 SRCENTROOR"/>
      <sheetName val="1049 SRNORTE Ver"/>
      <sheetName val="1049 SRNORTE"/>
      <sheetName val="1050 SRSUR Ver."/>
      <sheetName val="1050 SRSUR"/>
      <sheetName val="1051 TTRANS. Ver"/>
      <sheetName val="1051 TTRANS"/>
      <sheetName val="1052 SDIS Ver."/>
      <sheetName val="1052 SDIS"/>
      <sheetName val="1053 SJUR Ver"/>
      <sheetName val="1053 SJUR"/>
      <sheetName val="1054 SAMB Ver"/>
      <sheetName val="1054 SAMB"/>
      <sheetName val="1055 IDU Ver."/>
      <sheetName val="1055 IDU"/>
      <sheetName val="1056 LOTERIA Ver."/>
      <sheetName val="1056 LOTERIA"/>
      <sheetName val="1057 SRSOCCI Ver."/>
      <sheetName val="1057 SRSOCCI"/>
      <sheetName val="1058 IDPYBA Ver."/>
      <sheetName val="1058 IDPYBA"/>
      <sheetName val="A-1 CE-Aseg.Rec."/>
      <sheetName val="A-2 CE-PGD"/>
      <sheetName val="A-3 CE-PINAR"/>
      <sheetName val="A-4 CD-CCD"/>
      <sheetName val="A-5 CD-TRD"/>
      <sheetName val="A-6 CD-INV.DOC."/>
      <sheetName val="A-7 CD&amp;CT-BANTER"/>
      <sheetName val="A-8 CD&amp;CT-SIC"/>
      <sheetName val="A-9 CD&amp;CT-TCA"/>
      <sheetName val="A-10 CD-PROC.GES.DOC"/>
      <sheetName val="A-11 CT-MOREQ"/>
      <sheetName val="A-12 CC-POL.0PAPEL"/>
      <sheetName val="A-13 CC-GES.CON. "/>
      <sheetName val="A-14 CC-REND.C."/>
      <sheetName val="Consolidado Entidades - Ind. Un"/>
      <sheetName val="Ranking Sectores"/>
      <sheetName val="Ranking Entidades"/>
      <sheetName val="Consolidado Entidades Ind 1.1.1"/>
      <sheetName val="Consolidado Entidades Ind 1.1.2"/>
      <sheetName val="Resultados Cons. Criterios"/>
    </sheetNames>
    <sheetDataSet>
      <sheetData sheetId="0"/>
      <sheetData sheetId="1"/>
      <sheetData sheetId="2">
        <row r="2">
          <cell r="D2">
            <v>0.90500000000000003</v>
          </cell>
        </row>
        <row r="90">
          <cell r="O90">
            <v>0.3</v>
          </cell>
        </row>
      </sheetData>
      <sheetData sheetId="3"/>
      <sheetData sheetId="4">
        <row r="2">
          <cell r="D2">
            <v>0.40499999999999997</v>
          </cell>
        </row>
        <row r="90">
          <cell r="O90">
            <v>0</v>
          </cell>
        </row>
      </sheetData>
      <sheetData sheetId="5"/>
      <sheetData sheetId="6">
        <row r="2">
          <cell r="D2">
            <v>0.98499999999999999</v>
          </cell>
        </row>
        <row r="90">
          <cell r="O90">
            <v>0.3</v>
          </cell>
        </row>
      </sheetData>
      <sheetData sheetId="7"/>
      <sheetData sheetId="8">
        <row r="2">
          <cell r="D2">
            <v>0.47499999999999992</v>
          </cell>
        </row>
        <row r="90">
          <cell r="O90">
            <v>0</v>
          </cell>
        </row>
      </sheetData>
      <sheetData sheetId="9"/>
      <sheetData sheetId="10">
        <row r="2">
          <cell r="D2">
            <v>0.90500000000000003</v>
          </cell>
        </row>
        <row r="90">
          <cell r="O90">
            <v>0.3</v>
          </cell>
        </row>
      </sheetData>
      <sheetData sheetId="11"/>
      <sheetData sheetId="12">
        <row r="2">
          <cell r="D2">
            <v>0.99999999999999989</v>
          </cell>
        </row>
        <row r="90">
          <cell r="O90">
            <v>0.3</v>
          </cell>
        </row>
      </sheetData>
      <sheetData sheetId="13"/>
      <sheetData sheetId="14">
        <row r="2">
          <cell r="D2">
            <v>0.72</v>
          </cell>
        </row>
        <row r="90">
          <cell r="O90">
            <v>0.3</v>
          </cell>
        </row>
      </sheetData>
      <sheetData sheetId="15"/>
      <sheetData sheetId="16">
        <row r="2">
          <cell r="D2">
            <v>0.30000000000000004</v>
          </cell>
        </row>
        <row r="90">
          <cell r="O90">
            <v>0.3</v>
          </cell>
        </row>
      </sheetData>
      <sheetData sheetId="17"/>
      <sheetData sheetId="18">
        <row r="2">
          <cell r="D2">
            <v>0.72</v>
          </cell>
        </row>
        <row r="90">
          <cell r="O90">
            <v>0.3</v>
          </cell>
        </row>
      </sheetData>
      <sheetData sheetId="19"/>
      <sheetData sheetId="20">
        <row r="2">
          <cell r="D2">
            <v>0.87</v>
          </cell>
        </row>
        <row r="90">
          <cell r="O90">
            <v>0</v>
          </cell>
        </row>
      </sheetData>
      <sheetData sheetId="21"/>
      <sheetData sheetId="22">
        <row r="2">
          <cell r="D2">
            <v>0.89499999999999991</v>
          </cell>
        </row>
        <row r="90">
          <cell r="O90">
            <v>0.3</v>
          </cell>
        </row>
      </sheetData>
      <sheetData sheetId="23"/>
      <sheetData sheetId="24">
        <row r="2">
          <cell r="D2">
            <v>0.72499999999999987</v>
          </cell>
        </row>
        <row r="90">
          <cell r="O90">
            <v>0.3</v>
          </cell>
        </row>
      </sheetData>
      <sheetData sheetId="25"/>
      <sheetData sheetId="26">
        <row r="2">
          <cell r="D2">
            <v>0.87000000000000011</v>
          </cell>
        </row>
        <row r="90">
          <cell r="O90">
            <v>0</v>
          </cell>
        </row>
      </sheetData>
      <sheetData sheetId="27"/>
      <sheetData sheetId="28">
        <row r="2">
          <cell r="D2">
            <v>0.63500000000000001</v>
          </cell>
        </row>
        <row r="90">
          <cell r="O90">
            <v>0.3</v>
          </cell>
        </row>
      </sheetData>
      <sheetData sheetId="29"/>
      <sheetData sheetId="30">
        <row r="2">
          <cell r="D2">
            <v>0.94000000000000006</v>
          </cell>
        </row>
        <row r="90">
          <cell r="O90">
            <v>0.3</v>
          </cell>
        </row>
      </sheetData>
      <sheetData sheetId="31"/>
      <sheetData sheetId="32">
        <row r="2">
          <cell r="D2">
            <v>0.99999999999999989</v>
          </cell>
        </row>
        <row r="90">
          <cell r="O90">
            <v>0</v>
          </cell>
        </row>
      </sheetData>
      <sheetData sheetId="33"/>
      <sheetData sheetId="34">
        <row r="2">
          <cell r="D2">
            <v>0.94000000000000006</v>
          </cell>
        </row>
        <row r="90">
          <cell r="O90">
            <v>0.3</v>
          </cell>
        </row>
      </sheetData>
      <sheetData sheetId="35"/>
      <sheetData sheetId="36">
        <row r="2">
          <cell r="D2">
            <v>0.76500000000000001</v>
          </cell>
        </row>
        <row r="90">
          <cell r="O90">
            <v>0.3</v>
          </cell>
        </row>
      </sheetData>
      <sheetData sheetId="37"/>
      <sheetData sheetId="38">
        <row r="2">
          <cell r="D2">
            <v>0.99999999999999989</v>
          </cell>
        </row>
        <row r="90">
          <cell r="O90">
            <v>0.3</v>
          </cell>
        </row>
      </sheetData>
      <sheetData sheetId="39"/>
      <sheetData sheetId="40">
        <row r="2">
          <cell r="D2">
            <v>0.87000000000000011</v>
          </cell>
        </row>
        <row r="90">
          <cell r="O90">
            <v>0.3</v>
          </cell>
        </row>
      </sheetData>
      <sheetData sheetId="41"/>
      <sheetData sheetId="42">
        <row r="2">
          <cell r="D2">
            <v>0.99999999999999989</v>
          </cell>
        </row>
        <row r="90">
          <cell r="O90">
            <v>0.3</v>
          </cell>
        </row>
      </sheetData>
      <sheetData sheetId="43"/>
      <sheetData sheetId="44">
        <row r="2">
          <cell r="D2">
            <v>0.36</v>
          </cell>
        </row>
        <row r="90">
          <cell r="O90">
            <v>0</v>
          </cell>
        </row>
      </sheetData>
      <sheetData sheetId="45"/>
      <sheetData sheetId="46">
        <row r="2">
          <cell r="D2">
            <v>0.77500000000000002</v>
          </cell>
        </row>
        <row r="90">
          <cell r="O90">
            <v>0.3</v>
          </cell>
        </row>
      </sheetData>
      <sheetData sheetId="47"/>
      <sheetData sheetId="48">
        <row r="2">
          <cell r="D2">
            <v>0.34500000000000008</v>
          </cell>
        </row>
        <row r="90">
          <cell r="O90">
            <v>0</v>
          </cell>
        </row>
      </sheetData>
      <sheetData sheetId="49"/>
      <sheetData sheetId="50">
        <row r="2">
          <cell r="D2">
            <v>0.99999999999999989</v>
          </cell>
        </row>
        <row r="90">
          <cell r="O90">
            <v>0.3</v>
          </cell>
        </row>
      </sheetData>
      <sheetData sheetId="51"/>
      <sheetData sheetId="52">
        <row r="2">
          <cell r="D2">
            <v>0.87000000000000011</v>
          </cell>
        </row>
        <row r="90">
          <cell r="O90">
            <v>0.3</v>
          </cell>
        </row>
      </sheetData>
      <sheetData sheetId="53"/>
      <sheetData sheetId="54">
        <row r="2">
          <cell r="D2">
            <v>0.73</v>
          </cell>
        </row>
        <row r="90">
          <cell r="O90">
            <v>0.3</v>
          </cell>
        </row>
      </sheetData>
      <sheetData sheetId="55"/>
      <sheetData sheetId="56">
        <row r="2">
          <cell r="D2">
            <v>0.40499999999999997</v>
          </cell>
        </row>
        <row r="90">
          <cell r="O90">
            <v>0.3</v>
          </cell>
        </row>
      </sheetData>
      <sheetData sheetId="57"/>
      <sheetData sheetId="58">
        <row r="2">
          <cell r="D2">
            <v>0.99999999999999989</v>
          </cell>
        </row>
        <row r="90">
          <cell r="O90">
            <v>0.3</v>
          </cell>
        </row>
      </sheetData>
      <sheetData sheetId="59"/>
      <sheetData sheetId="60">
        <row r="2">
          <cell r="D2">
            <v>0.92999999999999994</v>
          </cell>
        </row>
        <row r="90">
          <cell r="O90">
            <v>0.3</v>
          </cell>
        </row>
      </sheetData>
      <sheetData sheetId="61"/>
      <sheetData sheetId="62">
        <row r="2">
          <cell r="D2">
            <v>0.94000000000000006</v>
          </cell>
        </row>
        <row r="90">
          <cell r="O90">
            <v>0.3</v>
          </cell>
        </row>
      </sheetData>
      <sheetData sheetId="63"/>
      <sheetData sheetId="64">
        <row r="2">
          <cell r="D2">
            <v>0.75499999999999989</v>
          </cell>
        </row>
        <row r="90">
          <cell r="O90">
            <v>0.3</v>
          </cell>
        </row>
      </sheetData>
      <sheetData sheetId="65"/>
      <sheetData sheetId="66">
        <row r="2">
          <cell r="D2">
            <v>0.56500000000000006</v>
          </cell>
        </row>
        <row r="90">
          <cell r="O90">
            <v>0.3</v>
          </cell>
        </row>
      </sheetData>
      <sheetData sheetId="67"/>
      <sheetData sheetId="68">
        <row r="2">
          <cell r="D2">
            <v>0.99999999999999989</v>
          </cell>
        </row>
        <row r="90">
          <cell r="O90">
            <v>0.3</v>
          </cell>
        </row>
      </sheetData>
      <sheetData sheetId="69"/>
      <sheetData sheetId="70">
        <row r="2">
          <cell r="D2">
            <v>0.88</v>
          </cell>
        </row>
        <row r="90">
          <cell r="O90">
            <v>0.3</v>
          </cell>
        </row>
      </sheetData>
      <sheetData sheetId="71"/>
      <sheetData sheetId="72">
        <row r="2">
          <cell r="D2">
            <v>0.99999999999999989</v>
          </cell>
        </row>
        <row r="90">
          <cell r="O90">
            <v>0.3</v>
          </cell>
        </row>
      </sheetData>
      <sheetData sheetId="73"/>
      <sheetData sheetId="74">
        <row r="2">
          <cell r="D2">
            <v>0.91999999999999993</v>
          </cell>
        </row>
        <row r="90">
          <cell r="O90">
            <v>0.3</v>
          </cell>
        </row>
      </sheetData>
      <sheetData sheetId="75"/>
      <sheetData sheetId="76">
        <row r="2">
          <cell r="D2">
            <v>0.55499999999999994</v>
          </cell>
        </row>
        <row r="90">
          <cell r="O90">
            <v>0</v>
          </cell>
        </row>
      </sheetData>
      <sheetData sheetId="77"/>
      <sheetData sheetId="78">
        <row r="2">
          <cell r="D2">
            <v>0.56499999999999995</v>
          </cell>
        </row>
        <row r="90">
          <cell r="O90">
            <v>0.3</v>
          </cell>
        </row>
      </sheetData>
      <sheetData sheetId="79"/>
      <sheetData sheetId="80">
        <row r="2">
          <cell r="D2">
            <v>0.69500000000000006</v>
          </cell>
        </row>
        <row r="90">
          <cell r="O90">
            <v>0</v>
          </cell>
        </row>
      </sheetData>
      <sheetData sheetId="81"/>
      <sheetData sheetId="82">
        <row r="2">
          <cell r="D2">
            <v>0.99999999999999989</v>
          </cell>
        </row>
        <row r="90">
          <cell r="O90">
            <v>0.3</v>
          </cell>
        </row>
      </sheetData>
      <sheetData sheetId="83"/>
      <sheetData sheetId="84">
        <row r="2">
          <cell r="D2">
            <v>0.96499999999999997</v>
          </cell>
        </row>
        <row r="90">
          <cell r="O90">
            <v>0.3</v>
          </cell>
        </row>
      </sheetData>
      <sheetData sheetId="85"/>
      <sheetData sheetId="86">
        <row r="2">
          <cell r="D2">
            <v>0.54500000000000004</v>
          </cell>
        </row>
        <row r="90">
          <cell r="O90">
            <v>0.3</v>
          </cell>
        </row>
      </sheetData>
      <sheetData sheetId="87"/>
      <sheetData sheetId="88">
        <row r="2">
          <cell r="D2">
            <v>0.90500000000000003</v>
          </cell>
        </row>
        <row r="90">
          <cell r="O90">
            <v>0.3</v>
          </cell>
        </row>
      </sheetData>
      <sheetData sheetId="89"/>
      <sheetData sheetId="90">
        <row r="2">
          <cell r="D2">
            <v>0.99999999999999989</v>
          </cell>
        </row>
        <row r="90">
          <cell r="O90">
            <v>0.3</v>
          </cell>
        </row>
      </sheetData>
      <sheetData sheetId="91"/>
      <sheetData sheetId="92">
        <row r="2">
          <cell r="D2">
            <v>0.85999999999999988</v>
          </cell>
        </row>
        <row r="90">
          <cell r="O90">
            <v>0.3</v>
          </cell>
        </row>
      </sheetData>
      <sheetData sheetId="93"/>
      <sheetData sheetId="94">
        <row r="2">
          <cell r="D2">
            <v>0.755</v>
          </cell>
        </row>
        <row r="90">
          <cell r="O90">
            <v>0</v>
          </cell>
        </row>
      </sheetData>
      <sheetData sheetId="95"/>
      <sheetData sheetId="96">
        <row r="2">
          <cell r="D2">
            <v>0.48499999999999999</v>
          </cell>
        </row>
        <row r="90">
          <cell r="O90">
            <v>0</v>
          </cell>
        </row>
      </sheetData>
      <sheetData sheetId="97"/>
      <sheetData sheetId="98">
        <row r="2">
          <cell r="D2">
            <v>0.76</v>
          </cell>
        </row>
        <row r="90">
          <cell r="O90">
            <v>0.3</v>
          </cell>
        </row>
      </sheetData>
      <sheetData sheetId="99"/>
      <sheetData sheetId="100">
        <row r="2">
          <cell r="D2">
            <v>0.88</v>
          </cell>
        </row>
        <row r="90">
          <cell r="O90">
            <v>0.3</v>
          </cell>
        </row>
      </sheetData>
      <sheetData sheetId="101"/>
      <sheetData sheetId="102">
        <row r="2">
          <cell r="D2">
            <v>0.34500000000000003</v>
          </cell>
        </row>
        <row r="90">
          <cell r="O90">
            <v>0</v>
          </cell>
        </row>
      </sheetData>
      <sheetData sheetId="103"/>
      <sheetData sheetId="104">
        <row r="2">
          <cell r="D2">
            <v>0.61</v>
          </cell>
        </row>
        <row r="90">
          <cell r="O90">
            <v>0.3</v>
          </cell>
        </row>
      </sheetData>
      <sheetData sheetId="105"/>
      <sheetData sheetId="106">
        <row r="2">
          <cell r="D2">
            <v>0.89499999999999991</v>
          </cell>
        </row>
        <row r="90">
          <cell r="O90">
            <v>0.3</v>
          </cell>
        </row>
      </sheetData>
      <sheetData sheetId="107"/>
      <sheetData sheetId="108">
        <row r="2">
          <cell r="D2">
            <v>0.68499999999999994</v>
          </cell>
        </row>
        <row r="90">
          <cell r="O90">
            <v>0.3</v>
          </cell>
        </row>
      </sheetData>
      <sheetData sheetId="109"/>
      <sheetData sheetId="110">
        <row r="2">
          <cell r="D2">
            <v>0.99999999999999989</v>
          </cell>
        </row>
        <row r="90">
          <cell r="O90">
            <v>0.3</v>
          </cell>
        </row>
      </sheetData>
      <sheetData sheetId="111"/>
      <sheetData sheetId="112">
        <row r="2">
          <cell r="D2">
            <v>0.90500000000000003</v>
          </cell>
        </row>
        <row r="90">
          <cell r="O90">
            <v>0.3</v>
          </cell>
        </row>
      </sheetData>
      <sheetData sheetId="113"/>
      <sheetData sheetId="114">
        <row r="2">
          <cell r="D2">
            <v>0.81</v>
          </cell>
        </row>
        <row r="90">
          <cell r="O90">
            <v>0.3</v>
          </cell>
        </row>
      </sheetData>
      <sheetData sheetId="115"/>
      <sheetData sheetId="116">
        <row r="2">
          <cell r="D2">
            <v>0.87000000000000011</v>
          </cell>
        </row>
        <row r="90">
          <cell r="O90">
            <v>0.3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2022\Seguimiento%202022\Informes\Informe%20Consolidado\20221107InformeConsolidadoSE-13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exos%20tecnicos%20informe%20consolidado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tamo\Downloads\20221107InformeConsolidadoSE-13.xlsx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tamo\Downloads\20221107InformeConsolidadoSE-13.xlsx" TargetMode="External"/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tamo\Downloads\20221107InformeConsolidadoSE-13.xlsx" TargetMode="External"/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tamo\Downloads\20221107InformeConsolidadoSE-13.xlsx" TargetMode="External"/><Relationship Id="rId1" Type="http://schemas.openxmlformats.org/officeDocument/2006/relationships/pivotCacheRecords" Target="pivotCacheRecords14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exos%20tecnicos%20informe%20consolidado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exos%20tecnicos%20informe%20consolidado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exos%20tecnicos%20informe%20consolidado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exos%20tecnicos%20informe%20consolidado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exos%20tecnicos%20informe%20consolidado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exos%20tecnicos%20informe%20consolidado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exos%20tecnicos%20informe%20consolidado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exos%20tecnicos%20informe%20consolidado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 Services" refreshedDate="44880.315189120367" createdVersion="8" refreshedVersion="8" minRefreshableVersion="3" recordCount="58">
  <cacheSource type="worksheet">
    <worksheetSource ref="A6:H64" sheet="A-1 CE-Aseg.Rec." r:id="rId2"/>
  </cacheSource>
  <cacheFields count="8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I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ÍA DISTRITAL DE CULTURA RECREACIÓN Y DEPORTE "/>
        <s v="SECRETARÍA DISTRITAL DE GOBIERNO"/>
        <s v="SECRETARÍA DISTRITAL DE MOVILIDAD"/>
        <s v="UNIDAD ADMINISTRATIVA ESPECIAL CUERPO OFICIAL DE BOMBEROS - UAECOB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 - FUGA"/>
        <s v="SECRETARÍA DISTRITAL DE LA MUJER"/>
        <s v="CAJA DE LA VIVIENDA POPULAR"/>
        <s v="CANAL CAPITAL"/>
        <s v="CONCEJO DE BOGOTÁ"/>
        <s v="CONTRALORÍA DE BOGOTÁ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I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.S.E"/>
        <s v="TERMINAL DE TRANSPORTE S.A."/>
        <s v="SECRETARÍA DISTRITAL DE INTEGRACIÓN SOCIAL"/>
        <s v="SECRETARÍA JURÍDICA DISTRITAL"/>
        <s v="SECRETARÍA DISTRITAL DE AMBIENTE"/>
        <s v="INSTITUTO DE DESARROLLO URBANO - IDU"/>
        <s v="LOTERÍA DE BOGOTÁ"/>
        <s v="SUBRED INTEGRADA DE PRESTACIÓN DE SERVICIOS DE SALUD SUR OCCIDENTE E.S.E."/>
        <s v="INSTITUTO DISTRITAL DE PROTECCIÓN Y BIENESTAR ANIMAL  - IDPYVA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1.1.1 Requisitos de los perfiles en Manual de Funciones y Requisitos:_x000a_¿Los perfiles definidos en el manual de funciones de los cargos que tienen contempladas responsabilidades y/o funciones en gestión documental y archivo durante el año 2021, incluyeron los requisitos para cada perfil, de acuerdo con los artículos 4, 5 y 6 de la Ley 1409 de 2010 y Resolución 629 de 2018?" numFmtId="9">
      <sharedItems containsSemiMixedTypes="0" containsString="0" containsNumber="1" minValue="0" maxValue="0.4"/>
    </cacheField>
    <cacheField name="1.1.2. Vinculación de personal idoneo: _x000a_¿Qué tipo de vinculación tenía el profesional (líder en gestión documental)?_x000a_Planta (40%)_x000a_Contratistas (20%)" numFmtId="9">
      <sharedItems containsSemiMixedTypes="0" containsString="0" containsNumber="1" minValue="0" maxValue="0.4"/>
    </cacheField>
    <cacheField name="1.1.3. Conformación Comité de Ges y Des.:_x000a_Durante la vigencia 2021, ¿Cuál fue el Comité encargado de orientar la implementación de la gestión documental en la entidad?" numFmtId="9">
      <sharedItems containsSemiMixedTypes="0" containsString="0" containsNumber="1" minValue="0" maxValue="0.05"/>
    </cacheField>
    <cacheField name="1.1.4. Sesiones incluyendo Ges. Documental:_x000a_¿Cuántas sesiones de las realizadas por el comité durante la vigencia 2021, trataron temas relacionados con gestión documental? " numFmtId="9">
      <sharedItems containsSemiMixedTypes="0" containsString="0" containsNumber="1" minValue="0" maxValue="0.15"/>
    </cacheField>
    <cacheField name="1.1. CUMPLIMIENTO SUBCOMPONENTE ASEGURAMIENTO DE RECURSOS" numFmtId="9">
      <sharedItems containsSemiMixedTypes="0" containsString="0" containsNumber="1" minValue="0.2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Excel Services" refreshedDate="44880.31518946759" createdVersion="8" refreshedVersion="8" minRefreshableVersion="3" recordCount="58">
  <cacheSource type="worksheet">
    <worksheetSource ref="A12:L70" sheet="A-10 CD-PROC.GES.DOC" r:id="rId2"/>
  </cacheSource>
  <cacheFields count="12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Í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IA DISTRITAL DE CULTURA RECREACIÓN Y DEPORTE "/>
        <s v="SECRETARÍA DISTRITAL DE GOBIERNO"/>
        <s v="SECRETARÍA DISTRITAL DE MOVILIDAD"/>
        <s v="UNIDAD ADMINISTRATIVA ESPECIAL CUERPO OFICIAL DE BOMBEROS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"/>
        <s v="SECRETARÍA DISTRITAL DE LA MUJER"/>
        <s v="CAJA DE LA VIVIENDA POPULAR"/>
        <s v="CANAL CAPITAL"/>
        <s v="CONCEJO DE BOGOTÁ"/>
        <s v="CONTRALORÍA DE BOGOTA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Í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SE"/>
        <s v="TERMINAL DE TRANSPORTE S.A."/>
        <s v="SECRETARÍA DISTRITAL DE INTEGRACIÓN SOCIAL"/>
        <s v="SECRETARÍA JURÍDICA DISTRITAL"/>
        <s v="SECRETARÍA DISTRITAL DE AMBIENTE"/>
        <s v="INSTITUTO DE DESARROLLO URBANO"/>
        <s v="LOTERÍA DE BOGOTÁ"/>
        <s v="SUBRED INTEGRADA DE PRESTACIÓN DE SERVICIOS DE SALUD SUR OCCIDENTE E.S.E."/>
        <s v="INSTITUTO DISTRITAL DE PROTECCIÓN Y BIENESTAR ANIMAL 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2.7.1. Planeación" numFmtId="9">
      <sharedItems containsSemiMixedTypes="0" containsString="0" containsNumber="1" minValue="0" maxValue="0.125"/>
    </cacheField>
    <cacheField name="2.7.2. Producción" numFmtId="9">
      <sharedItems containsSemiMixedTypes="0" containsString="0" containsNumber="1" minValue="0" maxValue="0.125"/>
    </cacheField>
    <cacheField name="2.7.3. Gestión y Trámite" numFmtId="9">
      <sharedItems containsSemiMixedTypes="0" containsString="0" containsNumber="1" minValue="0" maxValue="0.125"/>
    </cacheField>
    <cacheField name="2.7.4. Organización" numFmtId="9">
      <sharedItems containsSemiMixedTypes="0" containsString="0" containsNumber="1" minValue="0" maxValue="0.125"/>
    </cacheField>
    <cacheField name="2.7.5. Transferencia" numFmtId="9">
      <sharedItems containsSemiMixedTypes="0" containsString="0" containsNumber="1" minValue="0" maxValue="0.125"/>
    </cacheField>
    <cacheField name="2.7.6. Disposición final de documentos" numFmtId="9">
      <sharedItems containsSemiMixedTypes="0" containsString="0" containsNumber="1" minValue="0" maxValue="0.125"/>
    </cacheField>
    <cacheField name="2.7.7. Preservación de documentos" numFmtId="9">
      <sharedItems containsSemiMixedTypes="0" containsString="0" containsNumber="1" minValue="0" maxValue="0.125"/>
    </cacheField>
    <cacheField name="2.7.8. Valoración de documentos" numFmtId="9">
      <sharedItems containsSemiMixedTypes="0" containsString="0" containsNumber="1" minValue="0" maxValue="0.125"/>
    </cacheField>
    <cacheField name="2.7. CUMPLIMIENTO SUBCOMPONENTE " numFmtId="9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Excel Services" refreshedDate="44880.315189351852" createdVersion="8" refreshedVersion="8" minRefreshableVersion="3" recordCount="58">
  <cacheSource type="worksheet">
    <worksheetSource ref="A6:V64" sheet="A-11 CT-MOREQ" r:id="rId2"/>
  </cacheSource>
  <cacheFields count="22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Í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IA DISTRITAL DE CULTURA RECREACIÓN Y DEPORTE "/>
        <s v="SECRETARÍA DISTRITAL DE GOBIERNO"/>
        <s v="SECRETARÍA DISTRITAL DE MOVILIDAD"/>
        <s v="UNIDAD ADMINISTRATIVA ESPECIAL CUERPO OFICIAL DE BOMBEROS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"/>
        <s v="SECRETARÍA DISTRITAL DE LA MUJER"/>
        <s v="CAJA DE LA VIVIENDA POPULAR"/>
        <s v="CANAL CAPITAL"/>
        <s v="CONCEJO DE BOGOTÁ"/>
        <s v="CONTRALORÍA DE BOGOTA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Í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SE"/>
        <s v="TERMINAL DE TRANSPORTE S.A."/>
        <s v="SECRETARÍA DISTRITAL DE INTEGRACIÓN SOCIAL"/>
        <s v="SECRETARÍA JURÍDICA DISTRITAL"/>
        <s v="SECRETARÍA DISTRITAL DE AMBIENTE"/>
        <s v="INSTITUTO DE DESARROLLO URBANO"/>
        <s v="LOTERÍA DE BOGOTÁ"/>
        <s v="SUBRED INTEGRADA DE PRESTACIÓN DE SERVICIOS DE SALUD SUR OCCIDENTE E.S.E."/>
        <s v="INSTITUTO DISTRITAL DE PROTECCIÓN Y BIENESTAR ANIMAL 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Aprobación: _x000a_¿A 31 de diciembre de 2021, ¿El Modelo de Requisitos para la Gestión de Documentos Electrónicos estaba aprobado por la instancia competente de acuerdo con la naturaleza de la entidad? " numFmtId="9">
      <sharedItems containsSemiMixedTypes="0" containsString="0" containsNumber="1" minValue="0" maxValue="0.1"/>
    </cacheField>
    <cacheField name="3.1.1. SGDEA - Sistema" numFmtId="9">
      <sharedItems containsSemiMixedTypes="0" containsString="0" containsNumber="1" minValue="0" maxValue="2.86E-2"/>
    </cacheField>
    <cacheField name="3.1.2. SGDEA - Usuarios y grupos" numFmtId="9">
      <sharedItems containsSemiMixedTypes="0" containsString="0" containsNumber="1" minValue="0" maxValue="2.86E-2"/>
    </cacheField>
    <cacheField name="3.1.3. SGDEA - Roles" numFmtId="9">
      <sharedItems containsSemiMixedTypes="0" containsString="0" containsNumber="1" minValue="0" maxValue="2.86E-2"/>
    </cacheField>
    <cacheField name="3.1.4. SGDEA - Radicación y registro" numFmtId="9">
      <sharedItems containsSemiMixedTypes="0" containsString="0" containsNumber="1" minValue="0" maxValue="2.86E-2"/>
    </cacheField>
    <cacheField name="3.1.5. SGDEA - Formatos y formularios" numFmtId="9">
      <sharedItems containsSemiMixedTypes="0" containsString="0" containsNumber="1" minValue="0" maxValue="2.86E-2"/>
    </cacheField>
    <cacheField name="3.1.6. SGDEA - Flujos de trabajo" numFmtId="9">
      <sharedItems containsSemiMixedTypes="0" containsString="0" containsNumber="1" minValue="0" maxValue="2.86E-2"/>
    </cacheField>
    <cacheField name="3.1.7. SGDEA - Gestión de documentos y trabajo colaborativo " numFmtId="9">
      <sharedItems containsSemiMixedTypes="0" containsString="0" containsNumber="1" minValue="0" maxValue="2.86E-2"/>
    </cacheField>
    <cacheField name="3.1.8. SGDEA - Clasificación" numFmtId="9">
      <sharedItems containsSemiMixedTypes="0" containsString="0" containsNumber="1" minValue="0" maxValue="2.86E-2"/>
    </cacheField>
    <cacheField name="3.1.9. SGDEA - Documentos de archivo" numFmtId="9">
      <sharedItems containsSemiMixedTypes="0" containsString="0" containsNumber="1" minValue="0" maxValue="2.86E-2"/>
    </cacheField>
    <cacheField name="3.1.10. SGDEA - Archivos físicos" numFmtId="9">
      <sharedItems containsSemiMixedTypes="0" containsString="0" containsNumber="1" containsInteger="1" minValue="0" maxValue="0"/>
    </cacheField>
    <cacheField name="3.1.11. SGDEA - Metadatos" numFmtId="9">
      <sharedItems containsSemiMixedTypes="0" containsString="0" containsNumber="1" minValue="0" maxValue="2.86E-2"/>
    </cacheField>
    <cacheField name="3.1.12. SGDEA - Retención y disposición" numFmtId="9">
      <sharedItems containsSemiMixedTypes="0" containsString="0" containsNumber="1" minValue="0" maxValue="2.86E-2"/>
    </cacheField>
    <cacheField name="3.1.13. SGDEA - Búsqueda y reportes" numFmtId="9">
      <sharedItems containsSemiMixedTypes="0" containsString="0" containsNumber="1" minValue="0" maxValue="2.86E-2"/>
    </cacheField>
    <cacheField name="3.1.14. SGDEA - Exportación" numFmtId="9">
      <sharedItems containsSemiMixedTypes="0" containsString="0" containsNumber="1" minValue="0" maxValue="2.86E-2"/>
    </cacheField>
    <cacheField name="3.1.15. Esquema de Metadatos Doc. Elec. " numFmtId="9">
      <sharedItems containsSemiMixedTypes="0" containsString="0" containsNumber="1" minValue="0" maxValue="0.1"/>
    </cacheField>
    <cacheField name="3.1.16. Metadatos mínimos para Doc. Elec." numFmtId="9">
      <sharedItems containsSemiMixedTypes="0" containsString="0" containsNumber="1" minValue="0" maxValue="0.1"/>
    </cacheField>
    <cacheField name="3.1.17 SGDEA" numFmtId="9">
      <sharedItems containsSemiMixedTypes="0" containsString="0" containsNumber="1" minValue="0" maxValue="0.3"/>
    </cacheField>
    <cacheField name="3.1. CUMPLIMIENTO SUBCOMPONENTE " numFmtId="9">
      <sharedItems containsSemiMixedTypes="0" containsString="0" containsNumber="1" minValue="0" maxValue="0.8718000000000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Excel Services" refreshedDate="44880.315189351852" createdVersion="8" refreshedVersion="8" minRefreshableVersion="3" recordCount="58">
  <cacheSource type="worksheet">
    <worksheetSource ref="A6:G64" sheet="A-12 CC-POL.0PAPEL" r:id="rId2"/>
  </cacheSource>
  <cacheFields count="7">
    <cacheField name="NORDEN " numFmtId="0">
      <sharedItems containsSemiMixedTypes="0" containsString="0" containsNumber="1" containsInteger="1" minValue="1001" maxValue="1058"/>
    </cacheField>
    <cacheField name="ENTIDAD " numFmtId="0">
      <sharedItems/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4.1.1 Política de Cero Papel Aprobada: _x000a_A 31 de diciembre de 2021, ¿La entidad contaba con la política cero papel?  " numFmtId="9">
      <sharedItems containsSemiMixedTypes="0" containsString="0" containsNumber="1" minValue="0" maxValue="0.1"/>
    </cacheField>
    <cacheField name="4.1.2. Implementación de la Política de Cero Papel: _x000a_Durante la vigencia 2021, ¿La entidad implementó la política cero papel?" numFmtId="9">
      <sharedItems containsSemiMixedTypes="0" containsString="0" containsNumber="1" minValue="0" maxValue="0.1"/>
    </cacheField>
    <cacheField name="4.1.3. Reducción de Consumo de Papel: _x000a_¿Cuál fue la meta (%) de reducción de consumo de papel para la vigencia 2021, frente a lo consumido en el año 2020 por la entidad?  " numFmtId="9">
      <sharedItems containsSemiMixedTypes="0" containsString="0" containsNumber="1" minValue="0" maxValue="0.2"/>
    </cacheField>
    <cacheField name="4.1. CUMPLIMIENTO SUBCOMPONENTE " numFmtId="9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Excel Services" refreshedDate="44880.315189351852" createdVersion="8" refreshedVersion="8" minRefreshableVersion="3" recordCount="58">
  <cacheSource type="worksheet">
    <worksheetSource ref="A6:E64" sheet="A-13 CC-GES.CON. " r:id="rId2"/>
  </cacheSource>
  <cacheFields count="5">
    <cacheField name="NORDEN " numFmtId="0">
      <sharedItems containsSemiMixedTypes="0" containsString="0" containsNumber="1" containsInteger="1" minValue="1001" maxValue="1058"/>
    </cacheField>
    <cacheField name="ENTIDAD " numFmtId="0">
      <sharedItems/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4.2.1 Campañas y capacitaciones: _x000a_Campañas de promoción y divulgación de temas relacionados con la gestión documental" numFmtId="9">
      <sharedItems containsSemiMixedTypes="0" containsString="0" containsNumber="1" minValue="0" maxValue="0.3"/>
    </cacheField>
    <cacheField name="4.2. CUMPLIMIENTO SUBCOMPONENTE " numFmtId="9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Excel Services" refreshedDate="44880.31518946759" createdVersion="8" refreshedVersion="8" minRefreshableVersion="3" recordCount="58">
  <cacheSource type="worksheet">
    <worksheetSource ref="A6:E64" sheet="A-14 CC-REND.C." r:id="rId2"/>
  </cacheSource>
  <cacheFields count="5">
    <cacheField name="NORDEN " numFmtId="0">
      <sharedItems containsSemiMixedTypes="0" containsString="0" containsNumber="1" containsInteger="1" minValue="1001" maxValue="1058"/>
    </cacheField>
    <cacheField name="ENTIDAD " numFmtId="0">
      <sharedItems/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4.3.1. Informes o Rendición de Cuentas - Ges. Documental: _x000a_En el informe de rendición de cuentas de la vigencia 2021, ¿La entidad incluyó temas de la gestión documental?        " numFmtId="9">
      <sharedItems containsSemiMixedTypes="0" containsString="0" containsNumber="1" minValue="0" maxValue="0.3"/>
    </cacheField>
    <cacheField name="4.3. CUMPLIMIENTO SUBCOMPONENTE " numFmtId="9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saveData="0" refreshedBy="Excel Services" refreshedDate="44880.315189004628" backgroundQuery="1" createdVersion="8" refreshedVersion="8" minRefreshableVersion="3" recordCount="0" supportSubquery="1" supportAdvancedDrill="1">
  <cacheSource type="external" connectionId="1"/>
  <cacheFields count="3">
    <cacheField name="[Rango].[SECTOR].[SECTOR]" caption="SECTOR" numFmtId="0" hierarchy="2" level="1">
      <sharedItems containsSemiMixedTypes="0" containsNonDate="0" containsString="0"/>
    </cacheField>
    <cacheField name="[Measures].[Promedio de RESULTADO TOTAL 2021]" caption="Promedio de RESULTADO TOTAL 2021" numFmtId="0" hierarchy="30" level="32767"/>
    <cacheField name="[Rango].[ENTIDAD].[ENTIDAD]" caption="ENTIDAD" numFmtId="0" hierarchy="1" level="1">
      <sharedItems count="58">
        <s v="CAPITAL SALUD EPS SAS"/>
        <s v="ENTIDAD DE GESTIÓN ADMINISTRATIVA Y TÉCNICA-  EGAT"/>
        <s v="INSTITUTO DISTRITAL DE CIENCIAS, BIOTECNOLOGÍA E INNOVACIÓN EN SALUD - IDCBIS"/>
        <s v="SECRETARÍA DISTRITAL DE SALUD"/>
        <s v="SUBRED INTEGRADA DE PRESTACIÓN DE SERVICIOS DE SALUD SUR OCCIDENTE E.S.E."/>
        <s v="SUBRED INTEGRADA DE SERVICIOS DE SALUD CENTRO ORIENTE E.S.E."/>
        <s v="SUBRED INTEGRADA DE SERVICIOS DE SALUD NORTE E.S.E."/>
        <s v="SUBRED INTEGRADA DE SERVICIOS DE SALUD SUR E.S.E"/>
        <s v="INSTITUTO DISTRITAL DE GESTIÓN DEL RIESGO Y CAMBIO CLIMÁTICO-IDIGER" u="1"/>
        <s v="INSTITUTO DISTRITAL DE PROTECCIÓN Y BIENESTAR ANIMAL  - IDPYVA" u="1"/>
        <s v="JARDÍN BOTÁNICO DE BOGOTÁ JOSÉ CELESTINO MUTIS" u="1"/>
        <s v="SECRETARÍA DISTRITAL DE AMBIENTE" u="1"/>
        <s v="AGUAS DE BOGOTÁ S.A E.S.P." u="1"/>
        <s v="CAJA DE LA VIVIENDA POPULAR" u="1"/>
        <s v="CANAL CAPITAL" u="1"/>
        <s v="CONCEJO DE BOGOTÁ" u="1"/>
        <s v="CONTRALORÍA DE BOGOTÁ D.C" u="1"/>
        <s v="CORPORACIÓN BOGOTÁ REGIÓN DINÁMICA - INVEST IN BOGOTÁ" u="1"/>
        <s v="DEPARTAMENTO ADMINISTRATIVO DE LA DEFENSORÍA DEL ESPACIO PÚBLICO - DADEP" u="1"/>
        <s v="DEPARTAMENTO ADMINISTRATIVO DEL SERVICIO CIVIL DISTRITAL - DASC" u="1"/>
        <s v="EMPRESA DE ACUEDUCTO Y ALCANTARILLADO DE BOGOTÁ - ESP" u="1"/>
        <s v="EMPRESA DE RENOVACIÓN Y DESARROLLO URBANO DE BOGOTÁ D.C. - ERU" u="1"/>
        <s v="EMPRESA DE TRANSPORTE DEL TERCER MILENIO TRANSMILENIO S.A." u="1"/>
        <s v="EMPRESA METRO DE BOGOTÁ S.A." u="1"/>
        <s v="FONDO DE PRESTACIONES ECONÓMICAS, CESANTÍAS Y PENSIONES - FONCEP" u="1"/>
        <s v="FUNDACIÓN GILBERTO ALZATE AVENDAÑO - FUGA" u="1"/>
        <s v="INSTITUTO DE DESARROLLO URBANO - IDU" u="1"/>
        <s v="INSTITUTO DISTRITAL DE LAS ARTES - IDARTES" u="1"/>
        <s v="INSTITUTO DISTRITAL DE PARTICIPACIÓN Y ACCION COMUNAL - IDPAC" u="1"/>
        <s v="INSTITUTO DISTRITAL DE PATRIMONIO CULTURAL" u="1"/>
        <s v="INSTITUTO DISTRITAL DE RECREACIÓN Y DEPORTE - IDRD" u="1"/>
        <s v="INSTITUTO DISTRITAL DE TURISMO - IDT" u="1"/>
        <s v="INSTITUTO DISTRITAL PARA LA PROTECCIÓN DE LA NIÑEZ Y LA JUVENTUD - IDIPRON" u="1"/>
        <s v="INSTITUTO PARA LA ECONOMÍA SOCIAL -IPES" u="1"/>
        <s v="INSTITUTO PARA LA INVESTIGACIÓN EDUCATIVA Y EL DESARROLLO PEDAGÓGICO - IDEP" u="1"/>
        <s v="LOTERÍA DE BOGOTÁ" u="1"/>
        <s v="ORQUESTA FILARMÓNICA DE BOGOTÁ" u="1"/>
        <s v="PERSONERÍA DE BOGOTÁ D.C." u="1"/>
        <s v="SECRETARIA DE DESARROLLO ECONÓMICO" u="1"/>
        <s v="SECRETARÍA DE EDUCACIÓN DEL DISTRITO" u="1"/>
        <s v="SECRETARÍA DISTRITAL DE CULTURA RECREACIÓN Y DEPORTE" u="1"/>
        <s v="SECRETARÍA DISTRITAL DE GOBIERNO" u="1"/>
        <s v="SECRETARÍA DISTRITAL DE HACIENDA DE BOGOTÁ D.C." u="1"/>
        <s v="SECRETARÍA DISTRITAL DE INTEGRACIÓN SOCIAL" u="1"/>
        <s v="SECRETARÍA DISTRITAL DE LA MUJER" u="1"/>
        <s v="SECRETARÍA DISTRITAL DE MOVILIDAD" u="1"/>
        <s v="SECRETARIA DISTRITAL DE PLANEACIÓN" u="1"/>
        <s v="SECRETARÍA DISTRITAL DE SEGURIDAD, CONVIVENCIA Y JUSTICIA" u="1"/>
        <s v="SECRETARÍA DISTRITAL DEL HÁBITAT" u="1"/>
        <s v="SECRETARÍA GENERAL DE LA ALCALDÍA MAYOR DE BOGOTÁ" u="1"/>
        <s v="SECRETARÍA JURÍDICA DISTRITAL" u="1"/>
        <s v="TERMINAL DE TRANSPORTE S.A." u="1"/>
        <s v="UNIDAD ADMINISTRATIVA ESPECIAL CUERPO OFICIAL DE BOMBEROS - UAECOB" u="1"/>
        <s v="UNIDAD ADMINISTRATIVA ESPECIAL DE CATASTRO DISTRITAL" u="1"/>
        <s v="UNIDAD ADMINISTRATIVA ESPECIAL DE REHABILITACIÓN Y MANTENIMIENTO VIAL - UAERMV" u="1"/>
        <s v="UNIDAD ADMINISTRATIVA ESPECIAL DE SERVICIOS PÚBLICOS -UAESP" u="1"/>
        <s v="UNIVERSIDAD DISTRITAL FRANCISCO JOSÉ DE CALDAS" u="1"/>
        <s v="VEEDURÍA DISTRITAL" u="1"/>
      </sharedItems>
    </cacheField>
  </cacheFields>
  <cacheHierarchies count="31">
    <cacheHierarchy uniqueName="[Rango].[No.]" caption="No." attribute="1" defaultMemberUniqueName="[Rango].[No.].[All]" allUniqueName="[Rango].[No.].[All]" dimensionUniqueName="[Rango]" displayFolder="" count="0" memberValueDatatype="20" unbalanced="0"/>
    <cacheHierarchy uniqueName="[Rango].[ENTIDAD]" caption="ENTIDAD" attribute="1" defaultMemberUniqueName="[Rango].[ENTIDAD].[All]" allUniqueName="[Rango].[ENTIDAD].[All]" dimensionUniqueName="[Rango]" displayFolder="" count="2" memberValueDatatype="130" unbalanced="0">
      <fieldsUsage count="2">
        <fieldUsage x="-1"/>
        <fieldUsage x="2"/>
      </fieldsUsage>
    </cacheHierarchy>
    <cacheHierarchy uniqueName="[Rango].[SECTOR]" caption="SECTOR" attribute="1" defaultMemberUniqueName="[Rango].[SECTOR].[All]" allUniqueName="[Rango].[SECTOR].[All]" dimensionUniqueName="[Rango]" displayFolder="" count="2" memberValueDatatype="130" unbalanced="0">
      <fieldsUsage count="2">
        <fieldUsage x="-1"/>
        <fieldUsage x="0"/>
      </fieldsUsage>
    </cacheHierarchy>
    <cacheHierarchy uniqueName="[Rango].[Aseguramiento de los Recursos para la Gestión Documental]" caption="Aseguramiento de los Recursos para la Gestión Documental" attribute="1" defaultMemberUniqueName="[Rango].[Aseguramiento de los Recursos para la Gestión Documental].[All]" allUniqueName="[Rango].[Aseguramiento de los Recursos para la Gestión Documental].[All]" dimensionUniqueName="[Rango]" displayFolder="" count="0" memberValueDatatype="5" unbalanced="0"/>
    <cacheHierarchy uniqueName="[Rango].[Programa de Gestión Documental]" caption="Programa de Gestión Documental" attribute="1" defaultMemberUniqueName="[Rango].[Programa de Gestión Documental].[All]" allUniqueName="[Rango].[Programa de Gestión Documental].[All]" dimensionUniqueName="[Rango]" displayFolder="" count="0" memberValueDatatype="5" unbalanced="0"/>
    <cacheHierarchy uniqueName="[Rango].[Plan Institucional de Archivos]" caption="Plan Institucional de Archivos" attribute="1" defaultMemberUniqueName="[Rango].[Plan Institucional de Archivos].[All]" allUniqueName="[Rango].[Plan Institucional de Archivos].[All]" dimensionUniqueName="[Rango]" displayFolder="" count="0" memberValueDatatype="5" unbalanced="0"/>
    <cacheHierarchy uniqueName="[Rango].[TOTAL  COMPONENTE]" caption="TOTAL  COMPONENTE" attribute="1" defaultMemberUniqueName="[Rango].[TOTAL  COMPONENTE].[All]" allUniqueName="[Rango].[TOTAL  COMPONENTE].[All]" dimensionUniqueName="[Rango]" displayFolder="" count="0" memberValueDatatype="5" unbalanced="0"/>
    <cacheHierarchy uniqueName="[Rango].[Cuadro de Clasificación Documental]" caption="Cuadro de Clasificación Documental" attribute="1" defaultMemberUniqueName="[Rango].[Cuadro de Clasificación Documental].[All]" allUniqueName="[Rango].[Cuadro de Clasificación Documental].[All]" dimensionUniqueName="[Rango]" displayFolder="" count="0" memberValueDatatype="5" unbalanced="0"/>
    <cacheHierarchy uniqueName="[Rango].[Tabla de Retención Documental]" caption="Tabla de Retención Documental" attribute="1" defaultMemberUniqueName="[Rango].[Tabla de Retención Documental].[All]" allUniqueName="[Rango].[Tabla de Retención Documental].[All]" dimensionUniqueName="[Rango]" displayFolder="" count="0" memberValueDatatype="5" unbalanced="0"/>
    <cacheHierarchy uniqueName="[Rango].[Inventarios Documentales]" caption="Inventarios Documentales" attribute="1" defaultMemberUniqueName="[Rango].[Inventarios Documentales].[All]" allUniqueName="[Rango].[Inventarios Documentales].[All]" dimensionUniqueName="[Rango]" displayFolder="" count="0" memberValueDatatype="5" unbalanced="0"/>
    <cacheHierarchy uniqueName="[Rango].[Banco Terminológico]" caption="Banco Terminológico" attribute="1" defaultMemberUniqueName="[Rango].[Banco Terminológico].[All]" allUniqueName="[Rango].[Banco Terminológico].[All]" dimensionUniqueName="[Rango]" displayFolder="" count="0" memberValueDatatype="5" unbalanced="0"/>
    <cacheHierarchy uniqueName="[Rango].[Sistema Integrado de Conservación]" caption="Sistema Integrado de Conservación" attribute="1" defaultMemberUniqueName="[Rango].[Sistema Integrado de Conservación].[All]" allUniqueName="[Rango].[Sistema Integrado de Conservación].[All]" dimensionUniqueName="[Rango]" displayFolder="" count="0" memberValueDatatype="5" unbalanced="0"/>
    <cacheHierarchy uniqueName="[Rango].[Tabla de Control de Acceso]" caption="Tabla de Control de Acceso" attribute="1" defaultMemberUniqueName="[Rango].[Tabla de Control de Acceso].[All]" allUniqueName="[Rango].[Tabla de Control de Acceso].[All]" dimensionUniqueName="[Rango]" displayFolder="" count="0" memberValueDatatype="5" unbalanced="0"/>
    <cacheHierarchy uniqueName="[Rango].[Procesos de la Gestión Documental]" caption="Procesos de la Gestión Documental" attribute="1" defaultMemberUniqueName="[Rango].[Procesos de la Gestión Documental].[All]" allUniqueName="[Rango].[Procesos de la Gestión Documental].[All]" dimensionUniqueName="[Rango]" displayFolder="" count="0" memberValueDatatype="5" unbalanced="0"/>
    <cacheHierarchy uniqueName="[Rango].[TOTAL COMPONENTE]" caption="TOTAL COMPONENTE" attribute="1" defaultMemberUniqueName="[Rango].[TOTAL COMPONENTE].[All]" allUniqueName="[Rango].[TOTAL COMPONENTE].[All]" dimensionUniqueName="[Rango]" displayFolder="" count="0" memberValueDatatype="5" unbalanced="0"/>
    <cacheHierarchy uniqueName="[Rango].[Modelo de Requisitos para la Gestión de Documentos Electrónicos]" caption="Modelo de Requisitos para la Gestión de Documentos Electrónicos" attribute="1" defaultMemberUniqueName="[Rango].[Modelo de Requisitos para la Gestión de Documentos Electrónicos].[All]" allUniqueName="[Rango].[Modelo de Requisitos para la Gestión de Documentos Electrónicos].[All]" dimensionUniqueName="[Rango]" displayFolder="" count="0" memberValueDatatype="5" unbalanced="0"/>
    <cacheHierarchy uniqueName="[Rango].[Plan de Preservación Digital]" caption="Plan de Preservación Digital" attribute="1" defaultMemberUniqueName="[Rango].[Plan de Preservación Digital].[All]" allUniqueName="[Rango].[Plan de Preservación Digital].[All]" dimensionUniqueName="[Rango]" displayFolder="" count="0" memberValueDatatype="5" unbalanced="0"/>
    <cacheHierarchy uniqueName="[Rango].[Banco Terminológico 2]" caption="Banco Terminológico 2" attribute="1" defaultMemberUniqueName="[Rango].[Banco Terminológico 2].[All]" allUniqueName="[Rango].[Banco Terminológico 2].[All]" dimensionUniqueName="[Rango]" displayFolder="" count="0" memberValueDatatype="5" unbalanced="0"/>
    <cacheHierarchy uniqueName="[Rango].[Tabla de Control de Acceso 2]" caption="Tabla de Control de Acceso 2" attribute="1" defaultMemberUniqueName="[Rango].[Tabla de Control de Acceso 2].[All]" allUniqueName="[Rango].[Tabla de Control de Acceso 2].[All]" dimensionUniqueName="[Rango]" displayFolder="" count="0" memberValueDatatype="5" unbalanced="0"/>
    <cacheHierarchy uniqueName="[Rango].[TOTAL COMPONENTE 2]" caption="TOTAL COMPONENTE 2" attribute="1" defaultMemberUniqueName="[Rango].[TOTAL COMPONENTE 2].[All]" allUniqueName="[Rango].[TOTAL COMPONENTE 2].[All]" dimensionUniqueName="[Rango]" displayFolder="" count="0" memberValueDatatype="5" unbalanced="0"/>
    <cacheHierarchy uniqueName="[Rango].[Política de Cero Papel]" caption="Política de Cero Papel" attribute="1" defaultMemberUniqueName="[Rango].[Política de Cero Papel].[All]" allUniqueName="[Rango].[Política de Cero Papel].[All]" dimensionUniqueName="[Rango]" displayFolder="" count="0" memberValueDatatype="5" unbalanced="0"/>
    <cacheHierarchy uniqueName="[Rango].[Gestión del Conocimiento]" caption="Gestión del Conocimiento" attribute="1" defaultMemberUniqueName="[Rango].[Gestión del Conocimiento].[All]" allUniqueName="[Rango].[Gestión del Conocimiento].[All]" dimensionUniqueName="[Rango]" displayFolder="" count="0" memberValueDatatype="20" unbalanced="0"/>
    <cacheHierarchy uniqueName="[Rango].[Rendición de Cuentas]" caption="Rendición de Cuentas" attribute="1" defaultMemberUniqueName="[Rango].[Rendición de Cuentas].[All]" allUniqueName="[Rango].[Rendición de Cuentas].[All]" dimensionUniqueName="[Rango]" displayFolder="" count="0" memberValueDatatype="20" unbalanced="0"/>
    <cacheHierarchy uniqueName="[Rango].[TOTAL COMPONENTE 3]" caption="TOTAL COMPONENTE 3" attribute="1" defaultMemberUniqueName="[Rango].[TOTAL COMPONENTE 3].[All]" allUniqueName="[Rango].[TOTAL COMPONENTE 3].[All]" dimensionUniqueName="[Rango]" displayFolder="" count="0" memberValueDatatype="5" unbalanced="0"/>
    <cacheHierarchy uniqueName="[Rango].[RESULTADO TOTAL 2021]" caption="RESULTADO TOTAL 2021" attribute="1" defaultMemberUniqueName="[Rango].[RESULTADO TOTAL 2021].[All]" allUniqueName="[Rango].[RESULTADO TOTAL 2021].[All]" dimensionUniqueName="[Rango]" displayFolder="" count="0" memberValueDatatype="5" unbalanced="0"/>
    <cacheHierarchy uniqueName="[Rango].[RESULTADO 2020]" caption="RESULTADO 2020" attribute="1" defaultMemberUniqueName="[Rango].[RESULTADO 2020].[All]" allUniqueName="[Rango].[RESULTADO 2020].[All]" dimensionUniqueName="[Rango]" displayFolder="" count="0" memberValueDatatype="5" unbalanced="0"/>
    <cacheHierarchy uniqueName="[Rango].[VARIACIÓN PRELIMINAR]" caption="VARIACIÓN PRELIMINAR" attribute="1" defaultMemberUniqueName="[Rango].[VARIACIÓN PRELIMINAR].[All]" allUniqueName="[Rango].[VARIACIÓN PRELIMINAR].[All]" dimensionUniqueName="[Rango]" displayFolder="" count="0" memberValueDatatype="5" unbalanced="0"/>
    <cacheHierarchy uniqueName="[Measures].[__XL_Count Rango]" caption="__XL_Count Rango" measure="1" displayFolder="" measureGroup="Rango" count="0" hidden="1"/>
    <cacheHierarchy uniqueName="[Measures].[__No measures defined]" caption="__No measures defined" measure="1" displayFolder="" count="0" hidden="1"/>
    <cacheHierarchy uniqueName="[Measures].[Suma de RESULTADO TOTAL 2021]" caption="Suma de RESULTADO TOTAL 2021" measure="1" displayFolder="" measureGroup="Rango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Promedio de RESULTADO TOTAL 2021]" caption="Promedio de RESULTADO TOTAL 2021" measure="1" displayFolder="" measureGroup="Rango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saveData="0" refreshedBy="Excel Services" refreshedDate="44880.315188078705" backgroundQuery="1" createdVersion="8" refreshedVersion="8" minRefreshableVersion="3" recordCount="0" supportSubquery="1" supportAdvancedDrill="1">
  <cacheSource type="external" connectionId="1"/>
  <cacheFields count="3">
    <cacheField name="[Rango].[SECTOR].[SECTOR]" caption="SECTOR" numFmtId="0" hierarchy="2" level="1">
      <sharedItems count="17">
        <s v="AMBIENTE"/>
        <s v="CONCEJO DE BOGOTÁ"/>
        <s v="CULTURA, RECREACIÓN Y DEPORTE"/>
        <s v="DESARROLLO ECONÓMICO, INDUSTRIA Y TURISMO"/>
        <s v="EDUCACIÓN"/>
        <s v="GESTIÓN JURÍDICA"/>
        <s v="GESTIÓN PÚBLICA"/>
        <s v="GOBIERNO"/>
        <s v="HÁBITAT"/>
        <s v="HACIENDA"/>
        <s v="INTEGRACIÓN SOCIAL"/>
        <s v="MOVILIDAD"/>
        <s v="MUJERES"/>
        <s v="ORGANISMOS DE CONTROL"/>
        <s v="PLANEACIÓN"/>
        <s v="SALUD"/>
        <s v="SEGURIDAD, CONVIVENCIA Y JUSTICIA"/>
      </sharedItems>
    </cacheField>
    <cacheField name="[Measures].[Promedio de RESULTADO TOTAL 2021]" caption="Promedio de RESULTADO TOTAL 2021" numFmtId="0" hierarchy="30" level="32767"/>
    <cacheField name="[Rango].[ENTIDAD].[ENTIDAD]" caption="ENTIDAD" numFmtId="0" hierarchy="1" level="1">
      <sharedItems count="58">
        <s v="INSTITUTO DISTRITAL DE GESTIÓN DEL RIESGO Y CAMBIO CLIMÁTICO-IDIGER"/>
        <s v="INSTITUTO DISTRITAL DE PROTECCIÓN Y BIENESTAR ANIMAL  - IDPYVA"/>
        <s v="JARDÍN BOTÁNICO DE BOGOTÁ JOSÉ CELESTINO MUTIS"/>
        <s v="SECRETARÍA DISTRITAL DE AMBIENTE"/>
        <s v="CONCEJO DE BOGOTÁ"/>
        <s v="CANAL CAPITAL"/>
        <s v="FUNDACIÓN GILBERTO ALZATE AVENDAÑO - FUGA"/>
        <s v="INSTITUTO DISTRITAL DE LAS ARTES - IDARTES"/>
        <s v="INSTITUTO DISTRITAL DE PATRIMONIO CULTURAL"/>
        <s v="INSTITUTO DISTRITAL DE RECREACIÓN Y DEPORTE - IDRD"/>
        <s v="ORQUESTA FILARMÓNICA DE BOGOTÁ"/>
        <s v="SECRETARÍA DISTRITAL DE CULTURA RECREACIÓN Y DEPORTE"/>
        <s v="CORPORACIÓN BOGOTÁ REGIÓN DINÁMICA - INVEST IN BOGOTÁ"/>
        <s v="INSTITUTO DISTRITAL DE TURISMO - IDT"/>
        <s v="INSTITUTO PARA LA ECONOMÍA SOCIAL -IPES"/>
        <s v="SECRETARIA DE DESARROLLO ECONÓMICO"/>
        <s v="INSTITUTO PARA LA INVESTIGACIÓN EDUCATIVA Y EL DESARROLLO PEDAGÓGICO - IDEP"/>
        <s v="SECRETARÍA DE EDUCACIÓN DEL DISTRITO"/>
        <s v="UNIVERSIDAD DISTRITAL FRANCISCO JOSÉ DE CALDAS"/>
        <s v="SECRETARÍA JURÍDICA DISTRITAL"/>
        <s v="DEPARTAMENTO ADMINISTRATIVO DEL SERVICIO CIVIL DISTRITAL - DASC"/>
        <s v="SECRETARÍA GENERAL DE LA ALCALDÍA MAYOR DE BOGOTÁ"/>
        <s v="DEPARTAMENTO ADMINISTRATIVO DE LA DEFENSORÍA DEL ESPACIO PÚBLICO - DADEP"/>
        <s v="INSTITUTO DISTRITAL DE PARTICIPACIÓN Y ACCION COMUNAL - IDPAC"/>
        <s v="SECRETARÍA DISTRITAL DE GOBIERNO"/>
        <s v="AGUAS DE BOGOTÁ S.A E.S.P."/>
        <s v="CAJA DE LA VIVIENDA POPULAR"/>
        <s v="EMPRESA DE ACUEDUCTO Y ALCANTARILLADO DE BOGOTÁ - ESP"/>
        <s v="EMPRESA DE RENOVACIÓN Y DESARROLLO URBANO DE BOGOTÁ D.C. - ERU"/>
        <s v="SECRETARÍA DISTRITAL DEL HÁBITAT"/>
        <s v="UNIDAD ADMINISTRATIVA ESPECIAL DE SERVICIOS PÚBLICOS -UAESP"/>
        <s v="FONDO DE PRESTACIONES ECONÓMICAS, CESANTÍAS Y PENSIONES - FONCEP"/>
        <s v="LOTERÍA DE BOGOTÁ"/>
        <s v="SECRETARÍA DISTRITAL DE HACIENDA DE BOGOTÁ D.C."/>
        <s v="UNIDAD ADMINISTRATIVA ESPECIAL DE CATASTRO DISTRITAL"/>
        <s v="INSTITUTO DISTRITAL PARA LA PROTECCIÓN DE LA NIÑEZ Y LA JUVENTUD - IDIPRON"/>
        <s v="SECRETARÍA DISTRITAL DE INTEGRACIÓN SOCIAL"/>
        <s v="EMPRESA DE TRANSPORTE DEL TERCER MILENIO TRANSMILENIO S.A."/>
        <s v="EMPRESA METRO DE BOGOTÁ S.A."/>
        <s v="INSTITUTO DE DESARROLLO URBANO - IDU"/>
        <s v="SECRETARÍA DISTRITAL DE MOVILIDAD"/>
        <s v="TERMINAL DE TRANSPORTE S.A."/>
        <s v="UNIDAD ADMINISTRATIVA ESPECIAL DE REHABILITACIÓN Y MANTENIMIENTO VIAL - UAERMV"/>
        <s v="SECRETARÍA DISTRITAL DE LA MUJER"/>
        <s v="CONTRALORÍA DE BOGOTÁ D.C"/>
        <s v="PERSONERÍA DE BOGOTÁ D.C."/>
        <s v="VEEDURÍA DISTRITAL"/>
        <s v="SECRETARIA DISTRITAL DE PLANEACIÓN"/>
        <s v="CAPITAL SALUD EPS SAS"/>
        <s v="ENTIDAD DE GESTIÓN ADMINISTRATIVA Y TÉCNICA-  EGAT"/>
        <s v="INSTITUTO DISTRITAL DE CIENCIAS, BIOTECNOLOGÍA E INNOVACIÓN EN SALUD - IDCBIS"/>
        <s v="SECRETARÍA DISTRITAL DE SALUD"/>
        <s v="SUBRED INTEGRADA DE PRESTACIÓN DE SERVICIOS DE SALUD SUR OCCIDENTE E.S.E."/>
        <s v="SUBRED INTEGRADA DE SERVICIOS DE SALUD CENTRO ORIENTE E.S.E."/>
        <s v="SUBRED INTEGRADA DE SERVICIOS DE SALUD NORTE E.S.E."/>
        <s v="SUBRED INTEGRADA DE SERVICIOS DE SALUD SUR E.S.E"/>
        <s v="SECRETARÍA DISTRITAL DE SEGURIDAD, CONVIVENCIA Y JUSTICIA"/>
        <s v="UNIDAD ADMINISTRATIVA ESPECIAL CUERPO OFICIAL DE BOMBEROS - UAECOB"/>
      </sharedItems>
    </cacheField>
  </cacheFields>
  <cacheHierarchies count="31">
    <cacheHierarchy uniqueName="[Rango].[No.]" caption="No." attribute="1" defaultMemberUniqueName="[Rango].[No.].[All]" allUniqueName="[Rango].[No.].[All]" dimensionUniqueName="[Rango]" displayFolder="" count="0" memberValueDatatype="20" unbalanced="0"/>
    <cacheHierarchy uniqueName="[Rango].[ENTIDAD]" caption="ENTIDAD" attribute="1" defaultMemberUniqueName="[Rango].[ENTIDAD].[All]" allUniqueName="[Rango].[ENTIDAD].[All]" dimensionUniqueName="[Rango]" displayFolder="" count="2" memberValueDatatype="130" unbalanced="0">
      <fieldsUsage count="2">
        <fieldUsage x="-1"/>
        <fieldUsage x="2"/>
      </fieldsUsage>
    </cacheHierarchy>
    <cacheHierarchy uniqueName="[Rango].[SECTOR]" caption="SECTOR" attribute="1" defaultMemberUniqueName="[Rango].[SECTOR].[All]" allUniqueName="[Rango].[SECTOR].[All]" dimensionUniqueName="[Rango]" displayFolder="" count="2" memberValueDatatype="130" unbalanced="0">
      <fieldsUsage count="2">
        <fieldUsage x="-1"/>
        <fieldUsage x="0"/>
      </fieldsUsage>
    </cacheHierarchy>
    <cacheHierarchy uniqueName="[Rango].[Aseguramiento de los Recursos para la Gestión Documental]" caption="Aseguramiento de los Recursos para la Gestión Documental" attribute="1" defaultMemberUniqueName="[Rango].[Aseguramiento de los Recursos para la Gestión Documental].[All]" allUniqueName="[Rango].[Aseguramiento de los Recursos para la Gestión Documental].[All]" dimensionUniqueName="[Rango]" displayFolder="" count="0" memberValueDatatype="5" unbalanced="0"/>
    <cacheHierarchy uniqueName="[Rango].[Programa de Gestión Documental]" caption="Programa de Gestión Documental" attribute="1" defaultMemberUniqueName="[Rango].[Programa de Gestión Documental].[All]" allUniqueName="[Rango].[Programa de Gestión Documental].[All]" dimensionUniqueName="[Rango]" displayFolder="" count="0" memberValueDatatype="5" unbalanced="0"/>
    <cacheHierarchy uniqueName="[Rango].[Plan Institucional de Archivos]" caption="Plan Institucional de Archivos" attribute="1" defaultMemberUniqueName="[Rango].[Plan Institucional de Archivos].[All]" allUniqueName="[Rango].[Plan Institucional de Archivos].[All]" dimensionUniqueName="[Rango]" displayFolder="" count="0" memberValueDatatype="5" unbalanced="0"/>
    <cacheHierarchy uniqueName="[Rango].[TOTAL  COMPONENTE]" caption="TOTAL  COMPONENTE" attribute="1" defaultMemberUniqueName="[Rango].[TOTAL  COMPONENTE].[All]" allUniqueName="[Rango].[TOTAL  COMPONENTE].[All]" dimensionUniqueName="[Rango]" displayFolder="" count="0" memberValueDatatype="5" unbalanced="0"/>
    <cacheHierarchy uniqueName="[Rango].[Cuadro de Clasificación Documental]" caption="Cuadro de Clasificación Documental" attribute="1" defaultMemberUniqueName="[Rango].[Cuadro de Clasificación Documental].[All]" allUniqueName="[Rango].[Cuadro de Clasificación Documental].[All]" dimensionUniqueName="[Rango]" displayFolder="" count="0" memberValueDatatype="5" unbalanced="0"/>
    <cacheHierarchy uniqueName="[Rango].[Tabla de Retención Documental]" caption="Tabla de Retención Documental" attribute="1" defaultMemberUniqueName="[Rango].[Tabla de Retención Documental].[All]" allUniqueName="[Rango].[Tabla de Retención Documental].[All]" dimensionUniqueName="[Rango]" displayFolder="" count="0" memberValueDatatype="5" unbalanced="0"/>
    <cacheHierarchy uniqueName="[Rango].[Inventarios Documentales]" caption="Inventarios Documentales" attribute="1" defaultMemberUniqueName="[Rango].[Inventarios Documentales].[All]" allUniqueName="[Rango].[Inventarios Documentales].[All]" dimensionUniqueName="[Rango]" displayFolder="" count="0" memberValueDatatype="5" unbalanced="0"/>
    <cacheHierarchy uniqueName="[Rango].[Banco Terminológico]" caption="Banco Terminológico" attribute="1" defaultMemberUniqueName="[Rango].[Banco Terminológico].[All]" allUniqueName="[Rango].[Banco Terminológico].[All]" dimensionUniqueName="[Rango]" displayFolder="" count="0" memberValueDatatype="5" unbalanced="0"/>
    <cacheHierarchy uniqueName="[Rango].[Sistema Integrado de Conservación]" caption="Sistema Integrado de Conservación" attribute="1" defaultMemberUniqueName="[Rango].[Sistema Integrado de Conservación].[All]" allUniqueName="[Rango].[Sistema Integrado de Conservación].[All]" dimensionUniqueName="[Rango]" displayFolder="" count="0" memberValueDatatype="5" unbalanced="0"/>
    <cacheHierarchy uniqueName="[Rango].[Tabla de Control de Acceso]" caption="Tabla de Control de Acceso" attribute="1" defaultMemberUniqueName="[Rango].[Tabla de Control de Acceso].[All]" allUniqueName="[Rango].[Tabla de Control de Acceso].[All]" dimensionUniqueName="[Rango]" displayFolder="" count="0" memberValueDatatype="5" unbalanced="0"/>
    <cacheHierarchy uniqueName="[Rango].[Procesos de la Gestión Documental]" caption="Procesos de la Gestión Documental" attribute="1" defaultMemberUniqueName="[Rango].[Procesos de la Gestión Documental].[All]" allUniqueName="[Rango].[Procesos de la Gestión Documental].[All]" dimensionUniqueName="[Rango]" displayFolder="" count="0" memberValueDatatype="5" unbalanced="0"/>
    <cacheHierarchy uniqueName="[Rango].[TOTAL COMPONENTE]" caption="TOTAL COMPONENTE" attribute="1" defaultMemberUniqueName="[Rango].[TOTAL COMPONENTE].[All]" allUniqueName="[Rango].[TOTAL COMPONENTE].[All]" dimensionUniqueName="[Rango]" displayFolder="" count="0" memberValueDatatype="5" unbalanced="0"/>
    <cacheHierarchy uniqueName="[Rango].[Modelo de Requisitos para la Gestión de Documentos Electrónicos]" caption="Modelo de Requisitos para la Gestión de Documentos Electrónicos" attribute="1" defaultMemberUniqueName="[Rango].[Modelo de Requisitos para la Gestión de Documentos Electrónicos].[All]" allUniqueName="[Rango].[Modelo de Requisitos para la Gestión de Documentos Electrónicos].[All]" dimensionUniqueName="[Rango]" displayFolder="" count="0" memberValueDatatype="5" unbalanced="0"/>
    <cacheHierarchy uniqueName="[Rango].[Plan de Preservación Digital]" caption="Plan de Preservación Digital" attribute="1" defaultMemberUniqueName="[Rango].[Plan de Preservación Digital].[All]" allUniqueName="[Rango].[Plan de Preservación Digital].[All]" dimensionUniqueName="[Rango]" displayFolder="" count="0" memberValueDatatype="5" unbalanced="0"/>
    <cacheHierarchy uniqueName="[Rango].[Banco Terminológico 2]" caption="Banco Terminológico 2" attribute="1" defaultMemberUniqueName="[Rango].[Banco Terminológico 2].[All]" allUniqueName="[Rango].[Banco Terminológico 2].[All]" dimensionUniqueName="[Rango]" displayFolder="" count="0" memberValueDatatype="5" unbalanced="0"/>
    <cacheHierarchy uniqueName="[Rango].[Tabla de Control de Acceso 2]" caption="Tabla de Control de Acceso 2" attribute="1" defaultMemberUniqueName="[Rango].[Tabla de Control de Acceso 2].[All]" allUniqueName="[Rango].[Tabla de Control de Acceso 2].[All]" dimensionUniqueName="[Rango]" displayFolder="" count="0" memberValueDatatype="5" unbalanced="0"/>
    <cacheHierarchy uniqueName="[Rango].[TOTAL COMPONENTE 2]" caption="TOTAL COMPONENTE 2" attribute="1" defaultMemberUniqueName="[Rango].[TOTAL COMPONENTE 2].[All]" allUniqueName="[Rango].[TOTAL COMPONENTE 2].[All]" dimensionUniqueName="[Rango]" displayFolder="" count="0" memberValueDatatype="5" unbalanced="0"/>
    <cacheHierarchy uniqueName="[Rango].[Política de Cero Papel]" caption="Política de Cero Papel" attribute="1" defaultMemberUniqueName="[Rango].[Política de Cero Papel].[All]" allUniqueName="[Rango].[Política de Cero Papel].[All]" dimensionUniqueName="[Rango]" displayFolder="" count="0" memberValueDatatype="5" unbalanced="0"/>
    <cacheHierarchy uniqueName="[Rango].[Gestión del Conocimiento]" caption="Gestión del Conocimiento" attribute="1" defaultMemberUniqueName="[Rango].[Gestión del Conocimiento].[All]" allUniqueName="[Rango].[Gestión del Conocimiento].[All]" dimensionUniqueName="[Rango]" displayFolder="" count="0" memberValueDatatype="20" unbalanced="0"/>
    <cacheHierarchy uniqueName="[Rango].[Rendición de Cuentas]" caption="Rendición de Cuentas" attribute="1" defaultMemberUniqueName="[Rango].[Rendición de Cuentas].[All]" allUniqueName="[Rango].[Rendición de Cuentas].[All]" dimensionUniqueName="[Rango]" displayFolder="" count="0" memberValueDatatype="20" unbalanced="0"/>
    <cacheHierarchy uniqueName="[Rango].[TOTAL COMPONENTE 3]" caption="TOTAL COMPONENTE 3" attribute="1" defaultMemberUniqueName="[Rango].[TOTAL COMPONENTE 3].[All]" allUniqueName="[Rango].[TOTAL COMPONENTE 3].[All]" dimensionUniqueName="[Rango]" displayFolder="" count="0" memberValueDatatype="5" unbalanced="0"/>
    <cacheHierarchy uniqueName="[Rango].[RESULTADO TOTAL 2021]" caption="RESULTADO TOTAL 2021" attribute="1" defaultMemberUniqueName="[Rango].[RESULTADO TOTAL 2021].[All]" allUniqueName="[Rango].[RESULTADO TOTAL 2021].[All]" dimensionUniqueName="[Rango]" displayFolder="" count="0" memberValueDatatype="5" unbalanced="0"/>
    <cacheHierarchy uniqueName="[Rango].[RESULTADO 2020]" caption="RESULTADO 2020" attribute="1" defaultMemberUniqueName="[Rango].[RESULTADO 2020].[All]" allUniqueName="[Rango].[RESULTADO 2020].[All]" dimensionUniqueName="[Rango]" displayFolder="" count="0" memberValueDatatype="5" unbalanced="0"/>
    <cacheHierarchy uniqueName="[Rango].[VARIACIÓN PRELIMINAR]" caption="VARIACIÓN PRELIMINAR" attribute="1" defaultMemberUniqueName="[Rango].[VARIACIÓN PRELIMINAR].[All]" allUniqueName="[Rango].[VARIACIÓN PRELIMINAR].[All]" dimensionUniqueName="[Rango]" displayFolder="" count="0" memberValueDatatype="5" unbalanced="0"/>
    <cacheHierarchy uniqueName="[Measures].[__XL_Count Rango]" caption="__XL_Count Rango" measure="1" displayFolder="" measureGroup="Rango" count="0" hidden="1"/>
    <cacheHierarchy uniqueName="[Measures].[__No measures defined]" caption="__No measures defined" measure="1" displayFolder="" count="0" hidden="1"/>
    <cacheHierarchy uniqueName="[Measures].[Suma de RESULTADO TOTAL 2021]" caption="Suma de RESULTADO TOTAL 2021" measure="1" displayFolder="" measureGroup="Rango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Promedio de RESULTADO TOTAL 2021]" caption="Promedio de RESULTADO TOTAL 2021" measure="1" displayFolder="" measureGroup="Rango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xcel Services" refreshedDate="44880.315189120367" createdVersion="8" refreshedVersion="8" minRefreshableVersion="3" recordCount="58">
  <cacheSource type="worksheet">
    <worksheetSource ref="A11:H69" sheet="A-2 CE-PGD" r:id="rId2"/>
  </cacheSource>
  <cacheFields count="8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Í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IA DISTRITAL DE CULTURA RECREACIÓN Y DEPORTE "/>
        <s v="SECRETARÍA DISTRITAL DE GOBIERNO"/>
        <s v="SECRETARÍA DISTRITAL DE MOVILIDAD"/>
        <s v="UNIDAD ADMINISTRATIVA ESPECIAL CUERPO OFICIAL DE BOMBEROS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"/>
        <s v="SECRETARÍA DISTRITAL DE LA MUJER"/>
        <s v="CAJA DE LA VIVIENDA POPULAR"/>
        <s v="CANAL CAPITAL"/>
        <s v="CONCEJO DE BOGOTÁ"/>
        <s v="CONTRALORÍA DE BOGOTA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Í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SE"/>
        <s v="TERMINAL DE TRANSPORTE S.A."/>
        <s v="SECRETARÍA DISTRITAL DE INTEGRACIÓN SOCIAL"/>
        <s v="SECRETARÍA JURÍDICA DISTRITAL"/>
        <s v="SECRETARÍA DISTRITAL DE AMBIENTE"/>
        <s v="INSTITUTO DE DESARROLLO URBANO"/>
        <s v="LOTERÍA DE BOGOTÁ"/>
        <s v="SUBRED INTEGRADA DE PRESTACIÓN DE SERVICIOS DE SALUD SUR OCCIDENTE E.S.E."/>
        <s v="INSTITUTO DISTRITAL DE PROTECCIÓN Y BIENESTAR ANIMAL 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1.2.1. Aprobación:_x000a_A 31 de diciembre de 2021, ¿El Programa de Gestión Documental - PGD estaba aprobado por la instancia competente de acuerdo con la naturaleza de la entidad? " numFmtId="9">
      <sharedItems containsSemiMixedTypes="0" containsString="0" containsNumber="1" minValue="0" maxValue="0.1"/>
    </cacheField>
    <cacheField name="1.2.2. Plan Operativo _x000a_Durante la vigencia 2021, ¿La entidad contaba con plan operativo o plan de trabajo para la implementación del Programa de Gestión Documental - PGD? " numFmtId="9">
      <sharedItems containsSemiMixedTypes="0" containsString="0" containsNumber="1" minValue="0" maxValue="0.2"/>
    </cacheField>
    <cacheField name="1.2.3. Implementación y Seguimiento:_x000a_Durante la vigencia 2021, ¿La entidad realizó durante la vigencia 2021 para la implementación y seguimiento del Programa de Gestión Documental – PGD?" numFmtId="9">
      <sharedItems containsSemiMixedTypes="0" containsString="0" containsNumber="1" minValue="0" maxValue="0.4"/>
    </cacheField>
    <cacheField name="1.2.4. Capacitaciones:_x000a_Durante la vigencia 2021, ¿Cuántas sesiones de capacitación realizó la entidad en materia de gestión documental? " numFmtId="9">
      <sharedItems containsSemiMixedTypes="0" containsString="0" containsNumber="1" minValue="0" maxValue="0.3"/>
    </cacheField>
    <cacheField name="1.2. CUMPLIMIENTO SUBCOMPONENTE PROGRAMA DE GESTIÓN DOCUMENTAL " numFmtId="9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xcel Services" refreshedDate="44880.315189120367" createdVersion="8" refreshedVersion="8" minRefreshableVersion="3" recordCount="58">
  <cacheSource type="worksheet">
    <worksheetSource ref="A11:H69" sheet="A-3 CE-PINAR" r:id="rId2"/>
  </cacheSource>
  <cacheFields count="8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Í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IA DISTRITAL DE CULTURA RECREACIÓN Y DEPORTE "/>
        <s v="SECRETARÍA DISTRITAL DE GOBIERNO"/>
        <s v="SECRETARÍA DISTRITAL DE MOVILIDAD"/>
        <s v="UNIDAD ADMINISTRATIVA ESPECIAL CUERPO OFICIAL DE BOMBEROS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"/>
        <s v="SECRETARÍA DISTRITAL DE LA MUJER"/>
        <s v="CAJA DE LA VIVIENDA POPULAR"/>
        <s v="CANAL CAPITAL"/>
        <s v="CONCEJO DE BOGOTÁ"/>
        <s v="CONTRALORÍA DE BOGOTA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Í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SE"/>
        <s v="TERMINAL DE TRANSPORTE S.A."/>
        <s v="SECRETARÍA DISTRITAL DE INTEGRACIÓN SOCIAL"/>
        <s v="SECRETARÍA JURÍDICA DISTRITAL"/>
        <s v="SECRETARÍA DISTRITAL DE AMBIENTE"/>
        <s v="INSTITUTO DE DESARROLLO URBANO"/>
        <s v="LOTERÍA DE BOGOTÁ"/>
        <s v="SUBRED INTEGRADA DE PRESTACIÓN DE SERVICIOS DE SALUD SUR OCCIDENTE E.S.E."/>
        <s v="INSTITUTO DISTRITAL DE PROTECCIÓN Y BIENESTAR ANIMAL 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1.3.1. Aprobación:_x000a_A 31 de diciembre de 2021, ¿El Plan Institucional de Archivos - PINAR estaba aprobado por la instancia competente de acuerdo con la naturaleza de la entidad?  Normativa Aplicable: Decreto 1080 de 2015, Artículo 2.8.2.5.8, literal d; Decreto 612 de 2018, Artículo 1. " numFmtId="9">
      <sharedItems containsSemiMixedTypes="0" containsString="0" containsNumber="1" minValue="0" maxValue="0.1"/>
    </cacheField>
    <cacheField name="1.3.2. Inclusión en Plan Es. Y Plan de Acción:_x000a_¿En el plan de acción institucional de la vigencia 2021, se encontraban incluidos los planes, programas y proyectos definidos en el Plan Institucional de Archivos - PINAR que se ejecutaron en el 2021?  " numFmtId="9">
      <sharedItems containsSemiMixedTypes="0" containsString="0" containsNumber="1" minValue="0" maxValue="0.1"/>
    </cacheField>
    <cacheField name="1.3.3. % Avance:_x000a_¿Cuál fue el porcentaje (%) de avance ejecutado del Plan Institucional de Archivos - PINAR durante la vigencia 2021? " numFmtId="9">
      <sharedItems containsSemiMixedTypes="0" containsString="0" containsNumber="1" minValue="0" maxValue="0.5"/>
    </cacheField>
    <cacheField name="1.3.4. Seguimiento:_x000a_Durante la vigencia 2021, ¿La entidad contaba con la herramienta de seguimiento y control al Plan Institucional de Archivos - PINAR? " numFmtId="9">
      <sharedItems containsSemiMixedTypes="0" containsString="0" containsNumber="1" minValue="0" maxValue="0.3"/>
    </cacheField>
    <cacheField name="1.3. CUMPLIMIENTO SUBCOMPONENTE PLAN INSTITUCIONAL DE ARCHIVOS " numFmtId="9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Excel Services" refreshedDate="44880.315189120367" createdVersion="8" refreshedVersion="8" minRefreshableVersion="3" recordCount="58">
  <cacheSource type="worksheet">
    <worksheetSource ref="A11:G69" sheet="A-4 CD-CCD" r:id="rId2"/>
  </cacheSource>
  <cacheFields count="7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Í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IA DISTRITAL DE CULTURA RECREACIÓN Y DEPORTE "/>
        <s v="SECRETARÍA DISTRITAL DE GOBIERNO"/>
        <s v="SECRETARÍA DISTRITAL DE MOVILIDAD"/>
        <s v="UNIDAD ADMINISTRATIVA ESPECIAL CUERPO OFICIAL DE BOMBEROS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"/>
        <s v="SECRETARÍA DISTRITAL DE LA MUJER"/>
        <s v="CAJA DE LA VIVIENDA POPULAR"/>
        <s v="CANAL CAPITAL"/>
        <s v="CONCEJO DE BOGOTÁ"/>
        <s v="CONTRALORÍA DE BOGOTA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Í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SE"/>
        <s v="TERMINAL DE TRANSPORTE S.A."/>
        <s v="SECRETARÍA DISTRITAL DE INTEGRACIÓN SOCIAL"/>
        <s v="SECRETARÍA JURÍDICA DISTRITAL"/>
        <s v="SECRETARÍA DISTRITAL DE AMBIENTE"/>
        <s v="INSTITUTO DE DESARROLLO URBANO"/>
        <s v="LOTERÍA DE BOGOTÁ"/>
        <s v="SUBRED INTEGRADA DE PRESTACIÓN DE SERVICIOS DE SALUD SUR OCCIDENTE E.S.E."/>
        <s v="INSTITUTO DISTRITAL DE PROTECCIÓN Y BIENESTAR ANIMAL 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2.1.1. Aprobación:_x000a_A 31 de diciembre de 2021, ¿La entidad contaba con el Cuadro de Clasificación Documental - CCD?" numFmtId="9">
      <sharedItems containsSemiMixedTypes="0" containsString="0" containsNumber="1" minValue="0" maxValue="0.1"/>
    </cacheField>
    <cacheField name="2.1.2. Publicación:_x000a_A 31 de diciembre de 2021, ¿El Cuadro de Clasificación Documental - CCD, se encontraba publicado en el sitio web de la Entidad?" numFmtId="9">
      <sharedItems containsSemiMixedTypes="0" containsString="0" containsNumber="1" minValue="0" maxValue="0.05"/>
    </cacheField>
    <cacheField name="2.1.3. Organización por Dependencia:_x000a_A 31 de diciembre de 2021, ¿Cuántas dependencias tenían la totalidad de sus archivos de gestión organizados de acuerdo con el Cuadro de Clasificación Documental y/o Tabla de Retención Documental -TRD adoptada?" numFmtId="9">
      <sharedItems containsSemiMixedTypes="0" containsString="0" containsNumber="1" minValue="0" maxValue="0.85"/>
    </cacheField>
    <cacheField name="2.1. CUMPLIMIENTO SUBCOMPONENTE " numFmtId="9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Excel Services" refreshedDate="44880.315189120367" createdVersion="8" refreshedVersion="8" minRefreshableVersion="3" recordCount="58">
  <cacheSource type="worksheet">
    <worksheetSource ref="A11:I69" sheet="A-5 CD-TRD" r:id="rId2"/>
  </cacheSource>
  <cacheFields count="9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Í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IA DISTRITAL DE CULTURA RECREACIÓN Y DEPORTE "/>
        <s v="SECRETARÍA DISTRITAL DE GOBIERNO"/>
        <s v="SECRETARÍA DISTRITAL DE MOVILIDAD"/>
        <s v="UNIDAD ADMINISTRATIVA ESPECIAL CUERPO OFICIAL DE BOMBEROS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"/>
        <s v="SECRETARÍA DISTRITAL DE LA MUJER"/>
        <s v="CAJA DE LA VIVIENDA POPULAR"/>
        <s v="CANAL CAPITAL"/>
        <s v="CONCEJO DE BOGOTÁ"/>
        <s v="CONTRALORÍA DE BOGOTA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Í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SE"/>
        <s v="TERMINAL DE TRANSPORTE S.A."/>
        <s v="SECRETARÍA DISTRITAL DE INTEGRACIÓN SOCIAL"/>
        <s v="SECRETARÍA JURÍDICA DISTRITAL"/>
        <s v="SECRETARÍA DISTRITAL DE AMBIENTE"/>
        <s v="INSTITUTO DE DESARROLLO URBANO"/>
        <s v="LOTERÍA DE BOGOTÁ"/>
        <s v="SUBRED INTEGRADA DE PRESTACIÓN DE SERVICIOS DE SALUD SUR OCCIDENTE E.S.E."/>
        <s v="INSTITUTO DISTRITAL DE PROTECCIÓN Y BIENESTAR ANIMAL 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2.2.1Adopción:_x000a_A 31 de diciembre de 2021, ¿La Tabla de Retención Documental - TRD de la entidad estaba adoptada?" numFmtId="9">
      <sharedItems containsSemiMixedTypes="0" containsString="0" containsNumber="1" minValue="0" maxValue="0.1"/>
    </cacheField>
    <cacheField name="2.2.2. RUSD: _x000a_A 31 de diciembre de 2021, ¿La Tabla de Retención Documental -TRD contaba con el Registro Único de Series Documentales - RUSD?" numFmtId="9">
      <sharedItems containsSemiMixedTypes="0" containsString="0" containsNumber="1" minValue="0" maxValue="0.05"/>
    </cacheField>
    <cacheField name="2.2.3. Publicación:_x000a_A 31 de diciembre de 2021, ¿La Tabla de Retención Documental -TRD , fue publicada en el sitio web de la Entidad?" numFmtId="9">
      <sharedItems containsSemiMixedTypes="0" containsString="0" containsNumber="1" minValue="0" maxValue="0.05"/>
    </cacheField>
    <cacheField name="2.2.4. Transferencias Primarias:_x000a_A 31 de diciembre de 2021, ¿La Tabla de Retención Documental -TRD , fue publicada en el sitio web de la Entidad?" numFmtId="9">
      <sharedItems containsSemiMixedTypes="0" containsString="0" containsNumber="1" minValue="0" maxValue="0.5"/>
    </cacheField>
    <cacheField name="2.2.5. Transferencias Secundarias o eliminación: _x000a_¿En qué vigencias la entidad realizó transferencias secundarias a la Dirección Distrital de Archivo de Bogotá?_x000a_En aplicación de la Tabla de Retención Documental - TRD y/o Tabla de Valoración Documental - TVD ¿La entidad realizó eliminación documental durante 2017 - 2021?" numFmtId="9">
      <sharedItems containsSemiMixedTypes="0" containsString="0" containsNumber="1" minValue="0" maxValue="0.3"/>
    </cacheField>
    <cacheField name="2.2. CUMPLIMIENTO SUBCOMPONENTE " numFmtId="9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Excel Services" refreshedDate="44880.315189120367" createdVersion="8" refreshedVersion="8" minRefreshableVersion="3" recordCount="58">
  <cacheSource type="worksheet">
    <worksheetSource ref="A12:G70" sheet="A-6 CD-INV.DOC." r:id="rId2"/>
  </cacheSource>
  <cacheFields count="7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Í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IA DISTRITAL DE CULTURA RECREACIÓN Y DEPORTE "/>
        <s v="SECRETARÍA DISTRITAL DE GOBIERNO"/>
        <s v="SECRETARÍA DISTRITAL DE MOVILIDAD"/>
        <s v="UNIDAD ADMINISTRATIVA ESPECIAL CUERPO OFICIAL DE BOMBEROS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"/>
        <s v="SECRETARÍA DISTRITAL DE LA MUJER"/>
        <s v="CAJA DE LA VIVIENDA POPULAR"/>
        <s v="CANAL CAPITAL"/>
        <s v="CONCEJO DE BOGOTÁ"/>
        <s v="CONTRALORÍA DE BOGOTA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Í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SE"/>
        <s v="TERMINAL DE TRANSPORTE S.A."/>
        <s v="SECRETARÍA DISTRITAL DE INTEGRACIÓN SOCIAL"/>
        <s v="SECRETARÍA JURÍDICA DISTRITAL"/>
        <s v="SECRETARÍA DISTRITAL DE AMBIENTE"/>
        <s v="INSTITUTO DE DESARROLLO URBANO"/>
        <s v="LOTERÍA DE BOGOTÁ"/>
        <s v="SUBRED INTEGRADA DE PRESTACIÓN DE SERVICIOS DE SALUD SUR OCCIDENTE E.S.E."/>
        <s v="INSTITUTO DISTRITAL DE PROTECCIÓN Y BIENESTAR ANIMAL 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2.3.1. Formato en el Sistema de Gestión Calidad:_x000a_A 31 de diciembre de 2021, ¿El Formato Único de Inventario Documental – FUID se encontraba como documento controlado en el Sistema Integrado de Gestión - SIG?   " numFmtId="9">
      <sharedItems containsSemiMixedTypes="0" containsString="0" containsNumber="1" minValue="0.1" maxValue="0.1"/>
    </cacheField>
    <cacheField name="2.3.2. Rel. Dependencias:_x000a_A 31 de diciembre de 2021, ¿Cuál fue el número de dependencias que tenían inventario documental para el total de sus archivos de gestión? " numFmtId="9">
      <sharedItems containsSemiMixedTypes="0" containsString="0" containsNumber="1" minValue="0" maxValue="0.6"/>
    </cacheField>
    <cacheField name="2.3.3. Inventario archivo central:_x000a_A 31 de diciembre de 2021, ¿Cuál fue el total de inventario documental en metros lineales en el archivo central? _x000a_Nota: Solo responda esta pregunta si la entidad cuenta con TRD" numFmtId="9">
      <sharedItems containsSemiMixedTypes="0" containsString="0" containsNumber="1" minValue="0" maxValue="0.3"/>
    </cacheField>
    <cacheField name="2.3. CUMPLIMIENTO SUBCOMPONENTE 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Excel Services" refreshedDate="44880.315189120367" createdVersion="8" refreshedVersion="8" minRefreshableVersion="3" recordCount="58">
  <cacheSource type="worksheet">
    <worksheetSource ref="A12:J70" sheet="A-7 CD&amp;CT-BANTER" r:id="rId2"/>
  </cacheSource>
  <cacheFields count="10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Í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IA DISTRITAL DE CULTURA RECREACIÓN Y DEPORTE "/>
        <s v="SECRETARÍA DISTRITAL DE GOBIERNO"/>
        <s v="SECRETARÍA DISTRITAL DE MOVILIDAD"/>
        <s v="UNIDAD ADMINISTRATIVA ESPECIAL CUERPO OFICIAL DE BOMBEROS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"/>
        <s v="SECRETARÍA DISTRITAL DE LA MUJER"/>
        <s v="CAJA DE LA VIVIENDA POPULAR"/>
        <s v="CANAL CAPITAL"/>
        <s v="CONCEJO DE BOGOTÁ"/>
        <s v="CONTRALORÍA DE BOGOTA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Í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SE"/>
        <s v="TERMINAL DE TRANSPORTE S.A."/>
        <s v="SECRETARÍA DISTRITAL DE INTEGRACIÓN SOCIAL"/>
        <s v="SECRETARÍA JURÍDICA DISTRITAL"/>
        <s v="SECRETARÍA DISTRITAL DE AMBIENTE"/>
        <s v="INSTITUTO DE DESARROLLO URBANO"/>
        <s v="LOTERÍA DE BOGOTÁ"/>
        <s v="SUBRED INTEGRADA DE PRESTACIÓN DE SERVICIOS DE SALUD SUR OCCIDENTE E.S.E."/>
        <s v="INSTITUTO DISTRITAL DE PROTECCIÓN Y BIENESTAR ANIMAL 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2.4.1. Aprobación:_x000a_A 31 de diciembre de 2021 ¿El Banco Terminológico estaba aprobado por la instancia competente de acuerdo con la naturaleza de la entidad? " numFmtId="9">
      <sharedItems containsSemiMixedTypes="0" containsString="0" containsNumber="1" minValue="0" maxValue="0.1"/>
    </cacheField>
    <cacheField name="2.4.2. Denominación en el Sistema de Gestión Calidad: _x000a_Durante la vigencia 2021, ¿Las denominaciones de documentos y registros del Sistema de Gestión de la Calidad, respondían a los términos definidos en el Banco Terminológico? " numFmtId="9">
      <sharedItems containsSemiMixedTypes="0" containsString="0" containsNumber="1" minValue="0" maxValue="0.1"/>
    </cacheField>
    <cacheField name="2.4.3. Registros Radicación: _x000a_Durante la vigencia 2021, ¿El registro de radicación se realizaba empleando los términos del Banco Terminológico? " numFmtId="9">
      <sharedItems containsSemiMixedTypes="0" containsString="0" containsNumber="1" minValue="0" maxValue="0.25"/>
    </cacheField>
    <cacheField name="2.4.4. Parametrización SGDA: _x000a_Durante la vigencia 2021, ¿Los términos del Banco fueron parametrizados en Sistema de Gestión de Documentos de Archivo SGDA? " numFmtId="9">
      <sharedItems containsSemiMixedTypes="0" containsString="0" containsNumber="1" minValue="0" maxValue="0.25"/>
    </cacheField>
    <cacheField name="2.4.5. Parametrización SGDEA: _x000a_Durante la vigencia 2021, ¿Los términos del Banco fueron parametrizados en Sistema de Gestión de Documentos Electrónicos de Archivo SGDEA?" numFmtId="9">
      <sharedItems containsSemiMixedTypes="0" containsString="0" containsNumber="1" minValue="0" maxValue="0.25"/>
    </cacheField>
    <cacheField name="2.4.6. Criterios o llaves de busqueda: _x000a_¿Durante la vigencia 2021, los términos del banco fueron usados como criterios o llaves de búsqueda en los instrumentos de recuperación de información?  " numFmtId="9">
      <sharedItems containsSemiMixedTypes="0" containsString="0" containsNumber="1" minValue="0" maxValue="0.05"/>
    </cacheField>
    <cacheField name="2.4. CUMPLIMIENTO SUBCOMPONENTE " numFmtId="9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Excel Services" refreshedDate="44880.315189351852" createdVersion="8" refreshedVersion="8" minRefreshableVersion="3" recordCount="58">
  <cacheSource type="worksheet">
    <worksheetSource ref="A11:K69" sheet="A-8 CD&amp;CT-SIC" r:id="rId2"/>
  </cacheSource>
  <cacheFields count="11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Í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IA DISTRITAL DE CULTURA RECREACIÓN Y DEPORTE "/>
        <s v="SECRETARÍA DISTRITAL DE GOBIERNO"/>
        <s v="SECRETARÍA DISTRITAL DE MOVILIDAD"/>
        <s v="UNIDAD ADMINISTRATIVA ESPECIAL CUERPO OFICIAL DE BOMBEROS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"/>
        <s v="SECRETARÍA DISTRITAL DE LA MUJER"/>
        <s v="CAJA DE LA VIVIENDA POPULAR"/>
        <s v="CANAL CAPITAL"/>
        <s v="CONCEJO DE BOGOTÁ"/>
        <s v="CONTRALORÍA DE BOGOTA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Í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SE"/>
        <s v="TERMINAL DE TRANSPORTE S.A."/>
        <s v="SECRETARÍA DISTRITAL DE INTEGRACIÓN SOCIAL"/>
        <s v="SECRETARÍA JURÍDICA DISTRITAL"/>
        <s v="SECRETARÍA DISTRITAL DE AMBIENTE"/>
        <s v="INSTITUTO DE DESARROLLO URBANO"/>
        <s v="LOTERÍA DE BOGOTÁ"/>
        <s v="SUBRED INTEGRADA DE PRESTACIÓN DE SERVICIOS DE SALUD SUR OCCIDENTE E.S.E."/>
        <s v="INSTITUTO DISTRITAL DE PROTECCIÓN Y BIENESTAR ANIMAL 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2.5.1.Aprobación: _x000a_A 31 de diciembre de 2021, ¿La entidad contaba con Sistema Integrado de Conservación aprobado mediante acto administrativo, según lo establece el artículo 11 de Acuerdo AGN 006 de 2014? " numFmtId="9">
      <sharedItems containsSemiMixedTypes="0" containsString="0" containsNumber="1" minValue="0" maxValue="0.1"/>
    </cacheField>
    <cacheField name="2.5.2. Cumplimiento Normativo - Acuerdo 06: _x000a_¿El Plan de Conservación Documental cumplía con la estructura establecida en el Acuerdo AGN 006 de 2014 Articulo 5? " numFmtId="9">
      <sharedItems containsSemiMixedTypes="0" containsString="0" containsNumber="1" minValue="0" maxValue="0.1"/>
    </cacheField>
    <cacheField name="2.5.3. Cronograma para la implementación: _x000a_Durante la vigencia 2021, ¿La Entidad implementó el Plan de Conservación Documental, de conformidad con lo establecido en el Artículo 25 del Acuerdo AGN 006 de 2014? " numFmtId="9">
      <sharedItems containsSemiMixedTypes="0" containsString="0" containsNumber="1" minValue="0" maxValue="0.25"/>
    </cacheField>
    <cacheField name="2.5.4. Seguimiento y Control: _x000a_Durante la vigencia 2021, ¿La entidad realizó seguimiento y control al plan de conservación acorde a lo estipulado en el Artículo 25 del Acuerdo 06 de 2014 del AGN? " numFmtId="9">
      <sharedItems containsSemiMixedTypes="0" containsString="0" containsNumber="1" minValue="0" maxValue="0.1"/>
    </cacheField>
    <cacheField name="2.5.5. Plan Preservación - Cumplimiento Normativo: _x000a_ ¿El plan de preservación digital a largo plazo tenía formulados los elementos establecidos en el Acuerdo 006 de 2014?" numFmtId="9">
      <sharedItems containsSemiMixedTypes="0" containsString="0" containsNumber="1" minValue="0" maxValue="0.1"/>
    </cacheField>
    <cacheField name="2.5.6. Plan Preservación - Implementación: _x000a_Durante la vigencia 2021, ¿La entidad implementó estrategias de Preservación Digital a Largo Plazo?" numFmtId="9">
      <sharedItems containsSemiMixedTypes="0" containsString="0" containsNumber="1" minValue="0" maxValue="0.25"/>
    </cacheField>
    <cacheField name="2.5.7. Plan Preservación - Seguimiento: _x000a_Durante la vigencia 2021, ¿La entidad realizó seguimiento y control al Plan de Preservación Digital a Largo Plazo de conformidad con lo establecido en el Artículo 25 del Acuerdo 06 de 2014 del AGN?" numFmtId="9">
      <sharedItems containsSemiMixedTypes="0" containsString="0" containsNumber="1" minValue="0" maxValue="0.1"/>
    </cacheField>
    <cacheField name="2.5. CUMPLIMIENTO SUBCOMPONENTE " numFmtId="9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Excel Services" refreshedDate="44880.315189351852" createdVersion="8" refreshedVersion="8" minRefreshableVersion="3" recordCount="58">
  <cacheSource type="worksheet">
    <worksheetSource ref="A12:K70" sheet="A-9 CD&amp;CT-TCA" r:id="rId2"/>
  </cacheSource>
  <cacheFields count="11">
    <cacheField name="NORDEN " numFmtId="0">
      <sharedItems containsSemiMixedTypes="0" containsString="0" containsNumber="1" containsInteger="1" minValue="1001" maxValue="1058"/>
    </cacheField>
    <cacheField name="ENTIDAD " numFmtId="0">
      <sharedItems count="58">
        <s v="EMPRESA DE ACUEDUCTO Y ALCANTARILLADO DE BOGOTÁ - ESP"/>
        <s v="AGUAS DE BOGOTÁ S.A E.S.P."/>
        <s v="SECRETARÍA GENERAL DE LA ALCALDÍA MAYOR DE BOGOTÁ"/>
        <s v="SECRETARÍA DE DESARROLLO ECONÓMICO"/>
        <s v="DEPARTAMENTO ADMINISTRATIVO DE LA DEFENSORÍA DEL ESPACIO PÚBLICO - DADEP"/>
        <s v="DEPARTAMENTO ADMINISTRATIVO DEL SERVICIO CIVIL DISTRITAL - DASC"/>
        <s v="ENTIDAD DE GESTIÓN ADMINISTRATIVA Y TÉCNICA-  EGAT"/>
        <s v="INSTITUTO DISTRITAL DE CIENCIAS, BIOTECNOLOGÍA E INNOVACIÓN EN SALUD - IDCBIS"/>
        <s v="SECRETARIA DISTRITAL DE CULTURA RECREACIÓN Y DEPORTE "/>
        <s v="SECRETARÍA DISTRITAL DE GOBIERNO"/>
        <s v="SECRETARÍA DISTRITAL DE MOVILIDAD"/>
        <s v="UNIDAD ADMINISTRATIVA ESPECIAL CUERPO OFICIAL DE BOMBEROS"/>
        <s v="UNIVERSIDAD DISTRITAL FRANCISCO JOSÉ DE CALDAS"/>
        <s v="EMPRESA DE RENOVACIÓN Y DESARROLLO URBANO DE BOGOTÁ D.C. - ERU"/>
        <s v="INSTITUTO DISTRITAL DE RECREACIÓN Y DEPORTE - IDRD"/>
        <s v="INSTITUTO PARA LA ECONOMÍA SOCIAL -IPES"/>
        <s v="INSTITUTO DISTRITAL DE TURISMO - IDT"/>
        <s v="FONDO DE PRESTACIONES ECONÓMICAS, CESANTÍAS Y PENSIONES - FONCEP"/>
        <s v="SECRETARÍA DE EDUCACIÓN DEL DISTRITO"/>
        <s v="INSTITUTO DISTRITAL DE LAS ARTES - IDARTES"/>
        <s v="EMPRESA DE TRANSPORTE DEL TERCER MILENIO TRANSMILENIO S.A."/>
        <s v="VEEDURÍA DISTRITAL"/>
        <s v="PERSONERÍA DE BOGOTÁ D.C."/>
        <s v="FUNDACIÓN GILBERTO ALZATE AVENDAÑO"/>
        <s v="SECRETARÍA DISTRITAL DE LA MUJER"/>
        <s v="CAJA DE LA VIVIENDA POPULAR"/>
        <s v="CANAL CAPITAL"/>
        <s v="CONCEJO DE BOGOTÁ"/>
        <s v="CONTRALORÍA DE BOGOTA D.C"/>
        <s v="INSTITUTO DISTRITAL DE PARTICIPACIÓN Y ACCION COMUNAL - IDPAC"/>
        <s v="EMPRESA METRO DE BOGOTÁ S.A."/>
        <s v="UNIDAD ADMINISTRATIVA ESPECIAL DE SERVICIOS PÚBLICOS -UAESP"/>
        <s v="INSTITUTO PARA LA INVESTIGACIÓN EDUCATIVA Y EL DESARROLLO PEDAGÓGICO - IDEP"/>
        <s v="INSTITUTO DISTRITAL DE PATRIMONIO CULTURAL"/>
        <s v="CAPITAL SALUD EPS SAS"/>
        <s v="ORQUESTA FILARMÓNICA DE BOGOTÁ"/>
        <s v="CORPORACIÓN BOGOTÁ REGIÓN DINÁMICA - INVEST IN BOGOTÁ"/>
        <s v="SECRETARÍA DISTRITAL DEL HÁBITAT "/>
        <s v="INSTITUTO DISTRITAL DE GESTIÓN DEL RIESGO Y CAMBIO CLIMÁTICO-IDIGER"/>
        <s v="INSTITUTO DISTRITAL PARA LA PROTECCIÓN DE LA NIÑEZ Y LA JUVENTUD - IDIPRON"/>
        <s v="SECRETARÍA DISTRITAL DE HACIENDA DE BOGOTÁ D.C."/>
        <s v="UNIDAD ADMINISTRATIVA ESPECIAL DE CATASTRO DISTRITAL "/>
        <s v="JARDÍN BOTÁNICO DE BOGOTÁ JOSÉ CELESTINO MUTIS"/>
        <s v="UNIDAD ADMINISTRATIVA ESPECIAL DE REHABILITACIÓN Y MANTENIMIENTO VIAL - UAERMV"/>
        <s v="SECRETARÍA DISTRITAL DE PLANEACIÓN "/>
        <s v="SECRETARÍA DISTRITAL DE SEGURIDAD, CONVIVENCIA Y JUSTICIA"/>
        <s v="SECRETARÍA DISTRITAL DE SALUD"/>
        <s v="SUBRED INTEGRADA DE SERVICIOS DE SALUD CENTRO ORIENTE E.S.E."/>
        <s v="SUBRED INTEGRADA DE SERVICIOS DE SALUD NORTE E.S.E."/>
        <s v="SUBRED INTEGRADA DE SERVICIOS DE SALUD SUR ESE"/>
        <s v="TERMINAL DE TRANSPORTE S.A."/>
        <s v="SECRETARÍA DISTRITAL DE INTEGRACIÓN SOCIAL"/>
        <s v="SECRETARÍA JURÍDICA DISTRITAL"/>
        <s v="SECRETARÍA DISTRITAL DE AMBIENTE"/>
        <s v="INSTITUTO DE DESARROLLO URBANO"/>
        <s v="LOTERÍA DE BOGOTÁ"/>
        <s v="SUBRED INTEGRADA DE PRESTACIÓN DE SERVICIOS DE SALUD SUR OCCIDENTE E.S.E."/>
        <s v="INSTITUTO DISTRITAL DE PROTECCIÓN Y BIENESTAR ANIMAL "/>
      </sharedItems>
    </cacheField>
    <cacheField name="SECTOR " numFmtId="0">
      <sharedItems count="17">
        <s v="HÁBITAT"/>
        <s v="GESTIÓN PÚBLICA"/>
        <s v="DESARROLLO ECONÓMICO, INDUSTRIA Y TURISMO"/>
        <s v="GOBIERNO"/>
        <s v="SALUD"/>
        <s v="CULTURA, RECREACIÓN Y DEPORTE"/>
        <s v="MOVILIDAD"/>
        <s v="SEGURIDAD, CONVIVENCIA Y JUSTICIA"/>
        <s v="EDUCACIÓN"/>
        <s v="HACIENDA"/>
        <s v="ORGANISMOS DE CONTROL"/>
        <s v="MUJERES"/>
        <s v="CONCEJO DE BOGOTÁ"/>
        <s v="AMBIENTE "/>
        <s v="INTEGRACIÓN SOCIAL"/>
        <s v="PLANEACIÓN"/>
        <s v="GESTIÓN JURÍDICA"/>
      </sharedItems>
    </cacheField>
    <cacheField name="2.6.1. Aprobación " numFmtId="9">
      <sharedItems containsSemiMixedTypes="0" containsString="0" containsNumber="1" minValue="0" maxValue="0.1"/>
    </cacheField>
    <cacheField name="2.6.2. Perfiles y Roles" numFmtId="9">
      <sharedItems containsSemiMixedTypes="0" containsString="0" containsNumber="1" minValue="0" maxValue="0.2"/>
    </cacheField>
    <cacheField name="2.6.3. Parametrización - Privilegios " numFmtId="9">
      <sharedItems containsSemiMixedTypes="0" containsString="0" containsNumber="1" minValue="0" maxValue="0.2"/>
    </cacheField>
    <cacheField name="2.6.4. Validación de Privilegios - A nivel físico" numFmtId="9">
      <sharedItems containsSemiMixedTypes="0" containsString="0" containsNumber="1" minValue="0" maxValue="0.15"/>
    </cacheField>
    <cacheField name="2.6.5. Validación de Privilegios - A nivel de sistemas " numFmtId="9">
      <sharedItems containsSemiMixedTypes="0" containsString="0" containsNumber="1" minValue="0" maxValue="0.15"/>
    </cacheField>
    <cacheField name="2.6.6. Política de Seguridad" numFmtId="9">
      <sharedItems containsSemiMixedTypes="0" containsString="0" containsNumber="1" minValue="0" maxValue="0.1"/>
    </cacheField>
    <cacheField name="2.6.7. Gestión de Riesgos " numFmtId="9">
      <sharedItems containsSemiMixedTypes="0" containsString="0" containsNumber="1" minValue="0" maxValue="0.1"/>
    </cacheField>
    <cacheField name="2.6. CUMPLIMIENTO SUBCOMPONENTE " numFmtId="9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.4"/>
    <n v="0.2"/>
    <n v="0.05"/>
    <n v="0.15"/>
    <n v="0.80000000000000016"/>
  </r>
  <r>
    <n v="1002"/>
    <x v="1"/>
    <x v="0"/>
    <n v="0.4"/>
    <n v="0.4"/>
    <n v="0.05"/>
    <n v="0.15"/>
    <n v="1"/>
  </r>
  <r>
    <n v="1003"/>
    <x v="2"/>
    <x v="1"/>
    <n v="0.4"/>
    <n v="0.4"/>
    <n v="0"/>
    <n v="0.15"/>
    <n v="0.95000000000000007"/>
  </r>
  <r>
    <n v="1004"/>
    <x v="3"/>
    <x v="2"/>
    <n v="0.4"/>
    <n v="0.4"/>
    <n v="0.05"/>
    <n v="0.15"/>
    <n v="1"/>
  </r>
  <r>
    <n v="1005"/>
    <x v="4"/>
    <x v="3"/>
    <n v="0.4"/>
    <n v="0.2"/>
    <n v="0.05"/>
    <n v="0.15"/>
    <n v="0.80000000000000016"/>
  </r>
  <r>
    <n v="1006"/>
    <x v="5"/>
    <x v="1"/>
    <n v="0.4"/>
    <n v="0.4"/>
    <n v="0.05"/>
    <n v="0.15"/>
    <n v="1"/>
  </r>
  <r>
    <n v="1007"/>
    <x v="6"/>
    <x v="4"/>
    <n v="0.4"/>
    <n v="0.4"/>
    <n v="0.05"/>
    <n v="0.15"/>
    <n v="1"/>
  </r>
  <r>
    <n v="1008"/>
    <x v="7"/>
    <x v="4"/>
    <n v="0.4"/>
    <n v="0.2"/>
    <n v="0.05"/>
    <n v="0"/>
    <n v="0.65000000000000013"/>
  </r>
  <r>
    <n v="1009"/>
    <x v="8"/>
    <x v="5"/>
    <n v="0.4"/>
    <n v="0.4"/>
    <n v="0.05"/>
    <n v="0.15"/>
    <n v="1"/>
  </r>
  <r>
    <n v="1010"/>
    <x v="9"/>
    <x v="3"/>
    <n v="0.4"/>
    <n v="0.2"/>
    <n v="0.05"/>
    <n v="0.15"/>
    <n v="0.80000000000000016"/>
  </r>
  <r>
    <n v="1011"/>
    <x v="10"/>
    <x v="6"/>
    <n v="0.4"/>
    <n v="0.4"/>
    <n v="0.05"/>
    <n v="0.15"/>
    <n v="1"/>
  </r>
  <r>
    <n v="1012"/>
    <x v="11"/>
    <x v="7"/>
    <n v="0"/>
    <n v="0"/>
    <n v="0.05"/>
    <n v="0.15"/>
    <n v="0.2"/>
  </r>
  <r>
    <n v="1013"/>
    <x v="12"/>
    <x v="8"/>
    <n v="0.4"/>
    <n v="0.2"/>
    <n v="0.05"/>
    <n v="0.15"/>
    <n v="0.80000000000000016"/>
  </r>
  <r>
    <n v="1014"/>
    <x v="13"/>
    <x v="0"/>
    <n v="0"/>
    <n v="0.2"/>
    <n v="0.05"/>
    <n v="0"/>
    <n v="0.25"/>
  </r>
  <r>
    <n v="1015"/>
    <x v="14"/>
    <x v="5"/>
    <n v="0.4"/>
    <n v="0.2"/>
    <n v="0.05"/>
    <n v="0.15"/>
    <n v="0.80000000000000016"/>
  </r>
  <r>
    <n v="1016"/>
    <x v="15"/>
    <x v="2"/>
    <n v="0.4"/>
    <n v="0.4"/>
    <n v="0.05"/>
    <n v="0.15"/>
    <n v="1"/>
  </r>
  <r>
    <n v="1017"/>
    <x v="16"/>
    <x v="2"/>
    <n v="0.4"/>
    <n v="0.2"/>
    <n v="0.05"/>
    <n v="0.15"/>
    <n v="0.80000000000000016"/>
  </r>
  <r>
    <n v="1018"/>
    <x v="17"/>
    <x v="9"/>
    <n v="0.4"/>
    <n v="0.2"/>
    <n v="0.05"/>
    <n v="0.15"/>
    <n v="0.80000000000000016"/>
  </r>
  <r>
    <n v="1019"/>
    <x v="18"/>
    <x v="8"/>
    <n v="0.4"/>
    <n v="0.4"/>
    <n v="0.05"/>
    <n v="0.15"/>
    <n v="1"/>
  </r>
  <r>
    <n v="1020"/>
    <x v="19"/>
    <x v="5"/>
    <n v="0.4"/>
    <n v="0.2"/>
    <n v="0.05"/>
    <n v="0.15"/>
    <n v="0.80000000000000016"/>
  </r>
  <r>
    <n v="1021"/>
    <x v="20"/>
    <x v="6"/>
    <n v="0.4"/>
    <n v="0.4"/>
    <n v="0.05"/>
    <n v="0.15"/>
    <n v="1"/>
  </r>
  <r>
    <n v="1022"/>
    <x v="21"/>
    <x v="10"/>
    <n v="0.4"/>
    <n v="0.4"/>
    <n v="0.05"/>
    <n v="0"/>
    <n v="0.85000000000000009"/>
  </r>
  <r>
    <n v="1023"/>
    <x v="22"/>
    <x v="10"/>
    <n v="0.4"/>
    <n v="0"/>
    <n v="0.05"/>
    <n v="0.15"/>
    <n v="0.6"/>
  </r>
  <r>
    <n v="1024"/>
    <x v="23"/>
    <x v="5"/>
    <n v="0.4"/>
    <n v="0.2"/>
    <n v="0.05"/>
    <n v="0.15"/>
    <n v="0.80000000000000016"/>
  </r>
  <r>
    <n v="1025"/>
    <x v="24"/>
    <x v="11"/>
    <n v="0.4"/>
    <n v="0.4"/>
    <n v="0.05"/>
    <n v="0.15"/>
    <n v="1"/>
  </r>
  <r>
    <n v="1026"/>
    <x v="25"/>
    <x v="0"/>
    <n v="0.4"/>
    <n v="0.2"/>
    <n v="0.05"/>
    <n v="0.15"/>
    <n v="0.80000000000000016"/>
  </r>
  <r>
    <n v="1027"/>
    <x v="26"/>
    <x v="5"/>
    <n v="0.4"/>
    <n v="0.2"/>
    <n v="0.05"/>
    <n v="0.15"/>
    <n v="0.80000000000000016"/>
  </r>
  <r>
    <n v="1028"/>
    <x v="27"/>
    <x v="12"/>
    <n v="0.4"/>
    <n v="0.4"/>
    <n v="0.05"/>
    <n v="0.15"/>
    <n v="1"/>
  </r>
  <r>
    <n v="1029"/>
    <x v="28"/>
    <x v="10"/>
    <n v="0.4"/>
    <n v="0.4"/>
    <n v="0.05"/>
    <n v="0.15"/>
    <n v="1"/>
  </r>
  <r>
    <n v="1030"/>
    <x v="29"/>
    <x v="3"/>
    <n v="0.4"/>
    <n v="0.4"/>
    <n v="0.05"/>
    <n v="0.15"/>
    <n v="1"/>
  </r>
  <r>
    <n v="1031"/>
    <x v="30"/>
    <x v="6"/>
    <n v="0.4"/>
    <n v="0.2"/>
    <n v="0.05"/>
    <n v="0.15"/>
    <n v="0.80000000000000016"/>
  </r>
  <r>
    <n v="1032"/>
    <x v="31"/>
    <x v="0"/>
    <n v="0.4"/>
    <n v="0.4"/>
    <n v="0.05"/>
    <n v="0.15"/>
    <n v="1"/>
  </r>
  <r>
    <n v="1033"/>
    <x v="32"/>
    <x v="8"/>
    <n v="0.4"/>
    <n v="0"/>
    <n v="0.05"/>
    <n v="0.15"/>
    <n v="0.6"/>
  </r>
  <r>
    <n v="1034"/>
    <x v="33"/>
    <x v="5"/>
    <n v="0.4"/>
    <n v="0.4"/>
    <n v="0.05"/>
    <n v="0.15"/>
    <n v="1"/>
  </r>
  <r>
    <n v="1035"/>
    <x v="34"/>
    <x v="4"/>
    <n v="0.4"/>
    <n v="0"/>
    <n v="0.05"/>
    <n v="0.15"/>
    <n v="0.6"/>
  </r>
  <r>
    <n v="1036"/>
    <x v="35"/>
    <x v="5"/>
    <n v="0.4"/>
    <n v="0.4"/>
    <n v="0.05"/>
    <n v="0.15"/>
    <n v="1"/>
  </r>
  <r>
    <n v="1037"/>
    <x v="36"/>
    <x v="2"/>
    <n v="0.4"/>
    <n v="0.4"/>
    <n v="0.05"/>
    <n v="0"/>
    <n v="0.85000000000000009"/>
  </r>
  <r>
    <n v="1038"/>
    <x v="37"/>
    <x v="0"/>
    <n v="0.4"/>
    <n v="0.2"/>
    <n v="0.05"/>
    <n v="0.15"/>
    <n v="0.80000000000000016"/>
  </r>
  <r>
    <n v="1039"/>
    <x v="38"/>
    <x v="13"/>
    <n v="0.4"/>
    <n v="0"/>
    <n v="0.05"/>
    <n v="0.15"/>
    <n v="0.6"/>
  </r>
  <r>
    <n v="1040"/>
    <x v="39"/>
    <x v="14"/>
    <n v="0.4"/>
    <n v="0.2"/>
    <n v="0.05"/>
    <n v="0.15"/>
    <n v="0.80000000000000016"/>
  </r>
  <r>
    <n v="1041"/>
    <x v="40"/>
    <x v="9"/>
    <n v="0.4"/>
    <n v="0.4"/>
    <n v="0.05"/>
    <n v="0.15"/>
    <n v="1"/>
  </r>
  <r>
    <n v="1042"/>
    <x v="41"/>
    <x v="9"/>
    <n v="0.4"/>
    <n v="0.4"/>
    <n v="0.05"/>
    <n v="0.15"/>
    <n v="1"/>
  </r>
  <r>
    <n v="1043"/>
    <x v="42"/>
    <x v="13"/>
    <n v="0.4"/>
    <n v="0.2"/>
    <n v="0.05"/>
    <n v="0"/>
    <n v="0.65000000000000013"/>
  </r>
  <r>
    <n v="1044"/>
    <x v="43"/>
    <x v="6"/>
    <n v="0.4"/>
    <n v="0.2"/>
    <n v="0.05"/>
    <n v="0.15"/>
    <n v="0.80000000000000016"/>
  </r>
  <r>
    <n v="1045"/>
    <x v="44"/>
    <x v="15"/>
    <n v="0.4"/>
    <n v="0.4"/>
    <n v="0.05"/>
    <n v="0.15"/>
    <n v="1"/>
  </r>
  <r>
    <n v="1046"/>
    <x v="45"/>
    <x v="7"/>
    <n v="0.4"/>
    <n v="0.4"/>
    <n v="0.05"/>
    <n v="0.15"/>
    <n v="1"/>
  </r>
  <r>
    <n v="1047"/>
    <x v="46"/>
    <x v="4"/>
    <n v="0.4"/>
    <n v="0.4"/>
    <n v="0.05"/>
    <n v="0.15"/>
    <n v="1"/>
  </r>
  <r>
    <n v="1048"/>
    <x v="47"/>
    <x v="4"/>
    <n v="0.4"/>
    <n v="0.2"/>
    <n v="0.05"/>
    <n v="0.15"/>
    <n v="0.80000000000000016"/>
  </r>
  <r>
    <n v="1049"/>
    <x v="48"/>
    <x v="4"/>
    <n v="0"/>
    <n v="0"/>
    <n v="0.05"/>
    <n v="0.15"/>
    <n v="0.2"/>
  </r>
  <r>
    <n v="1050"/>
    <x v="49"/>
    <x v="4"/>
    <n v="0.4"/>
    <n v="0"/>
    <n v="0.05"/>
    <n v="0.15"/>
    <n v="0.6"/>
  </r>
  <r>
    <n v="1051"/>
    <x v="50"/>
    <x v="6"/>
    <n v="0.4"/>
    <n v="0.2"/>
    <n v="0.05"/>
    <n v="0.15"/>
    <n v="0.80000000000000016"/>
  </r>
  <r>
    <n v="1052"/>
    <x v="51"/>
    <x v="14"/>
    <n v="0"/>
    <n v="0.2"/>
    <n v="0.05"/>
    <n v="0.15"/>
    <n v="0.4"/>
  </r>
  <r>
    <n v="1053"/>
    <x v="52"/>
    <x v="16"/>
    <n v="0.4"/>
    <n v="0.4"/>
    <n v="0.05"/>
    <n v="0.15"/>
    <n v="1"/>
  </r>
  <r>
    <n v="1054"/>
    <x v="53"/>
    <x v="13"/>
    <n v="0.4"/>
    <n v="0.4"/>
    <n v="0.05"/>
    <n v="0.15"/>
    <n v="1"/>
  </r>
  <r>
    <n v="1055"/>
    <x v="54"/>
    <x v="6"/>
    <n v="0.4"/>
    <n v="0.4"/>
    <n v="0.05"/>
    <n v="0.15"/>
    <n v="1"/>
  </r>
  <r>
    <n v="1056"/>
    <x v="55"/>
    <x v="9"/>
    <n v="0.4"/>
    <n v="0.2"/>
    <n v="0.05"/>
    <n v="0.15"/>
    <n v="0.80000000000000016"/>
  </r>
  <r>
    <n v="1057"/>
    <x v="56"/>
    <x v="4"/>
    <n v="0.4"/>
    <n v="0"/>
    <n v="0.05"/>
    <n v="0.15"/>
    <n v="0.6"/>
  </r>
  <r>
    <n v="1058"/>
    <x v="57"/>
    <x v="13"/>
    <n v="0.4"/>
    <n v="0.2"/>
    <n v="0.05"/>
    <n v="0.15"/>
    <n v="0.80000000000000016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.125"/>
    <n v="0.125"/>
    <n v="0.125"/>
    <n v="0.125"/>
    <n v="0.125"/>
    <n v="0.125"/>
    <n v="0"/>
    <n v="0.125"/>
    <n v="0.875"/>
  </r>
  <r>
    <n v="1002"/>
    <x v="1"/>
    <x v="0"/>
    <n v="0.125"/>
    <n v="0.125"/>
    <n v="0.125"/>
    <n v="0"/>
    <n v="0"/>
    <n v="0"/>
    <n v="0"/>
    <n v="0"/>
    <n v="0.375"/>
  </r>
  <r>
    <n v="1003"/>
    <x v="2"/>
    <x v="1"/>
    <n v="0"/>
    <n v="0.125"/>
    <n v="0.125"/>
    <n v="0.125"/>
    <n v="0.125"/>
    <n v="0.125"/>
    <n v="0"/>
    <n v="0"/>
    <n v="0.625"/>
  </r>
  <r>
    <n v="1004"/>
    <x v="3"/>
    <x v="2"/>
    <n v="0"/>
    <n v="0"/>
    <n v="0"/>
    <n v="0.125"/>
    <n v="0.125"/>
    <n v="0.125"/>
    <n v="0.125"/>
    <n v="0"/>
    <n v="0.5"/>
  </r>
  <r>
    <n v="1005"/>
    <x v="4"/>
    <x v="3"/>
    <n v="0.125"/>
    <n v="0.125"/>
    <n v="0.125"/>
    <n v="0.125"/>
    <n v="0.125"/>
    <n v="0.125"/>
    <n v="0.125"/>
    <n v="0.125"/>
    <n v="1"/>
  </r>
  <r>
    <n v="1006"/>
    <x v="5"/>
    <x v="1"/>
    <n v="0.125"/>
    <n v="0.125"/>
    <n v="0.125"/>
    <n v="0.125"/>
    <n v="0.125"/>
    <n v="0.125"/>
    <n v="0.125"/>
    <n v="0.125"/>
    <n v="1"/>
  </r>
  <r>
    <n v="1007"/>
    <x v="6"/>
    <x v="4"/>
    <n v="0.125"/>
    <n v="0.125"/>
    <n v="0.125"/>
    <n v="0.125"/>
    <n v="0"/>
    <n v="0"/>
    <n v="0"/>
    <n v="0"/>
    <n v="0.5"/>
  </r>
  <r>
    <n v="1008"/>
    <x v="7"/>
    <x v="4"/>
    <n v="0"/>
    <n v="0"/>
    <n v="0.125"/>
    <n v="0"/>
    <n v="0"/>
    <n v="0"/>
    <n v="0"/>
    <n v="0"/>
    <n v="0.125"/>
  </r>
  <r>
    <n v="1009"/>
    <x v="8"/>
    <x v="5"/>
    <n v="0.125"/>
    <n v="0.125"/>
    <n v="0.125"/>
    <n v="0.125"/>
    <n v="0.125"/>
    <n v="0"/>
    <n v="0.125"/>
    <n v="0"/>
    <n v="0.75"/>
  </r>
  <r>
    <n v="1010"/>
    <x v="9"/>
    <x v="3"/>
    <n v="0.125"/>
    <n v="0.125"/>
    <n v="0.125"/>
    <n v="0.125"/>
    <n v="0.125"/>
    <n v="0.125"/>
    <n v="0.125"/>
    <n v="0.125"/>
    <n v="1"/>
  </r>
  <r>
    <n v="1011"/>
    <x v="10"/>
    <x v="6"/>
    <n v="0"/>
    <n v="0"/>
    <n v="0.125"/>
    <n v="0.125"/>
    <n v="0.125"/>
    <n v="0.125"/>
    <n v="0.125"/>
    <n v="0"/>
    <n v="0.625"/>
  </r>
  <r>
    <n v="1012"/>
    <x v="11"/>
    <x v="7"/>
    <n v="0.125"/>
    <n v="0.125"/>
    <n v="0.125"/>
    <n v="0.125"/>
    <n v="0.125"/>
    <n v="0.125"/>
    <n v="0.125"/>
    <n v="0"/>
    <n v="0.875"/>
  </r>
  <r>
    <n v="1013"/>
    <x v="12"/>
    <x v="8"/>
    <n v="0.125"/>
    <n v="0.125"/>
    <n v="0.125"/>
    <n v="0.125"/>
    <n v="0.125"/>
    <n v="0.125"/>
    <n v="0.125"/>
    <n v="0.125"/>
    <n v="1"/>
  </r>
  <r>
    <n v="1014"/>
    <x v="13"/>
    <x v="0"/>
    <n v="0.125"/>
    <n v="0"/>
    <n v="0.125"/>
    <n v="0.125"/>
    <n v="0.125"/>
    <n v="0.125"/>
    <n v="0.125"/>
    <n v="0.125"/>
    <n v="0.875"/>
  </r>
  <r>
    <n v="1015"/>
    <x v="14"/>
    <x v="5"/>
    <n v="0.125"/>
    <n v="0.125"/>
    <n v="0.125"/>
    <n v="0.125"/>
    <n v="0.125"/>
    <n v="0.125"/>
    <n v="0.125"/>
    <n v="0.125"/>
    <n v="1"/>
  </r>
  <r>
    <n v="1016"/>
    <x v="15"/>
    <x v="2"/>
    <n v="0.125"/>
    <n v="0.125"/>
    <n v="0.125"/>
    <n v="0.125"/>
    <n v="0.125"/>
    <n v="0.125"/>
    <n v="0.125"/>
    <n v="0.125"/>
    <n v="1"/>
  </r>
  <r>
    <n v="1017"/>
    <x v="16"/>
    <x v="2"/>
    <n v="0.125"/>
    <n v="0"/>
    <n v="0.125"/>
    <n v="0.125"/>
    <n v="0.125"/>
    <n v="0.125"/>
    <n v="0"/>
    <n v="0.125"/>
    <n v="0.75"/>
  </r>
  <r>
    <n v="1018"/>
    <x v="17"/>
    <x v="9"/>
    <n v="0"/>
    <n v="0"/>
    <n v="0.125"/>
    <n v="0.125"/>
    <n v="0.125"/>
    <n v="0.125"/>
    <n v="0"/>
    <n v="0"/>
    <n v="0.5"/>
  </r>
  <r>
    <n v="1019"/>
    <x v="18"/>
    <x v="8"/>
    <n v="0.125"/>
    <n v="0.125"/>
    <n v="0.125"/>
    <n v="0.125"/>
    <n v="0.125"/>
    <n v="0.125"/>
    <n v="0.125"/>
    <n v="0.125"/>
    <n v="1"/>
  </r>
  <r>
    <n v="1020"/>
    <x v="19"/>
    <x v="5"/>
    <n v="0.125"/>
    <n v="0.125"/>
    <n v="0.125"/>
    <n v="0.125"/>
    <n v="0.125"/>
    <n v="0.125"/>
    <n v="0.125"/>
    <n v="0.125"/>
    <n v="1"/>
  </r>
  <r>
    <n v="1021"/>
    <x v="20"/>
    <x v="6"/>
    <n v="0.125"/>
    <n v="0.125"/>
    <n v="0.125"/>
    <n v="0.125"/>
    <n v="0.125"/>
    <n v="0.125"/>
    <n v="0.125"/>
    <n v="0.125"/>
    <n v="1"/>
  </r>
  <r>
    <n v="1022"/>
    <x v="21"/>
    <x v="10"/>
    <n v="0.125"/>
    <n v="0.125"/>
    <n v="0.125"/>
    <n v="0.125"/>
    <n v="0.125"/>
    <n v="0.125"/>
    <n v="0.125"/>
    <n v="0.125"/>
    <n v="1"/>
  </r>
  <r>
    <n v="1023"/>
    <x v="22"/>
    <x v="10"/>
    <n v="0"/>
    <n v="0.125"/>
    <n v="0.125"/>
    <n v="0.125"/>
    <n v="0.125"/>
    <n v="0"/>
    <n v="0.125"/>
    <n v="0"/>
    <n v="0.625"/>
  </r>
  <r>
    <n v="1024"/>
    <x v="23"/>
    <x v="5"/>
    <n v="0"/>
    <n v="0"/>
    <n v="0"/>
    <n v="0"/>
    <n v="0"/>
    <n v="0"/>
    <n v="0"/>
    <n v="0"/>
    <n v="0"/>
  </r>
  <r>
    <n v="1025"/>
    <x v="24"/>
    <x v="11"/>
    <n v="0.125"/>
    <n v="0.125"/>
    <n v="0.125"/>
    <n v="0.125"/>
    <n v="0.125"/>
    <n v="0.125"/>
    <n v="0.125"/>
    <n v="0.125"/>
    <n v="1"/>
  </r>
  <r>
    <n v="1026"/>
    <x v="25"/>
    <x v="0"/>
    <n v="0.125"/>
    <n v="0.125"/>
    <n v="0.125"/>
    <n v="0.125"/>
    <n v="0.125"/>
    <n v="0.125"/>
    <n v="0.125"/>
    <n v="0.125"/>
    <n v="1"/>
  </r>
  <r>
    <n v="1027"/>
    <x v="26"/>
    <x v="5"/>
    <n v="0"/>
    <n v="0"/>
    <n v="0.125"/>
    <n v="0.125"/>
    <n v="0.125"/>
    <n v="0.125"/>
    <n v="0.125"/>
    <n v="0"/>
    <n v="0.625"/>
  </r>
  <r>
    <n v="1028"/>
    <x v="27"/>
    <x v="12"/>
    <n v="0.125"/>
    <n v="0.125"/>
    <n v="0.125"/>
    <n v="0.125"/>
    <n v="0.125"/>
    <n v="0.125"/>
    <n v="0"/>
    <n v="0.125"/>
    <n v="0.875"/>
  </r>
  <r>
    <n v="1029"/>
    <x v="28"/>
    <x v="10"/>
    <n v="0.125"/>
    <n v="0.125"/>
    <n v="0.125"/>
    <n v="0.125"/>
    <n v="0.125"/>
    <n v="0.125"/>
    <n v="0.125"/>
    <n v="0.125"/>
    <n v="1"/>
  </r>
  <r>
    <n v="1030"/>
    <x v="29"/>
    <x v="3"/>
    <n v="0.125"/>
    <n v="0.125"/>
    <n v="0.125"/>
    <n v="0.125"/>
    <n v="0.125"/>
    <n v="0.125"/>
    <n v="0.125"/>
    <n v="0.125"/>
    <n v="1"/>
  </r>
  <r>
    <n v="1031"/>
    <x v="30"/>
    <x v="6"/>
    <n v="0"/>
    <n v="0.125"/>
    <n v="0.125"/>
    <n v="0.125"/>
    <n v="0.125"/>
    <n v="0"/>
    <n v="0"/>
    <n v="0"/>
    <n v="0.5"/>
  </r>
  <r>
    <n v="1032"/>
    <x v="31"/>
    <x v="0"/>
    <n v="0"/>
    <n v="0"/>
    <n v="0.125"/>
    <n v="0.125"/>
    <n v="0.125"/>
    <n v="0.125"/>
    <n v="0"/>
    <n v="0"/>
    <n v="0.5"/>
  </r>
  <r>
    <n v="1033"/>
    <x v="32"/>
    <x v="8"/>
    <n v="0.125"/>
    <n v="0.125"/>
    <n v="0.125"/>
    <n v="0.125"/>
    <n v="0.125"/>
    <n v="0.125"/>
    <n v="0"/>
    <n v="0.125"/>
    <n v="0.875"/>
  </r>
  <r>
    <n v="1034"/>
    <x v="33"/>
    <x v="5"/>
    <n v="0.125"/>
    <n v="0.125"/>
    <n v="0.125"/>
    <n v="0.125"/>
    <n v="0.125"/>
    <n v="0.125"/>
    <n v="0.125"/>
    <n v="0.125"/>
    <n v="1"/>
  </r>
  <r>
    <n v="1035"/>
    <x v="34"/>
    <x v="4"/>
    <n v="0.125"/>
    <n v="0.125"/>
    <n v="0.125"/>
    <n v="0.125"/>
    <n v="0.125"/>
    <n v="0.125"/>
    <n v="0.125"/>
    <n v="0.125"/>
    <n v="1"/>
  </r>
  <r>
    <n v="1036"/>
    <x v="35"/>
    <x v="5"/>
    <n v="0.125"/>
    <n v="0.125"/>
    <n v="0.125"/>
    <n v="0.125"/>
    <n v="0.125"/>
    <n v="0.125"/>
    <n v="0.125"/>
    <n v="0.125"/>
    <n v="1"/>
  </r>
  <r>
    <n v="1037"/>
    <x v="36"/>
    <x v="2"/>
    <n v="0.125"/>
    <n v="0.125"/>
    <n v="0.125"/>
    <n v="0.125"/>
    <n v="0.125"/>
    <n v="0.125"/>
    <n v="0.125"/>
    <n v="0.125"/>
    <n v="1"/>
  </r>
  <r>
    <n v="1038"/>
    <x v="37"/>
    <x v="0"/>
    <n v="0"/>
    <n v="0"/>
    <n v="0.125"/>
    <n v="0.125"/>
    <n v="0.125"/>
    <n v="0"/>
    <n v="0.125"/>
    <n v="0"/>
    <n v="0.5"/>
  </r>
  <r>
    <n v="1039"/>
    <x v="38"/>
    <x v="13"/>
    <n v="0.125"/>
    <n v="0.125"/>
    <n v="0.125"/>
    <n v="0.125"/>
    <n v="0.125"/>
    <n v="0.125"/>
    <n v="0"/>
    <n v="0"/>
    <n v="0.75"/>
  </r>
  <r>
    <n v="1040"/>
    <x v="39"/>
    <x v="14"/>
    <n v="0.125"/>
    <n v="0.125"/>
    <n v="0.125"/>
    <n v="0.125"/>
    <n v="0.125"/>
    <n v="0.125"/>
    <n v="0.125"/>
    <n v="0.125"/>
    <n v="1"/>
  </r>
  <r>
    <n v="1041"/>
    <x v="40"/>
    <x v="9"/>
    <n v="0.125"/>
    <n v="0.125"/>
    <n v="0.125"/>
    <n v="0.125"/>
    <n v="0.125"/>
    <n v="0.125"/>
    <n v="0.125"/>
    <n v="0.125"/>
    <n v="1"/>
  </r>
  <r>
    <n v="1042"/>
    <x v="41"/>
    <x v="9"/>
    <n v="0.125"/>
    <n v="0.125"/>
    <n v="0.125"/>
    <n v="0.125"/>
    <n v="0.125"/>
    <n v="0.125"/>
    <n v="0.125"/>
    <n v="0"/>
    <n v="0.875"/>
  </r>
  <r>
    <n v="1043"/>
    <x v="42"/>
    <x v="13"/>
    <n v="0.125"/>
    <n v="0.125"/>
    <n v="0.125"/>
    <n v="0.125"/>
    <n v="0.125"/>
    <n v="0.125"/>
    <n v="0"/>
    <n v="0.125"/>
    <n v="0.875"/>
  </r>
  <r>
    <n v="1044"/>
    <x v="43"/>
    <x v="6"/>
    <n v="0.125"/>
    <n v="0.125"/>
    <n v="0.125"/>
    <n v="0.125"/>
    <n v="0.125"/>
    <n v="0.125"/>
    <n v="0.125"/>
    <n v="0.125"/>
    <n v="1"/>
  </r>
  <r>
    <n v="1045"/>
    <x v="44"/>
    <x v="15"/>
    <n v="0.125"/>
    <n v="0.125"/>
    <n v="0.125"/>
    <n v="0.125"/>
    <n v="0.125"/>
    <n v="0.125"/>
    <n v="0.125"/>
    <n v="0.125"/>
    <n v="1"/>
  </r>
  <r>
    <n v="1046"/>
    <x v="45"/>
    <x v="7"/>
    <n v="0.125"/>
    <n v="0.125"/>
    <n v="0.125"/>
    <n v="0.125"/>
    <n v="0.125"/>
    <n v="0.125"/>
    <n v="0.125"/>
    <n v="0"/>
    <n v="0.875"/>
  </r>
  <r>
    <n v="1047"/>
    <x v="46"/>
    <x v="4"/>
    <n v="0.125"/>
    <n v="0.125"/>
    <n v="0.125"/>
    <n v="0.125"/>
    <n v="0.125"/>
    <n v="0.125"/>
    <n v="0.125"/>
    <n v="0.125"/>
    <n v="1"/>
  </r>
  <r>
    <n v="1048"/>
    <x v="47"/>
    <x v="4"/>
    <n v="0.125"/>
    <n v="0.125"/>
    <n v="0.125"/>
    <n v="0.125"/>
    <n v="0.125"/>
    <n v="0.125"/>
    <n v="0.125"/>
    <n v="0.125"/>
    <n v="1"/>
  </r>
  <r>
    <n v="1049"/>
    <x v="48"/>
    <x v="4"/>
    <n v="0.125"/>
    <n v="0.125"/>
    <n v="0.125"/>
    <n v="0.125"/>
    <n v="0.125"/>
    <n v="0.125"/>
    <n v="0.125"/>
    <n v="0.125"/>
    <n v="1"/>
  </r>
  <r>
    <n v="1050"/>
    <x v="49"/>
    <x v="4"/>
    <n v="0.125"/>
    <n v="0.125"/>
    <n v="0.125"/>
    <n v="0.125"/>
    <n v="0.125"/>
    <n v="0.125"/>
    <n v="0.125"/>
    <n v="0.125"/>
    <n v="1"/>
  </r>
  <r>
    <n v="1051"/>
    <x v="50"/>
    <x v="6"/>
    <n v="0.125"/>
    <n v="0.125"/>
    <n v="0.125"/>
    <n v="0.125"/>
    <n v="0.125"/>
    <n v="0.125"/>
    <n v="0.125"/>
    <n v="0.125"/>
    <n v="1"/>
  </r>
  <r>
    <n v="1052"/>
    <x v="51"/>
    <x v="14"/>
    <n v="0.125"/>
    <n v="0"/>
    <n v="0"/>
    <n v="0.125"/>
    <n v="0.125"/>
    <n v="0.125"/>
    <n v="0.125"/>
    <n v="0.125"/>
    <n v="0.75"/>
  </r>
  <r>
    <n v="1053"/>
    <x v="52"/>
    <x v="16"/>
    <n v="0.125"/>
    <n v="0.125"/>
    <n v="0.125"/>
    <n v="0.125"/>
    <n v="0.125"/>
    <n v="0.125"/>
    <n v="0.125"/>
    <n v="0.125"/>
    <n v="1"/>
  </r>
  <r>
    <n v="1054"/>
    <x v="53"/>
    <x v="13"/>
    <n v="0.125"/>
    <n v="0.125"/>
    <n v="0.125"/>
    <n v="0.125"/>
    <n v="0.125"/>
    <n v="0.125"/>
    <n v="0.125"/>
    <n v="0.125"/>
    <n v="1"/>
  </r>
  <r>
    <n v="1055"/>
    <x v="54"/>
    <x v="6"/>
    <n v="0.125"/>
    <n v="0.125"/>
    <n v="0.125"/>
    <n v="0.125"/>
    <n v="0.125"/>
    <n v="0"/>
    <n v="0"/>
    <n v="0"/>
    <n v="0.625"/>
  </r>
  <r>
    <n v="1056"/>
    <x v="55"/>
    <x v="9"/>
    <n v="0.125"/>
    <n v="0.125"/>
    <n v="0.125"/>
    <n v="0.125"/>
    <n v="0.125"/>
    <n v="0.125"/>
    <n v="0.125"/>
    <n v="0.125"/>
    <n v="1"/>
  </r>
  <r>
    <n v="1057"/>
    <x v="56"/>
    <x v="4"/>
    <n v="0.125"/>
    <n v="0.125"/>
    <n v="0.125"/>
    <n v="0.125"/>
    <n v="0.125"/>
    <n v="0.125"/>
    <n v="0.125"/>
    <n v="0.125"/>
    <n v="1"/>
  </r>
  <r>
    <n v="1058"/>
    <x v="57"/>
    <x v="13"/>
    <n v="0.125"/>
    <n v="0.125"/>
    <n v="0.125"/>
    <n v="0.125"/>
    <n v="0.125"/>
    <n v="0.125"/>
    <n v="0"/>
    <n v="0.125"/>
    <n v="0.875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02"/>
    <x v="1"/>
    <x v="0"/>
    <n v="0"/>
    <n v="2.8570000000000002E-2"/>
    <n v="2.8570000000000002E-2"/>
    <n v="2.8570000000000002E-2"/>
    <n v="2.8570000000000002E-2"/>
    <n v="0"/>
    <n v="0"/>
    <n v="0"/>
    <n v="0"/>
    <n v="0"/>
    <n v="0"/>
    <n v="0"/>
    <n v="0"/>
    <n v="0"/>
    <n v="0"/>
    <n v="0"/>
    <n v="0"/>
    <n v="0"/>
    <n v="0.11428000000000001"/>
  </r>
  <r>
    <n v="1003"/>
    <x v="2"/>
    <x v="1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04"/>
    <x v="3"/>
    <x v="2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05"/>
    <x v="4"/>
    <x v="3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06"/>
    <x v="5"/>
    <x v="1"/>
    <n v="0.1"/>
    <n v="2.86E-2"/>
    <n v="2.86E-2"/>
    <n v="2.86E-2"/>
    <n v="2.86E-2"/>
    <n v="0"/>
    <n v="0"/>
    <n v="0"/>
    <n v="0"/>
    <n v="0"/>
    <n v="0"/>
    <n v="0"/>
    <n v="0"/>
    <n v="0"/>
    <n v="0"/>
    <n v="0.1"/>
    <n v="0.1"/>
    <n v="0"/>
    <n v="0.41439999999999999"/>
  </r>
  <r>
    <n v="1007"/>
    <x v="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08"/>
    <x v="7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09"/>
    <x v="8"/>
    <x v="5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10"/>
    <x v="9"/>
    <x v="3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11"/>
    <x v="10"/>
    <x v="6"/>
    <n v="0.1"/>
    <n v="2.86E-2"/>
    <n v="2.86E-2"/>
    <n v="2.86E-2"/>
    <n v="2.86E-2"/>
    <n v="2.86E-2"/>
    <n v="2.86E-2"/>
    <n v="2.86E-2"/>
    <n v="2.86E-2"/>
    <n v="0"/>
    <n v="0"/>
    <n v="0"/>
    <n v="0"/>
    <n v="2.86E-2"/>
    <n v="2.86E-2"/>
    <n v="0"/>
    <n v="0"/>
    <n v="0"/>
    <n v="0.38600000000000012"/>
  </r>
  <r>
    <n v="1012"/>
    <x v="11"/>
    <x v="7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13"/>
    <x v="12"/>
    <x v="8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14"/>
    <x v="13"/>
    <x v="0"/>
    <n v="0.1"/>
    <n v="2.86E-2"/>
    <n v="2.86E-2"/>
    <n v="2.86E-2"/>
    <n v="2.86E-2"/>
    <n v="0"/>
    <n v="2.86E-2"/>
    <n v="2.86E-2"/>
    <n v="2.86E-2"/>
    <n v="2.86E-2"/>
    <n v="0"/>
    <n v="2.86E-2"/>
    <n v="2.86E-2"/>
    <n v="2.86E-2"/>
    <n v="2.86E-2"/>
    <n v="0"/>
    <n v="0"/>
    <n v="0"/>
    <n v="0.44320000000000015"/>
  </r>
  <r>
    <n v="1015"/>
    <x v="14"/>
    <x v="5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16"/>
    <x v="15"/>
    <x v="2"/>
    <n v="0.1"/>
    <n v="2.86E-2"/>
    <n v="2.86E-2"/>
    <n v="2.86E-2"/>
    <n v="2.86E-2"/>
    <n v="0"/>
    <n v="0"/>
    <n v="0"/>
    <n v="2.86E-2"/>
    <n v="0"/>
    <n v="0"/>
    <n v="0"/>
    <n v="0"/>
    <n v="2.86E-2"/>
    <n v="0"/>
    <n v="0"/>
    <n v="0"/>
    <n v="0"/>
    <n v="0.27160000000000006"/>
  </r>
  <r>
    <n v="1017"/>
    <x v="16"/>
    <x v="2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18"/>
    <x v="17"/>
    <x v="9"/>
    <n v="0.1"/>
    <n v="2.86E-2"/>
    <n v="2.86E-2"/>
    <n v="2.86E-2"/>
    <n v="2.86E-2"/>
    <n v="0"/>
    <n v="0"/>
    <n v="0"/>
    <n v="0"/>
    <n v="0"/>
    <n v="0"/>
    <n v="0"/>
    <n v="0"/>
    <n v="2.86E-2"/>
    <n v="0"/>
    <n v="0"/>
    <n v="0"/>
    <n v="0"/>
    <n v="0.24300000000000005"/>
  </r>
  <r>
    <n v="1019"/>
    <x v="18"/>
    <x v="8"/>
    <n v="0"/>
    <n v="0"/>
    <n v="0"/>
    <n v="0"/>
    <n v="0"/>
    <n v="0"/>
    <n v="0"/>
    <n v="0"/>
    <n v="0"/>
    <n v="0"/>
    <n v="0"/>
    <n v="0"/>
    <n v="0"/>
    <n v="0"/>
    <n v="0"/>
    <n v="0.1"/>
    <n v="0.1"/>
    <n v="0"/>
    <n v="0.2"/>
  </r>
  <r>
    <n v="1020"/>
    <x v="19"/>
    <x v="5"/>
    <n v="0.1"/>
    <n v="2.86E-2"/>
    <n v="2.86E-2"/>
    <n v="2.86E-2"/>
    <n v="2.86E-2"/>
    <n v="0"/>
    <n v="0"/>
    <n v="0"/>
    <n v="2.86E-2"/>
    <n v="0"/>
    <n v="0"/>
    <n v="0"/>
    <n v="0"/>
    <n v="2.86E-2"/>
    <n v="2.86E-2"/>
    <n v="0"/>
    <n v="0"/>
    <n v="0"/>
    <n v="0.30020000000000008"/>
  </r>
  <r>
    <n v="1021"/>
    <x v="20"/>
    <x v="6"/>
    <n v="0.1"/>
    <n v="2.86E-2"/>
    <n v="2.86E-2"/>
    <n v="2.86E-2"/>
    <n v="2.86E-2"/>
    <n v="2.86E-2"/>
    <n v="2.86E-2"/>
    <n v="2.86E-2"/>
    <n v="2.86E-2"/>
    <n v="2.86E-2"/>
    <n v="0"/>
    <n v="2.86E-2"/>
    <n v="2.86E-2"/>
    <n v="2.86E-2"/>
    <n v="2.86E-2"/>
    <n v="0.1"/>
    <n v="0"/>
    <n v="0.3"/>
    <n v="0.87180000000000013"/>
  </r>
  <r>
    <n v="1022"/>
    <x v="21"/>
    <x v="10"/>
    <n v="0"/>
    <n v="2.86E-2"/>
    <n v="2.86E-2"/>
    <n v="2.86E-2"/>
    <n v="2.86E-2"/>
    <n v="2.86E-2"/>
    <n v="0"/>
    <n v="0"/>
    <n v="2.86E-2"/>
    <n v="0"/>
    <n v="0"/>
    <n v="0"/>
    <n v="0"/>
    <n v="2.86E-2"/>
    <n v="2.86E-2"/>
    <n v="0"/>
    <n v="0"/>
    <n v="0"/>
    <n v="0.22880000000000006"/>
  </r>
  <r>
    <n v="1023"/>
    <x v="22"/>
    <x v="10"/>
    <n v="0"/>
    <n v="2.86E-2"/>
    <n v="2.86E-2"/>
    <n v="2.86E-2"/>
    <n v="2.86E-2"/>
    <n v="0"/>
    <n v="0"/>
    <n v="0"/>
    <n v="0"/>
    <n v="0"/>
    <n v="0"/>
    <n v="0"/>
    <n v="0"/>
    <n v="0"/>
    <n v="0"/>
    <n v="0.1"/>
    <n v="0.1"/>
    <n v="0"/>
    <n v="0.31440000000000001"/>
  </r>
  <r>
    <n v="1024"/>
    <x v="2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25"/>
    <x v="24"/>
    <x v="11"/>
    <n v="0.1"/>
    <n v="2.86E-2"/>
    <n v="2.86E-2"/>
    <n v="2.86E-2"/>
    <n v="2.86E-2"/>
    <n v="2.86E-2"/>
    <n v="0"/>
    <n v="0"/>
    <n v="2.86E-2"/>
    <n v="0"/>
    <n v="0"/>
    <n v="0"/>
    <n v="2.86E-2"/>
    <n v="2.86E-2"/>
    <n v="0"/>
    <n v="0"/>
    <n v="0"/>
    <n v="0"/>
    <n v="0.32880000000000009"/>
  </r>
  <r>
    <n v="1026"/>
    <x v="25"/>
    <x v="0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27"/>
    <x v="26"/>
    <x v="5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28"/>
    <x v="27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29"/>
    <x v="28"/>
    <x v="10"/>
    <n v="0.1"/>
    <n v="2.86E-2"/>
    <n v="2.86E-2"/>
    <n v="2.86E-2"/>
    <n v="2.86E-2"/>
    <n v="0"/>
    <n v="0"/>
    <n v="0"/>
    <n v="0"/>
    <n v="0"/>
    <n v="0"/>
    <n v="0"/>
    <n v="0"/>
    <n v="0"/>
    <n v="0"/>
    <n v="0.1"/>
    <n v="0"/>
    <n v="0"/>
    <n v="0.31440000000000001"/>
  </r>
  <r>
    <n v="1030"/>
    <x v="29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31"/>
    <x v="30"/>
    <x v="6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32"/>
    <x v="31"/>
    <x v="0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33"/>
    <x v="32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34"/>
    <x v="33"/>
    <x v="5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35"/>
    <x v="34"/>
    <x v="4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36"/>
    <x v="35"/>
    <x v="5"/>
    <n v="0.1"/>
    <n v="2.86E-2"/>
    <n v="2.86E-2"/>
    <n v="2.86E-2"/>
    <n v="2.86E-2"/>
    <n v="0"/>
    <n v="0"/>
    <n v="0"/>
    <n v="0"/>
    <n v="0"/>
    <n v="0"/>
    <n v="0"/>
    <n v="0"/>
    <n v="0"/>
    <n v="0"/>
    <n v="0.1"/>
    <n v="0.1"/>
    <n v="0"/>
    <n v="0.41439999999999999"/>
  </r>
  <r>
    <n v="1037"/>
    <x v="3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38"/>
    <x v="37"/>
    <x v="0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39"/>
    <x v="38"/>
    <x v="13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40"/>
    <x v="39"/>
    <x v="14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41"/>
    <x v="4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.3"/>
    <n v="0.3"/>
  </r>
  <r>
    <n v="1042"/>
    <x v="41"/>
    <x v="9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43"/>
    <x v="42"/>
    <x v="13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44"/>
    <x v="43"/>
    <x v="6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45"/>
    <x v="44"/>
    <x v="15"/>
    <n v="0"/>
    <n v="2.86E-2"/>
    <n v="2.86E-2"/>
    <n v="2.86E-2"/>
    <n v="2.86E-2"/>
    <n v="2.86E-2"/>
    <n v="2.86E-2"/>
    <n v="2.86E-2"/>
    <n v="2.86E-2"/>
    <n v="0"/>
    <n v="0"/>
    <n v="2.86E-2"/>
    <n v="0"/>
    <n v="2.86E-2"/>
    <n v="2.86E-2"/>
    <n v="0"/>
    <n v="0"/>
    <n v="0"/>
    <n v="0.3146000000000001"/>
  </r>
  <r>
    <n v="1046"/>
    <x v="45"/>
    <x v="7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47"/>
    <x v="4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48"/>
    <x v="47"/>
    <x v="4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49"/>
    <x v="48"/>
    <x v="4"/>
    <n v="0"/>
    <n v="2.86E-2"/>
    <n v="2.86E-2"/>
    <n v="2.86E-2"/>
    <n v="2.86E-2"/>
    <n v="0"/>
    <n v="0"/>
    <n v="0"/>
    <n v="0"/>
    <n v="0"/>
    <n v="0"/>
    <n v="0"/>
    <n v="0"/>
    <n v="0"/>
    <n v="0"/>
    <n v="0.1"/>
    <n v="0.1"/>
    <n v="0"/>
    <n v="0.31440000000000001"/>
  </r>
  <r>
    <n v="1050"/>
    <x v="49"/>
    <x v="4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51"/>
    <x v="50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052"/>
    <x v="51"/>
    <x v="14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53"/>
    <x v="52"/>
    <x v="16"/>
    <n v="0.1"/>
    <n v="2.86E-2"/>
    <n v="2.86E-2"/>
    <n v="2.86E-2"/>
    <n v="2.86E-2"/>
    <n v="0"/>
    <n v="0"/>
    <n v="0"/>
    <n v="0"/>
    <n v="0"/>
    <n v="0"/>
    <n v="0"/>
    <n v="0"/>
    <n v="2.86E-2"/>
    <n v="0"/>
    <n v="0"/>
    <n v="0"/>
    <n v="0"/>
    <n v="0.24300000000000005"/>
  </r>
  <r>
    <n v="1054"/>
    <x v="53"/>
    <x v="13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55"/>
    <x v="54"/>
    <x v="6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56"/>
    <x v="55"/>
    <x v="9"/>
    <n v="0.1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21440000000000003"/>
  </r>
  <r>
    <n v="1057"/>
    <x v="56"/>
    <x v="4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  <r>
    <n v="1058"/>
    <x v="57"/>
    <x v="13"/>
    <n v="0"/>
    <n v="2.86E-2"/>
    <n v="2.86E-2"/>
    <n v="2.86E-2"/>
    <n v="2.86E-2"/>
    <n v="0"/>
    <n v="0"/>
    <n v="0"/>
    <n v="0"/>
    <n v="0"/>
    <n v="0"/>
    <n v="0"/>
    <n v="0"/>
    <n v="0"/>
    <n v="0"/>
    <n v="0"/>
    <n v="0"/>
    <n v="0"/>
    <n v="0.1144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58">
  <r>
    <n v="1001"/>
    <s v="EMPRESA DE ACUEDUCTO Y ALCANTARILLADO DE BOGOTÁ - ESP"/>
    <x v="0"/>
    <n v="0"/>
    <n v="0"/>
    <n v="0.2"/>
    <n v="0.5"/>
  </r>
  <r>
    <n v="1002"/>
    <s v="AGUAS DE BOGOTÁ S.A E.S.P."/>
    <x v="0"/>
    <n v="0"/>
    <n v="0"/>
    <n v="0"/>
    <n v="0"/>
  </r>
  <r>
    <n v="1003"/>
    <s v="SECRETARÍA GENERAL DE LA ALCALDÍA MAYOR DE BOGOTÁ"/>
    <x v="1"/>
    <n v="0.1"/>
    <n v="0.1"/>
    <n v="0.2"/>
    <n v="1"/>
  </r>
  <r>
    <n v="1004"/>
    <s v="SECRETARÍA DE DESARROLLO ECONÓMICO"/>
    <x v="2"/>
    <n v="0"/>
    <n v="0"/>
    <n v="0"/>
    <n v="0"/>
  </r>
  <r>
    <n v="1005"/>
    <s v="DEPARTAMENTO ADMINISTRATIVO DE LA DEFENSORÍA DEL ESPACIO PÚBLICO - DADEP"/>
    <x v="3"/>
    <n v="0"/>
    <n v="0"/>
    <n v="0"/>
    <n v="0"/>
  </r>
  <r>
    <n v="1006"/>
    <s v="DEPARTAMENTO ADMINISTRATIVO DEL SERVICIO CIVIL DISTRITAL - DASC"/>
    <x v="1"/>
    <n v="0"/>
    <n v="0.1"/>
    <n v="0.2"/>
    <n v="0.75000000000000011"/>
  </r>
  <r>
    <n v="1007"/>
    <s v="ENTIDAD DE GESTIÓN ADMINISTRATIVA Y TÉCNICA-  EGAT"/>
    <x v="4"/>
    <n v="0"/>
    <n v="0.1"/>
    <n v="0"/>
    <n v="0.25"/>
  </r>
  <r>
    <n v="1008"/>
    <s v="INSTITUTO DISTRITAL DE CIENCIAS, BIOTECNOLOGÍA E INNOVACIÓN EN SALUD - IDCBIS"/>
    <x v="4"/>
    <n v="0"/>
    <n v="0"/>
    <n v="0"/>
    <n v="0"/>
  </r>
  <r>
    <n v="1009"/>
    <s v="SECRETARIA DISTRITAL DE CULTURA RECREACIÓN Y DEPORTE "/>
    <x v="5"/>
    <n v="0"/>
    <n v="0"/>
    <n v="0.2"/>
    <n v="0.5"/>
  </r>
  <r>
    <n v="1010"/>
    <s v="SECRETARÍA DISTRITAL DE GOBIERNO"/>
    <x v="3"/>
    <n v="0.1"/>
    <n v="0.1"/>
    <n v="0.2"/>
    <n v="1"/>
  </r>
  <r>
    <n v="1011"/>
    <s v="SECRETARÍA DISTRITAL DE MOVILIDAD"/>
    <x v="6"/>
    <n v="0"/>
    <n v="0"/>
    <n v="0"/>
    <n v="0"/>
  </r>
  <r>
    <n v="1012"/>
    <s v="UNIDAD ADMINISTRATIVA ESPECIAL CUERPO OFICIAL DE BOMBEROS"/>
    <x v="7"/>
    <n v="0.1"/>
    <n v="0.1"/>
    <n v="0.2"/>
    <n v="1"/>
  </r>
  <r>
    <n v="1013"/>
    <s v="UNIVERSIDAD DISTRITAL FRANCISCO JOSÉ DE CALDAS"/>
    <x v="8"/>
    <n v="0.1"/>
    <n v="0"/>
    <n v="0"/>
    <n v="0.25"/>
  </r>
  <r>
    <n v="1014"/>
    <s v="EMPRESA DE RENOVACIÓN Y DESARROLLO URBANO DE BOGOTÁ D.C. - ERU"/>
    <x v="0"/>
    <n v="0"/>
    <n v="0"/>
    <n v="0.2"/>
    <n v="0.5"/>
  </r>
  <r>
    <n v="1015"/>
    <s v="INSTITUTO DISTRITAL DE RECREACIÓN Y DEPORTE - IDRD"/>
    <x v="5"/>
    <n v="0.1"/>
    <n v="0.1"/>
    <n v="0.2"/>
    <n v="1"/>
  </r>
  <r>
    <n v="1016"/>
    <s v="INSTITUTO PARA LA ECONOMÍA SOCIAL -IPES"/>
    <x v="2"/>
    <n v="0"/>
    <n v="0"/>
    <n v="0.2"/>
    <n v="0.5"/>
  </r>
  <r>
    <n v="1017"/>
    <s v="INSTITUTO DISTRITAL DE TURISMO - IDT"/>
    <x v="2"/>
    <n v="0"/>
    <n v="0"/>
    <n v="0"/>
    <n v="0"/>
  </r>
  <r>
    <n v="1018"/>
    <s v="FONDO DE PRESTACIONES ECONÓMICAS, CESANTÍAS Y PENSIONES - FONCEP"/>
    <x v="9"/>
    <n v="0.1"/>
    <n v="0.1"/>
    <n v="0.2"/>
    <n v="1"/>
  </r>
  <r>
    <n v="1019"/>
    <s v="SECRETARÍA DE EDUCACIÓN DEL DISTRITO"/>
    <x v="8"/>
    <n v="0"/>
    <n v="0.1"/>
    <n v="0.2"/>
    <n v="0.75000000000000011"/>
  </r>
  <r>
    <n v="1020"/>
    <s v="INSTITUTO DISTRITAL DE LAS ARTES - IDARTES"/>
    <x v="5"/>
    <n v="0.1"/>
    <n v="0.1"/>
    <n v="0.2"/>
    <n v="1"/>
  </r>
  <r>
    <n v="1021"/>
    <s v="EMPRESA DE TRANSPORTE DEL TERCER MILENIO TRANSMILENIO S.A."/>
    <x v="6"/>
    <n v="0"/>
    <n v="0"/>
    <n v="0.2"/>
    <n v="0.5"/>
  </r>
  <r>
    <n v="1022"/>
    <s v="VEEDURÍA DISTRITAL"/>
    <x v="10"/>
    <n v="0"/>
    <n v="0"/>
    <n v="0"/>
    <n v="0"/>
  </r>
  <r>
    <n v="1023"/>
    <s v="PERSONERÍA DE BOGOTÁ D.C."/>
    <x v="10"/>
    <n v="0.1"/>
    <n v="0.1"/>
    <n v="0.2"/>
    <n v="1"/>
  </r>
  <r>
    <n v="1024"/>
    <s v="FUNDACIÓN GILBERTO ALZATE AVENDAÑO"/>
    <x v="5"/>
    <n v="0.1"/>
    <n v="0.1"/>
    <n v="0.2"/>
    <n v="1"/>
  </r>
  <r>
    <n v="1025"/>
    <s v="SECRETARÍA DISTRITAL DE LA MUJER"/>
    <x v="11"/>
    <n v="0.1"/>
    <n v="0.1"/>
    <n v="0.2"/>
    <n v="1"/>
  </r>
  <r>
    <n v="1026"/>
    <s v="CAJA DE LA VIVIENDA POPULAR"/>
    <x v="0"/>
    <n v="0.1"/>
    <n v="0.1"/>
    <n v="0.2"/>
    <n v="1"/>
  </r>
  <r>
    <n v="1027"/>
    <s v="CANAL CAPITAL"/>
    <x v="5"/>
    <n v="0.1"/>
    <n v="0.1"/>
    <n v="0.2"/>
    <n v="1"/>
  </r>
  <r>
    <n v="1028"/>
    <s v="CONCEJO DE BOGOTÁ"/>
    <x v="12"/>
    <n v="0"/>
    <n v="0"/>
    <n v="0"/>
    <n v="0"/>
  </r>
  <r>
    <n v="1029"/>
    <s v="CONTRALORÍA DE BOGOTA D.C"/>
    <x v="10"/>
    <n v="0.1"/>
    <n v="0.1"/>
    <n v="0.2"/>
    <n v="1"/>
  </r>
  <r>
    <n v="1030"/>
    <s v="INSTITUTO DISTRITAL DE PARTICIPACIÓN Y ACCION COMUNAL - IDPAC"/>
    <x v="3"/>
    <n v="0.1"/>
    <n v="0.1"/>
    <n v="0"/>
    <n v="0.5"/>
  </r>
  <r>
    <n v="1031"/>
    <s v="EMPRESA METRO DE BOGOTÁ S.A."/>
    <x v="6"/>
    <n v="0.1"/>
    <n v="0.1"/>
    <n v="0.2"/>
    <n v="1"/>
  </r>
  <r>
    <n v="1032"/>
    <s v="UNIDAD ADMINISTRATIVA ESPECIAL DE SERVICIOS PÚBLICOS -UAESP"/>
    <x v="0"/>
    <n v="0"/>
    <n v="0"/>
    <n v="0"/>
    <n v="0"/>
  </r>
  <r>
    <n v="1033"/>
    <s v="INSTITUTO PARA LA INVESTIGACIÓN EDUCATIVA Y EL DESARROLLO PEDAGÓGICO - IDEP"/>
    <x v="8"/>
    <n v="0"/>
    <n v="0"/>
    <n v="0"/>
    <n v="0"/>
  </r>
  <r>
    <n v="1034"/>
    <s v="INSTITUTO DISTRITAL DE PATRIMONIO CULTURAL"/>
    <x v="5"/>
    <n v="0.1"/>
    <n v="0.1"/>
    <n v="0"/>
    <n v="0.5"/>
  </r>
  <r>
    <n v="1035"/>
    <s v="CAPITAL SALUD EPS SAS"/>
    <x v="4"/>
    <n v="0.1"/>
    <n v="0.1"/>
    <n v="0.2"/>
    <n v="1"/>
  </r>
  <r>
    <n v="1036"/>
    <s v="ORQUESTA FILARMÓNICA DE BOGOTÁ"/>
    <x v="5"/>
    <n v="0.1"/>
    <n v="0.1"/>
    <n v="0.2"/>
    <n v="1"/>
  </r>
  <r>
    <n v="1037"/>
    <s v="CORPORACIÓN BOGOTÁ REGIÓN DINÁMICA - INVEST IN BOGOTÁ"/>
    <x v="2"/>
    <n v="0.1"/>
    <n v="0"/>
    <n v="0.2"/>
    <n v="0.75000000000000011"/>
  </r>
  <r>
    <n v="1038"/>
    <s v="SECRETARÍA DISTRITAL DEL HÁBITAT "/>
    <x v="0"/>
    <n v="0"/>
    <n v="0"/>
    <n v="0.2"/>
    <n v="0.5"/>
  </r>
  <r>
    <n v="1039"/>
    <s v="INSTITUTO DISTRITAL DE GESTIÓN DEL RIESGO Y CAMBIO CLIMÁTICO-IDIGER"/>
    <x v="13"/>
    <n v="0.1"/>
    <n v="0.1"/>
    <n v="0.2"/>
    <n v="1"/>
  </r>
  <r>
    <n v="1040"/>
    <s v="INSTITUTO DISTRITAL PARA LA PROTECCIÓN DE LA NIÑEZ Y LA JUVENTUD - IDIPRON"/>
    <x v="14"/>
    <n v="0.1"/>
    <n v="0.1"/>
    <n v="0.2"/>
    <n v="1"/>
  </r>
  <r>
    <n v="1041"/>
    <s v="SECRETARÍA DISTRITAL DE HACIENDA DE BOGOTÁ D.C."/>
    <x v="9"/>
    <n v="0.1"/>
    <n v="0.1"/>
    <n v="0.2"/>
    <n v="1"/>
  </r>
  <r>
    <n v="1042"/>
    <s v="UNIDAD ADMINISTRATIVA ESPECIAL DE CATASTRO DISTRITAL "/>
    <x v="9"/>
    <n v="0.1"/>
    <n v="0.1"/>
    <n v="0"/>
    <n v="0.5"/>
  </r>
  <r>
    <n v="1043"/>
    <s v="JARDÍN BOTÁNICO DE BOGOTÁ JOSÉ CELESTINO MUTIS"/>
    <x v="13"/>
    <n v="0.1"/>
    <n v="0"/>
    <n v="0.2"/>
    <n v="0.75000000000000011"/>
  </r>
  <r>
    <n v="1044"/>
    <s v="UNIDAD ADMINISTRATIVA ESPECIAL DE REHABILITACIÓN Y MANTENIMIENTO VIAL - UAERMV"/>
    <x v="6"/>
    <n v="0.1"/>
    <n v="0.1"/>
    <n v="0.2"/>
    <n v="1"/>
  </r>
  <r>
    <n v="1045"/>
    <s v="SECRETARÍA DISTRITAL DE PLANEACIÓN "/>
    <x v="15"/>
    <n v="0.1"/>
    <n v="0.1"/>
    <n v="0.2"/>
    <n v="1"/>
  </r>
  <r>
    <n v="1046"/>
    <s v="SECRETARÍA DISTRITAL DE SEGURIDAD, CONVIVENCIA Y JUSTICIA"/>
    <x v="7"/>
    <n v="0.1"/>
    <n v="0.1"/>
    <n v="0"/>
    <n v="0.5"/>
  </r>
  <r>
    <n v="1047"/>
    <s v="SECRETARÍA DISTRITAL DE SALUD"/>
    <x v="4"/>
    <n v="0"/>
    <n v="0"/>
    <n v="0"/>
    <n v="0"/>
  </r>
  <r>
    <n v="1048"/>
    <s v="SUBRED INTEGRADA DE SERVICIOS DE SALUD CENTRO ORIENTE E.S.E."/>
    <x v="4"/>
    <n v="0"/>
    <n v="0"/>
    <n v="0.2"/>
    <n v="0.5"/>
  </r>
  <r>
    <n v="1049"/>
    <s v="SUBRED INTEGRADA DE SERVICIOS DE SALUD NORTE E.S.E."/>
    <x v="4"/>
    <n v="0.1"/>
    <n v="0.1"/>
    <n v="0.2"/>
    <n v="1"/>
  </r>
  <r>
    <n v="1050"/>
    <s v="SUBRED INTEGRADA DE SERVICIOS DE SALUD SUR ESE"/>
    <x v="4"/>
    <n v="0.1"/>
    <n v="0.1"/>
    <n v="0.2"/>
    <n v="1"/>
  </r>
  <r>
    <n v="1051"/>
    <s v="TERMINAL DE TRANSPORTE S.A."/>
    <x v="6"/>
    <n v="0"/>
    <n v="0"/>
    <n v="0.2"/>
    <n v="0.5"/>
  </r>
  <r>
    <n v="1052"/>
    <s v="SECRETARÍA DISTRITAL DE INTEGRACIÓN SOCIAL"/>
    <x v="14"/>
    <n v="0.1"/>
    <n v="0.1"/>
    <n v="0.2"/>
    <n v="1"/>
  </r>
  <r>
    <n v="1053"/>
    <s v="SECRETARÍA JURÍDICA DISTRITAL"/>
    <x v="16"/>
    <n v="0"/>
    <n v="0"/>
    <n v="0.2"/>
    <n v="0.5"/>
  </r>
  <r>
    <n v="1054"/>
    <s v="SECRETARÍA DISTRITAL DE AMBIENTE"/>
    <x v="13"/>
    <n v="0.1"/>
    <n v="0.1"/>
    <n v="0.2"/>
    <n v="1"/>
  </r>
  <r>
    <n v="1055"/>
    <s v="INSTITUTO DE DESARROLLO URBANO"/>
    <x v="6"/>
    <n v="0.1"/>
    <n v="0.1"/>
    <n v="0.2"/>
    <n v="1"/>
  </r>
  <r>
    <n v="1056"/>
    <s v="LOTERÍA DE BOGOTÁ"/>
    <x v="9"/>
    <n v="0"/>
    <n v="0"/>
    <n v="0.2"/>
    <n v="0.5"/>
  </r>
  <r>
    <n v="1057"/>
    <s v="SUBRED INTEGRADA DE PRESTACIÓN DE SERVICIOS DE SALUD SUR OCCIDENTE E.S.E."/>
    <x v="4"/>
    <n v="0.1"/>
    <n v="0.1"/>
    <n v="0"/>
    <n v="0.5"/>
  </r>
  <r>
    <n v="1058"/>
    <s v="INSTITUTO DISTRITAL DE PROTECCIÓN Y BIENESTAR ANIMAL "/>
    <x v="13"/>
    <n v="0.1"/>
    <n v="0.1"/>
    <n v="0"/>
    <n v="0.5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58">
  <r>
    <n v="1001"/>
    <s v="EMPRESA DE ACUEDUCTO Y ALCANTARILLADO DE BOGOTÁ - ESP"/>
    <x v="0"/>
    <n v="0.3"/>
    <n v="1"/>
  </r>
  <r>
    <n v="1002"/>
    <s v="AGUAS DE BOGOTÁ S.A E.S.P."/>
    <x v="0"/>
    <n v="0"/>
    <n v="0"/>
  </r>
  <r>
    <n v="1003"/>
    <s v="SECRETARÍA GENERAL DE LA ALCALDÍA MAYOR DE BOGOTÁ"/>
    <x v="1"/>
    <n v="0.3"/>
    <n v="1"/>
  </r>
  <r>
    <n v="1004"/>
    <s v="SECRETARÍA DE DESARROLLO ECONÓMICO"/>
    <x v="2"/>
    <n v="0"/>
    <n v="0"/>
  </r>
  <r>
    <n v="1005"/>
    <s v="DEPARTAMENTO ADMINISTRATIVO DE LA DEFENSORÍA DEL ESPACIO PÚBLICO - DADEP"/>
    <x v="3"/>
    <n v="0"/>
    <n v="0"/>
  </r>
  <r>
    <n v="1006"/>
    <s v="DEPARTAMENTO ADMINISTRATIVO DEL SERVICIO CIVIL DISTRITAL - DASC"/>
    <x v="1"/>
    <n v="0.3"/>
    <n v="1"/>
  </r>
  <r>
    <n v="1007"/>
    <s v="ENTIDAD DE GESTIÓN ADMINISTRATIVA Y TÉCNICA-  EGAT"/>
    <x v="4"/>
    <n v="0.3"/>
    <n v="1"/>
  </r>
  <r>
    <n v="1008"/>
    <s v="INSTITUTO DISTRITAL DE CIENCIAS, BIOTECNOLOGÍA E INNOVACIÓN EN SALUD - IDCBIS"/>
    <x v="4"/>
    <n v="0.3"/>
    <n v="1"/>
  </r>
  <r>
    <n v="1009"/>
    <s v="SECRETARIA DISTRITAL DE CULTURA RECREACIÓN Y DEPORTE "/>
    <x v="5"/>
    <n v="0.3"/>
    <n v="1"/>
  </r>
  <r>
    <n v="1010"/>
    <s v="SECRETARÍA DISTRITAL DE GOBIERNO"/>
    <x v="3"/>
    <n v="0.3"/>
    <n v="1"/>
  </r>
  <r>
    <n v="1011"/>
    <s v="SECRETARÍA DISTRITAL DE MOVILIDAD"/>
    <x v="6"/>
    <n v="0.3"/>
    <n v="1"/>
  </r>
  <r>
    <n v="1012"/>
    <s v="UNIDAD ADMINISTRATIVA ESPECIAL CUERPO OFICIAL DE BOMBEROS"/>
    <x v="7"/>
    <n v="0.3"/>
    <n v="1"/>
  </r>
  <r>
    <n v="1013"/>
    <s v="UNIVERSIDAD DISTRITAL FRANCISCO JOSÉ DE CALDAS"/>
    <x v="8"/>
    <n v="0"/>
    <n v="0"/>
  </r>
  <r>
    <n v="1014"/>
    <s v="EMPRESA DE RENOVACIÓN Y DESARROLLO URBANO DE BOGOTÁ D.C. - ERU"/>
    <x v="0"/>
    <n v="0.3"/>
    <n v="1"/>
  </r>
  <r>
    <n v="1015"/>
    <s v="INSTITUTO DISTRITAL DE RECREACIÓN Y DEPORTE - IDRD"/>
    <x v="5"/>
    <n v="0.3"/>
    <n v="1"/>
  </r>
  <r>
    <n v="1016"/>
    <s v="INSTITUTO PARA LA ECONOMÍA SOCIAL -IPES"/>
    <x v="2"/>
    <n v="0.3"/>
    <n v="1"/>
  </r>
  <r>
    <n v="1017"/>
    <s v="INSTITUTO DISTRITAL DE TURISMO - IDT"/>
    <x v="2"/>
    <n v="0.3"/>
    <n v="1"/>
  </r>
  <r>
    <n v="1018"/>
    <s v="FONDO DE PRESTACIONES ECONÓMICAS, CESANTÍAS Y PENSIONES - FONCEP"/>
    <x v="9"/>
    <n v="0.3"/>
    <n v="1"/>
  </r>
  <r>
    <n v="1019"/>
    <s v="SECRETARÍA DE EDUCACIÓN DEL DISTRITO"/>
    <x v="8"/>
    <n v="0.3"/>
    <n v="1"/>
  </r>
  <r>
    <n v="1020"/>
    <s v="INSTITUTO DISTRITAL DE LAS ARTES - IDARTES"/>
    <x v="5"/>
    <n v="0.3"/>
    <n v="1"/>
  </r>
  <r>
    <n v="1021"/>
    <s v="EMPRESA DE TRANSPORTE DEL TERCER MILENIO TRANSMILENIO S.A."/>
    <x v="6"/>
    <n v="0.3"/>
    <n v="1"/>
  </r>
  <r>
    <n v="1022"/>
    <s v="VEEDURÍA DISTRITAL"/>
    <x v="10"/>
    <n v="0"/>
    <n v="0"/>
  </r>
  <r>
    <n v="1023"/>
    <s v="PERSONERÍA DE BOGOTÁ D.C."/>
    <x v="10"/>
    <n v="0.3"/>
    <n v="1"/>
  </r>
  <r>
    <n v="1024"/>
    <s v="FUNDACIÓN GILBERTO ALZATE AVENDAÑO"/>
    <x v="5"/>
    <n v="0"/>
    <n v="0"/>
  </r>
  <r>
    <n v="1025"/>
    <s v="SECRETARÍA DISTRITAL DE LA MUJER"/>
    <x v="11"/>
    <n v="0.3"/>
    <n v="1"/>
  </r>
  <r>
    <n v="1026"/>
    <s v="CAJA DE LA VIVIENDA POPULAR"/>
    <x v="0"/>
    <n v="0.3"/>
    <n v="1"/>
  </r>
  <r>
    <n v="1027"/>
    <s v="CANAL CAPITAL"/>
    <x v="5"/>
    <n v="0.3"/>
    <n v="1"/>
  </r>
  <r>
    <n v="1028"/>
    <s v="CONCEJO DE BOGOTÁ"/>
    <x v="12"/>
    <n v="0"/>
    <n v="0"/>
  </r>
  <r>
    <n v="1029"/>
    <s v="CONTRALORÍA DE BOGOTA D.C"/>
    <x v="10"/>
    <n v="0.3"/>
    <n v="1"/>
  </r>
  <r>
    <n v="1030"/>
    <s v="INSTITUTO DISTRITAL DE PARTICIPACIÓN Y ACCION COMUNAL - IDPAC"/>
    <x v="3"/>
    <n v="0.3"/>
    <n v="1"/>
  </r>
  <r>
    <n v="1031"/>
    <s v="EMPRESA METRO DE BOGOTÁ S.A."/>
    <x v="6"/>
    <n v="0.3"/>
    <n v="1"/>
  </r>
  <r>
    <n v="1032"/>
    <s v="UNIDAD ADMINISTRATIVA ESPECIAL DE SERVICIOS PÚBLICOS -UAESP"/>
    <x v="0"/>
    <n v="0.3"/>
    <n v="1"/>
  </r>
  <r>
    <n v="1033"/>
    <s v="INSTITUTO PARA LA INVESTIGACIÓN EDUCATIVA Y EL DESARROLLO PEDAGÓGICO - IDEP"/>
    <x v="8"/>
    <n v="0.3"/>
    <n v="1"/>
  </r>
  <r>
    <n v="1034"/>
    <s v="INSTITUTO DISTRITAL DE PATRIMONIO CULTURAL"/>
    <x v="5"/>
    <n v="0.3"/>
    <n v="1"/>
  </r>
  <r>
    <n v="1035"/>
    <s v="CAPITAL SALUD EPS SAS"/>
    <x v="4"/>
    <n v="0.3"/>
    <n v="1"/>
  </r>
  <r>
    <n v="1036"/>
    <s v="ORQUESTA FILARMÓNICA DE BOGOTÁ"/>
    <x v="5"/>
    <n v="0.3"/>
    <n v="1"/>
  </r>
  <r>
    <n v="1037"/>
    <s v="CORPORACIÓN BOGOTÁ REGIÓN DINÁMICA - INVEST IN BOGOTÁ"/>
    <x v="2"/>
    <n v="0.3"/>
    <n v="1"/>
  </r>
  <r>
    <n v="1038"/>
    <s v="SECRETARÍA DISTRITAL DEL HÁBITAT "/>
    <x v="0"/>
    <n v="0"/>
    <n v="0"/>
  </r>
  <r>
    <n v="1039"/>
    <s v="INSTITUTO DISTRITAL DE GESTIÓN DEL RIESGO Y CAMBIO CLIMÁTICO-IDIGER"/>
    <x v="13"/>
    <n v="0.3"/>
    <n v="1"/>
  </r>
  <r>
    <n v="1040"/>
    <s v="INSTITUTO DISTRITAL PARA LA PROTECCIÓN DE LA NIÑEZ Y LA JUVENTUD - IDIPRON"/>
    <x v="14"/>
    <n v="0.3"/>
    <n v="1"/>
  </r>
  <r>
    <n v="1041"/>
    <s v="SECRETARÍA DISTRITAL DE HACIENDA DE BOGOTÁ D.C."/>
    <x v="9"/>
    <n v="0.3"/>
    <n v="1"/>
  </r>
  <r>
    <n v="1042"/>
    <s v="UNIDAD ADMINISTRATIVA ESPECIAL DE CATASTRO DISTRITAL "/>
    <x v="9"/>
    <n v="0.3"/>
    <n v="1"/>
  </r>
  <r>
    <n v="1043"/>
    <s v="JARDÍN BOTÁNICO DE BOGOTÁ JOSÉ CELESTINO MUTIS"/>
    <x v="13"/>
    <n v="0"/>
    <n v="0"/>
  </r>
  <r>
    <n v="1044"/>
    <s v="UNIDAD ADMINISTRATIVA ESPECIAL DE REHABILITACIÓN Y MANTENIMIENTO VIAL - UAERMV"/>
    <x v="6"/>
    <n v="0.3"/>
    <n v="1"/>
  </r>
  <r>
    <n v="1045"/>
    <s v="SECRETARÍA DISTRITAL DE PLANEACIÓN "/>
    <x v="15"/>
    <n v="0.3"/>
    <n v="1"/>
  </r>
  <r>
    <n v="1046"/>
    <s v="SECRETARÍA DISTRITAL DE SEGURIDAD, CONVIVENCIA Y JUSTICIA"/>
    <x v="7"/>
    <n v="0.3"/>
    <n v="1"/>
  </r>
  <r>
    <n v="1047"/>
    <s v="SECRETARÍA DISTRITAL DE SALUD"/>
    <x v="4"/>
    <n v="0"/>
    <n v="0"/>
  </r>
  <r>
    <n v="1048"/>
    <s v="SUBRED INTEGRADA DE SERVICIOS DE SALUD CENTRO ORIENTE E.S.E."/>
    <x v="4"/>
    <n v="0.3"/>
    <n v="1"/>
  </r>
  <r>
    <n v="1049"/>
    <s v="SUBRED INTEGRADA DE SERVICIOS DE SALUD NORTE E.S.E."/>
    <x v="4"/>
    <n v="0.3"/>
    <n v="1"/>
  </r>
  <r>
    <n v="1050"/>
    <s v="SUBRED INTEGRADA DE SERVICIOS DE SALUD SUR ESE"/>
    <x v="4"/>
    <n v="0.3"/>
    <n v="1"/>
  </r>
  <r>
    <n v="1051"/>
    <s v="TERMINAL DE TRANSPORTE S.A."/>
    <x v="6"/>
    <n v="0"/>
    <n v="0"/>
  </r>
  <r>
    <n v="1052"/>
    <s v="SECRETARÍA DISTRITAL DE INTEGRACIÓN SOCIAL"/>
    <x v="14"/>
    <n v="0.3"/>
    <n v="1"/>
  </r>
  <r>
    <n v="1053"/>
    <s v="SECRETARÍA JURÍDICA DISTRITAL"/>
    <x v="16"/>
    <n v="0.3"/>
    <n v="1"/>
  </r>
  <r>
    <n v="1054"/>
    <s v="SECRETARÍA DISTRITAL DE AMBIENTE"/>
    <x v="13"/>
    <n v="0.3"/>
    <n v="1"/>
  </r>
  <r>
    <n v="1055"/>
    <s v="INSTITUTO DE DESARROLLO URBANO"/>
    <x v="6"/>
    <n v="0"/>
    <n v="0"/>
  </r>
  <r>
    <n v="1056"/>
    <s v="LOTERÍA DE BOGOTÁ"/>
    <x v="9"/>
    <n v="0.3"/>
    <n v="1"/>
  </r>
  <r>
    <n v="1057"/>
    <s v="SUBRED INTEGRADA DE PRESTACIÓN DE SERVICIOS DE SALUD SUR OCCIDENTE E.S.E."/>
    <x v="4"/>
    <n v="0.3"/>
    <n v="1"/>
  </r>
  <r>
    <n v="1058"/>
    <s v="INSTITUTO DISTRITAL DE PROTECCIÓN Y BIENESTAR ANIMAL "/>
    <x v="13"/>
    <n v="0.3"/>
    <n v="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58">
  <r>
    <n v="1001"/>
    <s v="EMPRESA DE ACUEDUCTO Y ALCANTARILLADO DE BOGOTÁ - ESP"/>
    <x v="0"/>
    <n v="0.3"/>
    <n v="1"/>
  </r>
  <r>
    <n v="1002"/>
    <s v="AGUAS DE BOGOTÁ S.A E.S.P."/>
    <x v="0"/>
    <n v="0"/>
    <n v="0"/>
  </r>
  <r>
    <n v="1003"/>
    <s v="SECRETARÍA GENERAL DE LA ALCALDÍA MAYOR DE BOGOTÁ"/>
    <x v="1"/>
    <n v="0.3"/>
    <n v="1"/>
  </r>
  <r>
    <n v="1004"/>
    <s v="SECRETARÍA DE DESARROLLO ECONÓMICO"/>
    <x v="2"/>
    <n v="0"/>
    <n v="0"/>
  </r>
  <r>
    <n v="1005"/>
    <s v="DEPARTAMENTO ADMINISTRATIVO DE LA DEFENSORÍA DEL ESPACIO PÚBLICO - DADEP"/>
    <x v="3"/>
    <n v="0.3"/>
    <n v="1"/>
  </r>
  <r>
    <n v="1006"/>
    <s v="DEPARTAMENTO ADMINISTRATIVO DEL SERVICIO CIVIL DISTRITAL - DASC"/>
    <x v="1"/>
    <n v="0.3"/>
    <n v="1"/>
  </r>
  <r>
    <n v="1007"/>
    <s v="ENTIDAD DE GESTIÓN ADMINISTRATIVA Y TÉCNICA-  EGAT"/>
    <x v="4"/>
    <n v="0.3"/>
    <n v="1"/>
  </r>
  <r>
    <n v="1008"/>
    <s v="INSTITUTO DISTRITAL DE CIENCIAS, BIOTECNOLOGÍA E INNOVACIÓN EN SALUD - IDCBIS"/>
    <x v="4"/>
    <n v="0.3"/>
    <n v="1"/>
  </r>
  <r>
    <n v="1009"/>
    <s v="SECRETARIA DISTRITAL DE CULTURA RECREACIÓN Y DEPORTE "/>
    <x v="5"/>
    <n v="0.3"/>
    <n v="1"/>
  </r>
  <r>
    <n v="1010"/>
    <s v="SECRETARÍA DISTRITAL DE GOBIERNO"/>
    <x v="3"/>
    <n v="0"/>
    <n v="0"/>
  </r>
  <r>
    <n v="1011"/>
    <s v="SECRETARÍA DISTRITAL DE MOVILIDAD"/>
    <x v="6"/>
    <n v="0.3"/>
    <n v="1"/>
  </r>
  <r>
    <n v="1012"/>
    <s v="UNIDAD ADMINISTRATIVA ESPECIAL CUERPO OFICIAL DE BOMBEROS"/>
    <x v="7"/>
    <n v="0.3"/>
    <n v="1"/>
  </r>
  <r>
    <n v="1013"/>
    <s v="UNIVERSIDAD DISTRITAL FRANCISCO JOSÉ DE CALDAS"/>
    <x v="8"/>
    <n v="0"/>
    <n v="0"/>
  </r>
  <r>
    <n v="1014"/>
    <s v="EMPRESA DE RENOVACIÓN Y DESARROLLO URBANO DE BOGOTÁ D.C. - ERU"/>
    <x v="0"/>
    <n v="0.3"/>
    <n v="1"/>
  </r>
  <r>
    <n v="1015"/>
    <s v="INSTITUTO DISTRITAL DE RECREACIÓN Y DEPORTE - IDRD"/>
    <x v="5"/>
    <n v="0.3"/>
    <n v="1"/>
  </r>
  <r>
    <n v="1016"/>
    <s v="INSTITUTO PARA LA ECONOMÍA SOCIAL -IPES"/>
    <x v="2"/>
    <n v="0"/>
    <n v="0"/>
  </r>
  <r>
    <n v="1017"/>
    <s v="INSTITUTO DISTRITAL DE TURISMO - IDT"/>
    <x v="2"/>
    <n v="0.3"/>
    <n v="1"/>
  </r>
  <r>
    <n v="1018"/>
    <s v="FONDO DE PRESTACIONES ECONÓMICAS, CESANTÍAS Y PENSIONES - FONCEP"/>
    <x v="9"/>
    <n v="0.3"/>
    <n v="1"/>
  </r>
  <r>
    <n v="1019"/>
    <s v="SECRETARÍA DE EDUCACIÓN DEL DISTRITO"/>
    <x v="8"/>
    <n v="0.3"/>
    <n v="1"/>
  </r>
  <r>
    <n v="1020"/>
    <s v="INSTITUTO DISTRITAL DE LAS ARTES - IDARTES"/>
    <x v="5"/>
    <n v="0.3"/>
    <n v="1"/>
  </r>
  <r>
    <n v="1021"/>
    <s v="EMPRESA DE TRANSPORTE DEL TERCER MILENIO TRANSMILENIO S.A."/>
    <x v="6"/>
    <n v="0.3"/>
    <n v="1"/>
  </r>
  <r>
    <n v="1022"/>
    <s v="VEEDURÍA DISTRITAL"/>
    <x v="10"/>
    <n v="0"/>
    <n v="0"/>
  </r>
  <r>
    <n v="1023"/>
    <s v="PERSONERÍA DE BOGOTÁ D.C."/>
    <x v="10"/>
    <n v="0.3"/>
    <n v="1"/>
  </r>
  <r>
    <n v="1024"/>
    <s v="FUNDACIÓN GILBERTO ALZATE AVENDAÑO"/>
    <x v="5"/>
    <n v="0"/>
    <n v="0"/>
  </r>
  <r>
    <n v="1025"/>
    <s v="SECRETARÍA DISTRITAL DE LA MUJER"/>
    <x v="11"/>
    <n v="0.3"/>
    <n v="1"/>
  </r>
  <r>
    <n v="1026"/>
    <s v="CAJA DE LA VIVIENDA POPULAR"/>
    <x v="0"/>
    <n v="0.3"/>
    <n v="1"/>
  </r>
  <r>
    <n v="1027"/>
    <s v="CANAL CAPITAL"/>
    <x v="5"/>
    <n v="0.3"/>
    <n v="1"/>
  </r>
  <r>
    <n v="1028"/>
    <s v="CONCEJO DE BOGOTÁ"/>
    <x v="12"/>
    <n v="0.3"/>
    <n v="1"/>
  </r>
  <r>
    <n v="1029"/>
    <s v="CONTRALORÍA DE BOGOTA D.C"/>
    <x v="10"/>
    <n v="0.3"/>
    <n v="1"/>
  </r>
  <r>
    <n v="1030"/>
    <s v="INSTITUTO DISTRITAL DE PARTICIPACIÓN Y ACCION COMUNAL - IDPAC"/>
    <x v="3"/>
    <n v="0.3"/>
    <n v="1"/>
  </r>
  <r>
    <n v="1031"/>
    <s v="EMPRESA METRO DE BOGOTÁ S.A."/>
    <x v="6"/>
    <n v="0.3"/>
    <n v="1"/>
  </r>
  <r>
    <n v="1032"/>
    <s v="UNIDAD ADMINISTRATIVA ESPECIAL DE SERVICIOS PÚBLICOS -UAESP"/>
    <x v="0"/>
    <n v="0.3"/>
    <n v="1"/>
  </r>
  <r>
    <n v="1033"/>
    <s v="INSTITUTO PARA LA INVESTIGACIÓN EDUCATIVA Y EL DESARROLLO PEDAGÓGICO - IDEP"/>
    <x v="8"/>
    <n v="0.3"/>
    <n v="1"/>
  </r>
  <r>
    <n v="1034"/>
    <s v="INSTITUTO DISTRITAL DE PATRIMONIO CULTURAL"/>
    <x v="5"/>
    <n v="0.3"/>
    <n v="1"/>
  </r>
  <r>
    <n v="1035"/>
    <s v="CAPITAL SALUD EPS SAS"/>
    <x v="4"/>
    <n v="0.3"/>
    <n v="1"/>
  </r>
  <r>
    <n v="1036"/>
    <s v="ORQUESTA FILARMÓNICA DE BOGOTÁ"/>
    <x v="5"/>
    <n v="0.3"/>
    <n v="1"/>
  </r>
  <r>
    <n v="1037"/>
    <s v="CORPORACIÓN BOGOTÁ REGIÓN DINÁMICA - INVEST IN BOGOTÁ"/>
    <x v="2"/>
    <n v="0.3"/>
    <n v="1"/>
  </r>
  <r>
    <n v="1038"/>
    <s v="SECRETARÍA DISTRITAL DEL HÁBITAT "/>
    <x v="0"/>
    <n v="0"/>
    <n v="0"/>
  </r>
  <r>
    <n v="1039"/>
    <s v="INSTITUTO DISTRITAL DE GESTIÓN DEL RIESGO Y CAMBIO CLIMÁTICO-IDIGER"/>
    <x v="13"/>
    <n v="0.3"/>
    <n v="1"/>
  </r>
  <r>
    <n v="1040"/>
    <s v="INSTITUTO DISTRITAL PARA LA PROTECCIÓN DE LA NIÑEZ Y LA JUVENTUD - IDIPRON"/>
    <x v="14"/>
    <n v="0"/>
    <n v="0"/>
  </r>
  <r>
    <n v="1041"/>
    <s v="SECRETARÍA DISTRITAL DE HACIENDA DE BOGOTÁ D.C."/>
    <x v="9"/>
    <n v="0.3"/>
    <n v="1"/>
  </r>
  <r>
    <n v="1042"/>
    <s v="UNIDAD ADMINISTRATIVA ESPECIAL DE CATASTRO DISTRITAL "/>
    <x v="9"/>
    <n v="0.3"/>
    <n v="1"/>
  </r>
  <r>
    <n v="1043"/>
    <s v="JARDÍN BOTÁNICO DE BOGOTÁ JOSÉ CELESTINO MUTIS"/>
    <x v="13"/>
    <n v="0.3"/>
    <n v="1"/>
  </r>
  <r>
    <n v="1044"/>
    <s v="UNIDAD ADMINISTRATIVA ESPECIAL DE REHABILITACIÓN Y MANTENIMIENTO VIAL - UAERMV"/>
    <x v="6"/>
    <n v="0.3"/>
    <n v="1"/>
  </r>
  <r>
    <n v="1045"/>
    <s v="SECRETARÍA DISTRITAL DE PLANEACIÓN "/>
    <x v="15"/>
    <n v="0.3"/>
    <n v="1"/>
  </r>
  <r>
    <n v="1046"/>
    <s v="SECRETARÍA DISTRITAL DE SEGURIDAD, CONVIVENCIA Y JUSTICIA"/>
    <x v="7"/>
    <n v="0.3"/>
    <n v="1"/>
  </r>
  <r>
    <n v="1047"/>
    <s v="SECRETARÍA DISTRITAL DE SALUD"/>
    <x v="4"/>
    <n v="0"/>
    <n v="0"/>
  </r>
  <r>
    <n v="1048"/>
    <s v="SUBRED INTEGRADA DE SERVICIOS DE SALUD CENTRO ORIENTE E.S.E."/>
    <x v="4"/>
    <n v="0"/>
    <n v="0"/>
  </r>
  <r>
    <n v="1049"/>
    <s v="SUBRED INTEGRADA DE SERVICIOS DE SALUD NORTE E.S.E."/>
    <x v="4"/>
    <n v="0.3"/>
    <n v="1"/>
  </r>
  <r>
    <n v="1050"/>
    <s v="SUBRED INTEGRADA DE SERVICIOS DE SALUD SUR ESE"/>
    <x v="4"/>
    <n v="0.3"/>
    <n v="1"/>
  </r>
  <r>
    <n v="1051"/>
    <s v="TERMINAL DE TRANSPORTE S.A."/>
    <x v="6"/>
    <n v="0"/>
    <n v="0"/>
  </r>
  <r>
    <n v="1052"/>
    <s v="SECRETARÍA DISTRITAL DE INTEGRACIÓN SOCIAL"/>
    <x v="14"/>
    <n v="0.3"/>
    <n v="1"/>
  </r>
  <r>
    <n v="1053"/>
    <s v="SECRETARÍA JURÍDICA DISTRITAL"/>
    <x v="16"/>
    <n v="0.3"/>
    <n v="1"/>
  </r>
  <r>
    <n v="1054"/>
    <s v="SECRETARÍA DISTRITAL DE AMBIENTE"/>
    <x v="13"/>
    <n v="0.3"/>
    <n v="1"/>
  </r>
  <r>
    <n v="1055"/>
    <s v="INSTITUTO DE DESARROLLO URBANO"/>
    <x v="6"/>
    <n v="0.3"/>
    <n v="1"/>
  </r>
  <r>
    <n v="1056"/>
    <s v="LOTERÍA DE BOGOTÁ"/>
    <x v="9"/>
    <n v="0.3"/>
    <n v="1"/>
  </r>
  <r>
    <n v="1057"/>
    <s v="SUBRED INTEGRADA DE PRESTACIÓN DE SERVICIOS DE SALUD SUR OCCIDENTE E.S.E."/>
    <x v="4"/>
    <n v="0.3"/>
    <n v="1"/>
  </r>
  <r>
    <n v="1058"/>
    <s v="INSTITUTO DISTRITAL DE PROTECCIÓN Y BIENESTAR ANIMAL "/>
    <x v="13"/>
    <n v="0.3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.1"/>
    <n v="0.2"/>
    <n v="0.4"/>
    <n v="0.3"/>
    <n v="1"/>
  </r>
  <r>
    <n v="1002"/>
    <x v="1"/>
    <x v="0"/>
    <n v="0"/>
    <n v="0"/>
    <n v="0"/>
    <n v="0.3"/>
    <n v="0.3"/>
  </r>
  <r>
    <n v="1003"/>
    <x v="2"/>
    <x v="1"/>
    <n v="0.1"/>
    <n v="0.2"/>
    <n v="0.4"/>
    <n v="0.3"/>
    <n v="1"/>
  </r>
  <r>
    <n v="1004"/>
    <x v="3"/>
    <x v="2"/>
    <n v="0.1"/>
    <n v="0"/>
    <n v="0"/>
    <n v="0.3"/>
    <n v="0.4"/>
  </r>
  <r>
    <n v="1005"/>
    <x v="4"/>
    <x v="3"/>
    <n v="0.1"/>
    <n v="0.2"/>
    <n v="0.4"/>
    <n v="0.3"/>
    <n v="1"/>
  </r>
  <r>
    <n v="1006"/>
    <x v="5"/>
    <x v="1"/>
    <n v="0.1"/>
    <n v="0.2"/>
    <n v="0.4"/>
    <n v="0.3"/>
    <n v="1"/>
  </r>
  <r>
    <n v="1007"/>
    <x v="6"/>
    <x v="4"/>
    <n v="0"/>
    <n v="0"/>
    <n v="0"/>
    <n v="0.3"/>
    <n v="0.3"/>
  </r>
  <r>
    <n v="1008"/>
    <x v="7"/>
    <x v="4"/>
    <n v="0"/>
    <n v="0"/>
    <n v="0"/>
    <n v="0.3"/>
    <n v="0.3"/>
  </r>
  <r>
    <n v="1009"/>
    <x v="8"/>
    <x v="5"/>
    <n v="0"/>
    <n v="0"/>
    <n v="0"/>
    <n v="0.3"/>
    <n v="0.3"/>
  </r>
  <r>
    <n v="1010"/>
    <x v="9"/>
    <x v="3"/>
    <n v="0.1"/>
    <n v="0"/>
    <n v="0.4"/>
    <n v="0.3"/>
    <n v="0.8"/>
  </r>
  <r>
    <n v="1011"/>
    <x v="10"/>
    <x v="6"/>
    <n v="0.1"/>
    <n v="0"/>
    <n v="0.4"/>
    <n v="0.3"/>
    <n v="0.8"/>
  </r>
  <r>
    <n v="1012"/>
    <x v="11"/>
    <x v="7"/>
    <n v="0.1"/>
    <n v="0.2"/>
    <n v="0.4"/>
    <n v="0.3"/>
    <n v="1"/>
  </r>
  <r>
    <n v="1013"/>
    <x v="12"/>
    <x v="8"/>
    <n v="0.1"/>
    <n v="0.2"/>
    <n v="0.4"/>
    <n v="0.3"/>
    <n v="1"/>
  </r>
  <r>
    <n v="1014"/>
    <x v="13"/>
    <x v="0"/>
    <n v="0.1"/>
    <n v="0"/>
    <n v="0.4"/>
    <n v="0.3"/>
    <n v="0.8"/>
  </r>
  <r>
    <n v="1015"/>
    <x v="14"/>
    <x v="5"/>
    <n v="0.1"/>
    <n v="0.2"/>
    <n v="0.4"/>
    <n v="0.3"/>
    <n v="1"/>
  </r>
  <r>
    <n v="1016"/>
    <x v="15"/>
    <x v="2"/>
    <n v="0.1"/>
    <n v="0.2"/>
    <n v="0.4"/>
    <n v="0.3"/>
    <n v="1"/>
  </r>
  <r>
    <n v="1017"/>
    <x v="16"/>
    <x v="2"/>
    <n v="0.1"/>
    <n v="0.2"/>
    <n v="0.4"/>
    <n v="0.3"/>
    <n v="1"/>
  </r>
  <r>
    <n v="1018"/>
    <x v="17"/>
    <x v="9"/>
    <n v="0.1"/>
    <n v="0"/>
    <n v="0.4"/>
    <n v="0.3"/>
    <n v="0.8"/>
  </r>
  <r>
    <n v="1019"/>
    <x v="18"/>
    <x v="8"/>
    <n v="0.1"/>
    <n v="0.2"/>
    <n v="0.4"/>
    <n v="0.3"/>
    <n v="1"/>
  </r>
  <r>
    <n v="1020"/>
    <x v="19"/>
    <x v="5"/>
    <n v="0.1"/>
    <n v="0.2"/>
    <n v="0.4"/>
    <n v="0.3"/>
    <n v="1"/>
  </r>
  <r>
    <n v="1021"/>
    <x v="20"/>
    <x v="6"/>
    <n v="0.1"/>
    <n v="0.2"/>
    <n v="0.4"/>
    <n v="0.3"/>
    <n v="1"/>
  </r>
  <r>
    <n v="1022"/>
    <x v="21"/>
    <x v="10"/>
    <n v="0"/>
    <n v="0"/>
    <n v="0"/>
    <n v="0.3"/>
    <n v="0.3"/>
  </r>
  <r>
    <n v="1023"/>
    <x v="22"/>
    <x v="10"/>
    <n v="0.1"/>
    <n v="0.2"/>
    <n v="0.4"/>
    <n v="0.3"/>
    <n v="1"/>
  </r>
  <r>
    <n v="1024"/>
    <x v="23"/>
    <x v="5"/>
    <n v="0"/>
    <n v="0"/>
    <n v="0"/>
    <n v="0"/>
    <n v="0"/>
  </r>
  <r>
    <n v="1025"/>
    <x v="24"/>
    <x v="11"/>
    <n v="0.1"/>
    <n v="0.2"/>
    <n v="0.4"/>
    <n v="0.3"/>
    <n v="1"/>
  </r>
  <r>
    <n v="1026"/>
    <x v="25"/>
    <x v="0"/>
    <n v="0.1"/>
    <n v="0.2"/>
    <n v="0.4"/>
    <n v="0.3"/>
    <n v="1"/>
  </r>
  <r>
    <n v="1027"/>
    <x v="26"/>
    <x v="5"/>
    <n v="0"/>
    <n v="0"/>
    <n v="0.4"/>
    <n v="0.3"/>
    <n v="0.7"/>
  </r>
  <r>
    <n v="1028"/>
    <x v="27"/>
    <x v="12"/>
    <n v="0"/>
    <n v="0"/>
    <n v="0"/>
    <n v="0.3"/>
    <n v="0.3"/>
  </r>
  <r>
    <n v="1029"/>
    <x v="28"/>
    <x v="10"/>
    <n v="0.1"/>
    <n v="0.2"/>
    <n v="0.4"/>
    <n v="0.3"/>
    <n v="1"/>
  </r>
  <r>
    <n v="1030"/>
    <x v="29"/>
    <x v="3"/>
    <n v="0.1"/>
    <n v="0"/>
    <n v="0.4"/>
    <n v="0.3"/>
    <n v="0.8"/>
  </r>
  <r>
    <n v="1031"/>
    <x v="30"/>
    <x v="6"/>
    <n v="0.1"/>
    <n v="0.2"/>
    <n v="0.4"/>
    <n v="0.3"/>
    <n v="1"/>
  </r>
  <r>
    <n v="1032"/>
    <x v="31"/>
    <x v="0"/>
    <n v="0.1"/>
    <n v="0"/>
    <n v="0.4"/>
    <n v="0.3"/>
    <n v="0.8"/>
  </r>
  <r>
    <n v="1033"/>
    <x v="32"/>
    <x v="8"/>
    <n v="0.1"/>
    <n v="0.2"/>
    <n v="0.4"/>
    <n v="0.3"/>
    <n v="1"/>
  </r>
  <r>
    <n v="1034"/>
    <x v="33"/>
    <x v="5"/>
    <n v="0.1"/>
    <n v="0.2"/>
    <n v="0.4"/>
    <n v="0.3"/>
    <n v="1"/>
  </r>
  <r>
    <n v="1035"/>
    <x v="34"/>
    <x v="4"/>
    <n v="0.1"/>
    <n v="0.2"/>
    <n v="0.4"/>
    <n v="0.3"/>
    <n v="1"/>
  </r>
  <r>
    <n v="1036"/>
    <x v="35"/>
    <x v="5"/>
    <n v="0.1"/>
    <n v="0.2"/>
    <n v="0.4"/>
    <n v="0.3"/>
    <n v="1"/>
  </r>
  <r>
    <n v="1037"/>
    <x v="36"/>
    <x v="2"/>
    <n v="0.1"/>
    <n v="0.2"/>
    <n v="0.4"/>
    <n v="0.3"/>
    <n v="1"/>
  </r>
  <r>
    <n v="1038"/>
    <x v="37"/>
    <x v="0"/>
    <n v="0.1"/>
    <n v="0"/>
    <n v="0"/>
    <n v="0.3"/>
    <n v="0.4"/>
  </r>
  <r>
    <n v="1039"/>
    <x v="38"/>
    <x v="13"/>
    <n v="0"/>
    <n v="0"/>
    <n v="0"/>
    <n v="0.3"/>
    <n v="0.3"/>
  </r>
  <r>
    <n v="1040"/>
    <x v="39"/>
    <x v="14"/>
    <n v="0"/>
    <n v="0"/>
    <n v="0"/>
    <n v="0.3"/>
    <n v="0.3"/>
  </r>
  <r>
    <n v="1041"/>
    <x v="40"/>
    <x v="9"/>
    <n v="0.1"/>
    <n v="0.2"/>
    <n v="0.4"/>
    <n v="0.3"/>
    <n v="1"/>
  </r>
  <r>
    <n v="1042"/>
    <x v="41"/>
    <x v="9"/>
    <n v="0"/>
    <n v="0.2"/>
    <n v="0.4"/>
    <n v="0.3"/>
    <n v="0.90000000000000013"/>
  </r>
  <r>
    <n v="1043"/>
    <x v="42"/>
    <x v="13"/>
    <n v="0.1"/>
    <n v="0.2"/>
    <n v="0.4"/>
    <n v="0"/>
    <n v="0.70000000000000007"/>
  </r>
  <r>
    <n v="1044"/>
    <x v="43"/>
    <x v="6"/>
    <n v="0.1"/>
    <n v="0.2"/>
    <n v="0.4"/>
    <n v="0.3"/>
    <n v="1"/>
  </r>
  <r>
    <n v="1045"/>
    <x v="44"/>
    <x v="15"/>
    <n v="0.1"/>
    <n v="0.2"/>
    <n v="0.4"/>
    <n v="0.3"/>
    <n v="1"/>
  </r>
  <r>
    <n v="1046"/>
    <x v="45"/>
    <x v="7"/>
    <n v="0.1"/>
    <n v="0.2"/>
    <n v="0.4"/>
    <n v="0.3"/>
    <n v="1"/>
  </r>
  <r>
    <n v="1047"/>
    <x v="46"/>
    <x v="4"/>
    <n v="0.1"/>
    <n v="0.2"/>
    <n v="0"/>
    <n v="0"/>
    <n v="0.30000000000000004"/>
  </r>
  <r>
    <n v="1048"/>
    <x v="47"/>
    <x v="4"/>
    <n v="0"/>
    <n v="0"/>
    <n v="0"/>
    <n v="0.3"/>
    <n v="0.3"/>
  </r>
  <r>
    <n v="1049"/>
    <x v="48"/>
    <x v="4"/>
    <n v="0.1"/>
    <n v="0.2"/>
    <n v="0.4"/>
    <n v="0.3"/>
    <n v="1"/>
  </r>
  <r>
    <n v="1050"/>
    <x v="49"/>
    <x v="4"/>
    <n v="0.1"/>
    <n v="0.2"/>
    <n v="0.4"/>
    <n v="0.3"/>
    <n v="1"/>
  </r>
  <r>
    <n v="1051"/>
    <x v="50"/>
    <x v="6"/>
    <n v="0"/>
    <n v="0"/>
    <n v="0"/>
    <n v="0.3"/>
    <n v="0.3"/>
  </r>
  <r>
    <n v="1052"/>
    <x v="51"/>
    <x v="14"/>
    <n v="0.1"/>
    <n v="0.2"/>
    <n v="0.4"/>
    <n v="0.3"/>
    <n v="1"/>
  </r>
  <r>
    <n v="1053"/>
    <x v="52"/>
    <x v="16"/>
    <n v="0.1"/>
    <n v="0.2"/>
    <n v="0.4"/>
    <n v="0.3"/>
    <n v="1"/>
  </r>
  <r>
    <n v="1054"/>
    <x v="53"/>
    <x v="13"/>
    <n v="0.1"/>
    <n v="0"/>
    <n v="0"/>
    <n v="0.3"/>
    <n v="0.4"/>
  </r>
  <r>
    <n v="1055"/>
    <x v="54"/>
    <x v="6"/>
    <n v="0.1"/>
    <n v="0.2"/>
    <n v="0.4"/>
    <n v="0.3"/>
    <n v="1"/>
  </r>
  <r>
    <n v="1056"/>
    <x v="55"/>
    <x v="9"/>
    <n v="0.1"/>
    <n v="0.2"/>
    <n v="0.4"/>
    <n v="0.3"/>
    <n v="1"/>
  </r>
  <r>
    <n v="1057"/>
    <x v="56"/>
    <x v="4"/>
    <n v="0.1"/>
    <n v="0.2"/>
    <n v="0.4"/>
    <n v="0.3"/>
    <n v="1"/>
  </r>
  <r>
    <n v="1058"/>
    <x v="57"/>
    <x v="13"/>
    <n v="0.1"/>
    <n v="0.2"/>
    <n v="0.4"/>
    <n v="0.3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.1"/>
    <n v="0"/>
    <n v="0.5"/>
    <n v="0.3"/>
    <n v="0.89999999999999991"/>
  </r>
  <r>
    <n v="1002"/>
    <x v="1"/>
    <x v="0"/>
    <n v="0"/>
    <n v="0"/>
    <n v="0"/>
    <n v="0"/>
    <n v="0"/>
  </r>
  <r>
    <n v="1003"/>
    <x v="2"/>
    <x v="1"/>
    <n v="0.1"/>
    <n v="0.1"/>
    <n v="0.5"/>
    <n v="0.3"/>
    <n v="1"/>
  </r>
  <r>
    <n v="1004"/>
    <x v="3"/>
    <x v="2"/>
    <n v="0.1"/>
    <n v="0"/>
    <n v="0"/>
    <n v="0"/>
    <n v="0.1"/>
  </r>
  <r>
    <n v="1005"/>
    <x v="4"/>
    <x v="3"/>
    <n v="0.1"/>
    <n v="0"/>
    <n v="0.5"/>
    <n v="0.3"/>
    <n v="0.89999999999999991"/>
  </r>
  <r>
    <n v="1006"/>
    <x v="5"/>
    <x v="1"/>
    <n v="0.1"/>
    <n v="0.1"/>
    <n v="0.5"/>
    <n v="0.3"/>
    <n v="1"/>
  </r>
  <r>
    <n v="1007"/>
    <x v="6"/>
    <x v="4"/>
    <n v="0.1"/>
    <n v="0"/>
    <n v="0.5"/>
    <n v="0.3"/>
    <n v="0.89999999999999991"/>
  </r>
  <r>
    <n v="1008"/>
    <x v="7"/>
    <x v="4"/>
    <n v="0"/>
    <n v="0"/>
    <n v="0"/>
    <n v="0"/>
    <n v="0"/>
  </r>
  <r>
    <n v="1009"/>
    <x v="8"/>
    <x v="5"/>
    <n v="0.1"/>
    <n v="0"/>
    <n v="0.5"/>
    <n v="0.3"/>
    <n v="0.89999999999999991"/>
  </r>
  <r>
    <n v="1010"/>
    <x v="9"/>
    <x v="3"/>
    <n v="0.1"/>
    <n v="0.1"/>
    <n v="0.5"/>
    <n v="0.3"/>
    <n v="1"/>
  </r>
  <r>
    <n v="1011"/>
    <x v="10"/>
    <x v="6"/>
    <n v="0.1"/>
    <n v="0"/>
    <n v="0.5"/>
    <n v="0.3"/>
    <n v="0.89999999999999991"/>
  </r>
  <r>
    <n v="1012"/>
    <x v="11"/>
    <x v="7"/>
    <n v="0.1"/>
    <n v="0"/>
    <n v="0.5"/>
    <n v="0.3"/>
    <n v="0.89999999999999991"/>
  </r>
  <r>
    <n v="1013"/>
    <x v="12"/>
    <x v="8"/>
    <n v="0.1"/>
    <n v="0.1"/>
    <n v="0.3"/>
    <n v="0.3"/>
    <n v="0.8"/>
  </r>
  <r>
    <n v="1014"/>
    <x v="13"/>
    <x v="0"/>
    <n v="0"/>
    <n v="0"/>
    <n v="0.5"/>
    <n v="0.3"/>
    <n v="0.8"/>
  </r>
  <r>
    <n v="1015"/>
    <x v="14"/>
    <x v="5"/>
    <n v="0.1"/>
    <n v="0.1"/>
    <n v="0.5"/>
    <n v="0.3"/>
    <n v="1"/>
  </r>
  <r>
    <n v="1016"/>
    <x v="15"/>
    <x v="2"/>
    <n v="0.1"/>
    <n v="0.1"/>
    <n v="0.5"/>
    <n v="0.3"/>
    <n v="1"/>
  </r>
  <r>
    <n v="1017"/>
    <x v="16"/>
    <x v="2"/>
    <n v="0.1"/>
    <n v="0.1"/>
    <n v="0.5"/>
    <n v="0.3"/>
    <n v="1"/>
  </r>
  <r>
    <n v="1018"/>
    <x v="17"/>
    <x v="9"/>
    <n v="0.1"/>
    <n v="0.1"/>
    <n v="0.5"/>
    <n v="0"/>
    <n v="0.7"/>
  </r>
  <r>
    <n v="1019"/>
    <x v="18"/>
    <x v="8"/>
    <n v="0.1"/>
    <n v="0.1"/>
    <n v="0.5"/>
    <n v="0.3"/>
    <n v="1"/>
  </r>
  <r>
    <n v="1020"/>
    <x v="19"/>
    <x v="5"/>
    <n v="0.1"/>
    <n v="0.1"/>
    <n v="0.3"/>
    <n v="0.3"/>
    <n v="0.8"/>
  </r>
  <r>
    <n v="1021"/>
    <x v="20"/>
    <x v="6"/>
    <n v="0.1"/>
    <n v="0.1"/>
    <n v="0.5"/>
    <n v="0.3"/>
    <n v="1"/>
  </r>
  <r>
    <n v="1022"/>
    <x v="21"/>
    <x v="10"/>
    <n v="0"/>
    <n v="0"/>
    <n v="0"/>
    <n v="0"/>
    <n v="0"/>
  </r>
  <r>
    <n v="1023"/>
    <x v="22"/>
    <x v="10"/>
    <n v="0.1"/>
    <n v="0.1"/>
    <n v="0.2"/>
    <n v="0.3"/>
    <n v="0.7"/>
  </r>
  <r>
    <n v="1024"/>
    <x v="23"/>
    <x v="5"/>
    <n v="0.1"/>
    <n v="0"/>
    <n v="0.2"/>
    <n v="0"/>
    <n v="0.30000000000000004"/>
  </r>
  <r>
    <n v="1025"/>
    <x v="24"/>
    <x v="11"/>
    <n v="0.1"/>
    <n v="0.1"/>
    <n v="0.5"/>
    <n v="0.3"/>
    <n v="1"/>
  </r>
  <r>
    <n v="1026"/>
    <x v="25"/>
    <x v="0"/>
    <n v="0.1"/>
    <n v="0.1"/>
    <n v="0.3"/>
    <n v="0.3"/>
    <n v="0.8"/>
  </r>
  <r>
    <n v="1027"/>
    <x v="26"/>
    <x v="5"/>
    <n v="0.1"/>
    <n v="0.1"/>
    <n v="0.5"/>
    <n v="0"/>
    <n v="0.7"/>
  </r>
  <r>
    <n v="1028"/>
    <x v="27"/>
    <x v="12"/>
    <n v="0"/>
    <n v="0"/>
    <n v="0"/>
    <n v="0"/>
    <n v="0"/>
  </r>
  <r>
    <n v="1029"/>
    <x v="28"/>
    <x v="10"/>
    <n v="0.1"/>
    <n v="0.1"/>
    <n v="0.5"/>
    <n v="0.3"/>
    <n v="1"/>
  </r>
  <r>
    <n v="1030"/>
    <x v="29"/>
    <x v="3"/>
    <n v="0.1"/>
    <n v="0.1"/>
    <n v="0.5"/>
    <n v="0.3"/>
    <n v="1"/>
  </r>
  <r>
    <n v="1031"/>
    <x v="30"/>
    <x v="6"/>
    <n v="0.1"/>
    <n v="0.1"/>
    <n v="0.5"/>
    <n v="0.3"/>
    <n v="1"/>
  </r>
  <r>
    <n v="1032"/>
    <x v="31"/>
    <x v="0"/>
    <n v="0.1"/>
    <n v="0.1"/>
    <n v="0.3"/>
    <n v="0"/>
    <n v="0.5"/>
  </r>
  <r>
    <n v="1033"/>
    <x v="32"/>
    <x v="8"/>
    <n v="0.1"/>
    <n v="0"/>
    <n v="0"/>
    <n v="0"/>
    <n v="0.1"/>
  </r>
  <r>
    <n v="1034"/>
    <x v="33"/>
    <x v="5"/>
    <n v="0.1"/>
    <n v="0.1"/>
    <n v="0.5"/>
    <n v="0.3"/>
    <n v="1"/>
  </r>
  <r>
    <n v="1035"/>
    <x v="34"/>
    <x v="4"/>
    <n v="0.1"/>
    <n v="0.1"/>
    <n v="0.5"/>
    <n v="0.3"/>
    <n v="1"/>
  </r>
  <r>
    <n v="1036"/>
    <x v="35"/>
    <x v="5"/>
    <n v="0.1"/>
    <n v="0.1"/>
    <n v="0.5"/>
    <n v="0.3"/>
    <n v="1"/>
  </r>
  <r>
    <n v="1037"/>
    <x v="36"/>
    <x v="2"/>
    <n v="0.1"/>
    <n v="0"/>
    <n v="0.5"/>
    <n v="0.3"/>
    <n v="0.89999999999999991"/>
  </r>
  <r>
    <n v="1038"/>
    <x v="37"/>
    <x v="0"/>
    <n v="0"/>
    <n v="0"/>
    <n v="0.2"/>
    <n v="0.3"/>
    <n v="0.5"/>
  </r>
  <r>
    <n v="1039"/>
    <x v="38"/>
    <x v="13"/>
    <n v="0.1"/>
    <n v="0.1"/>
    <n v="0.3"/>
    <n v="0.3"/>
    <n v="0.8"/>
  </r>
  <r>
    <n v="1040"/>
    <x v="39"/>
    <x v="14"/>
    <n v="0.1"/>
    <n v="0.1"/>
    <n v="0.5"/>
    <n v="0.3"/>
    <n v="1"/>
  </r>
  <r>
    <n v="1041"/>
    <x v="40"/>
    <x v="9"/>
    <n v="0.1"/>
    <n v="0.1"/>
    <n v="0.5"/>
    <n v="0.3"/>
    <n v="1"/>
  </r>
  <r>
    <n v="1042"/>
    <x v="41"/>
    <x v="9"/>
    <n v="0.1"/>
    <n v="0.1"/>
    <n v="0.5"/>
    <n v="0.3"/>
    <n v="1"/>
  </r>
  <r>
    <n v="1043"/>
    <x v="42"/>
    <x v="13"/>
    <n v="0.1"/>
    <n v="0"/>
    <n v="0.2"/>
    <n v="0"/>
    <n v="0.30000000000000004"/>
  </r>
  <r>
    <n v="1044"/>
    <x v="43"/>
    <x v="6"/>
    <n v="0.1"/>
    <n v="0"/>
    <n v="0.5"/>
    <n v="0.3"/>
    <n v="0.89999999999999991"/>
  </r>
  <r>
    <n v="1045"/>
    <x v="44"/>
    <x v="15"/>
    <n v="0.1"/>
    <n v="0.1"/>
    <n v="0.5"/>
    <n v="0.3"/>
    <n v="1"/>
  </r>
  <r>
    <n v="1046"/>
    <x v="45"/>
    <x v="7"/>
    <n v="0.1"/>
    <n v="0"/>
    <n v="0.2"/>
    <n v="0.3"/>
    <n v="0.60000000000000009"/>
  </r>
  <r>
    <n v="1047"/>
    <x v="46"/>
    <x v="4"/>
    <n v="0.1"/>
    <n v="0.1"/>
    <n v="0.5"/>
    <n v="0.3"/>
    <n v="1"/>
  </r>
  <r>
    <n v="1048"/>
    <x v="47"/>
    <x v="4"/>
    <n v="0.1"/>
    <n v="0.1"/>
    <n v="0.2"/>
    <n v="0"/>
    <n v="0.4"/>
  </r>
  <r>
    <n v="1049"/>
    <x v="48"/>
    <x v="4"/>
    <n v="0.1"/>
    <n v="0.1"/>
    <n v="0.5"/>
    <n v="0.3"/>
    <n v="1"/>
  </r>
  <r>
    <n v="1050"/>
    <x v="49"/>
    <x v="4"/>
    <n v="0.1"/>
    <n v="0.1"/>
    <n v="0.5"/>
    <n v="0.3"/>
    <n v="1"/>
  </r>
  <r>
    <n v="1051"/>
    <x v="50"/>
    <x v="6"/>
    <n v="0"/>
    <n v="0"/>
    <n v="0"/>
    <n v="0"/>
    <n v="0"/>
  </r>
  <r>
    <n v="1052"/>
    <x v="51"/>
    <x v="14"/>
    <n v="0.1"/>
    <n v="0.1"/>
    <n v="0.2"/>
    <n v="0"/>
    <n v="0.4"/>
  </r>
  <r>
    <n v="1053"/>
    <x v="52"/>
    <x v="16"/>
    <n v="0.1"/>
    <n v="0.1"/>
    <n v="0.5"/>
    <n v="0"/>
    <n v="0.7"/>
  </r>
  <r>
    <n v="1054"/>
    <x v="53"/>
    <x v="13"/>
    <n v="0.1"/>
    <n v="0.1"/>
    <n v="0.2"/>
    <n v="0.3"/>
    <n v="0.7"/>
  </r>
  <r>
    <n v="1055"/>
    <x v="54"/>
    <x v="6"/>
    <n v="0.1"/>
    <n v="0.1"/>
    <n v="0.5"/>
    <n v="0.3"/>
    <n v="1"/>
  </r>
  <r>
    <n v="1056"/>
    <x v="55"/>
    <x v="9"/>
    <n v="0.1"/>
    <n v="0"/>
    <n v="0.5"/>
    <n v="0.3"/>
    <n v="0.89999999999999991"/>
  </r>
  <r>
    <n v="1057"/>
    <x v="56"/>
    <x v="4"/>
    <n v="0.1"/>
    <n v="0.1"/>
    <n v="0.3"/>
    <n v="0.3"/>
    <n v="0.8"/>
  </r>
  <r>
    <n v="1058"/>
    <x v="57"/>
    <x v="13"/>
    <n v="0.1"/>
    <n v="0.1"/>
    <n v="0.3"/>
    <n v="0.3"/>
    <n v="0.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.1"/>
    <n v="0.05"/>
    <n v="0.80833333333333324"/>
    <n v="0.95833333333333326"/>
  </r>
  <r>
    <n v="1002"/>
    <x v="1"/>
    <x v="0"/>
    <n v="0"/>
    <n v="0"/>
    <n v="0"/>
    <n v="0"/>
  </r>
  <r>
    <n v="1003"/>
    <x v="2"/>
    <x v="1"/>
    <n v="0.1"/>
    <n v="0.05"/>
    <n v="0.77499999999999991"/>
    <n v="0.92499999999999993"/>
  </r>
  <r>
    <n v="1004"/>
    <x v="3"/>
    <x v="2"/>
    <n v="0.1"/>
    <n v="0"/>
    <n v="0"/>
    <n v="0.1"/>
  </r>
  <r>
    <n v="1005"/>
    <x v="4"/>
    <x v="3"/>
    <n v="0.1"/>
    <n v="0.05"/>
    <n v="0"/>
    <n v="0.15000000000000002"/>
  </r>
  <r>
    <n v="1006"/>
    <x v="5"/>
    <x v="1"/>
    <n v="0.1"/>
    <n v="0.05"/>
    <n v="0.85"/>
    <n v="1"/>
  </r>
  <r>
    <n v="1007"/>
    <x v="6"/>
    <x v="4"/>
    <n v="0"/>
    <n v="0"/>
    <n v="0"/>
    <n v="0"/>
  </r>
  <r>
    <n v="1008"/>
    <x v="7"/>
    <x v="4"/>
    <n v="0"/>
    <n v="0"/>
    <n v="0"/>
    <n v="0"/>
  </r>
  <r>
    <n v="1009"/>
    <x v="8"/>
    <x v="5"/>
    <n v="0.1"/>
    <n v="0.05"/>
    <n v="0.10625"/>
    <n v="0.25625000000000003"/>
  </r>
  <r>
    <n v="1010"/>
    <x v="9"/>
    <x v="3"/>
    <n v="0.1"/>
    <n v="0.05"/>
    <n v="3.695652173913043E-2"/>
    <n v="0.18695652173913047"/>
  </r>
  <r>
    <n v="1011"/>
    <x v="10"/>
    <x v="6"/>
    <n v="0.1"/>
    <n v="0.05"/>
    <n v="0"/>
    <n v="0.15000000000000002"/>
  </r>
  <r>
    <n v="1012"/>
    <x v="11"/>
    <x v="7"/>
    <n v="0.1"/>
    <n v="0"/>
    <n v="0.47222222222222221"/>
    <n v="0.57222222222222219"/>
  </r>
  <r>
    <n v="1013"/>
    <x v="12"/>
    <x v="8"/>
    <n v="0.1"/>
    <n v="0"/>
    <n v="0"/>
    <n v="0.1"/>
  </r>
  <r>
    <n v="1014"/>
    <x v="13"/>
    <x v="0"/>
    <n v="0.1"/>
    <n v="0.05"/>
    <n v="0"/>
    <n v="0.15000000000000002"/>
  </r>
  <r>
    <n v="1015"/>
    <x v="14"/>
    <x v="5"/>
    <n v="0.1"/>
    <n v="0.05"/>
    <n v="0.85"/>
    <n v="1"/>
  </r>
  <r>
    <n v="1016"/>
    <x v="15"/>
    <x v="2"/>
    <n v="0.1"/>
    <n v="0.05"/>
    <n v="0.18888888888888888"/>
    <n v="0.33888888888888891"/>
  </r>
  <r>
    <n v="1017"/>
    <x v="16"/>
    <x v="2"/>
    <n v="0.1"/>
    <n v="0.05"/>
    <n v="0.21249999999999999"/>
    <n v="0.36250000000000004"/>
  </r>
  <r>
    <n v="1018"/>
    <x v="17"/>
    <x v="9"/>
    <n v="0.1"/>
    <n v="0.05"/>
    <n v="0"/>
    <n v="0.15000000000000002"/>
  </r>
  <r>
    <n v="1019"/>
    <x v="18"/>
    <x v="8"/>
    <n v="0.1"/>
    <n v="0.05"/>
    <n v="0.8075"/>
    <n v="0.95750000000000002"/>
  </r>
  <r>
    <n v="1020"/>
    <x v="19"/>
    <x v="5"/>
    <n v="0.1"/>
    <n v="0.05"/>
    <n v="0.36428571428571427"/>
    <n v="0.51428571428571423"/>
  </r>
  <r>
    <n v="1021"/>
    <x v="20"/>
    <x v="6"/>
    <n v="0.1"/>
    <n v="0.05"/>
    <n v="0.85"/>
    <n v="1"/>
  </r>
  <r>
    <n v="1022"/>
    <x v="21"/>
    <x v="10"/>
    <n v="0.1"/>
    <n v="0.05"/>
    <n v="0.31874999999999998"/>
    <n v="0.46875"/>
  </r>
  <r>
    <n v="1023"/>
    <x v="22"/>
    <x v="10"/>
    <n v="0.1"/>
    <n v="0.05"/>
    <n v="0"/>
    <n v="0.15000000000000002"/>
  </r>
  <r>
    <n v="1024"/>
    <x v="23"/>
    <x v="5"/>
    <n v="0.1"/>
    <n v="0.05"/>
    <n v="0"/>
    <n v="0.15000000000000002"/>
  </r>
  <r>
    <n v="1025"/>
    <x v="24"/>
    <x v="11"/>
    <n v="0.1"/>
    <n v="0.05"/>
    <n v="0"/>
    <n v="0.15000000000000002"/>
  </r>
  <r>
    <n v="1026"/>
    <x v="25"/>
    <x v="0"/>
    <n v="0.1"/>
    <n v="0.05"/>
    <n v="0.34"/>
    <n v="0.49000000000000005"/>
  </r>
  <r>
    <n v="1027"/>
    <x v="26"/>
    <x v="5"/>
    <n v="0.1"/>
    <n v="0"/>
    <n v="0"/>
    <n v="0.1"/>
  </r>
  <r>
    <n v="1028"/>
    <x v="27"/>
    <x v="12"/>
    <n v="0.1"/>
    <n v="0.05"/>
    <n v="0"/>
    <n v="0.15000000000000002"/>
  </r>
  <r>
    <n v="1029"/>
    <x v="28"/>
    <x v="10"/>
    <n v="0.1"/>
    <n v="0.05"/>
    <n v="0.16776315789473684"/>
    <n v="0.31776315789473686"/>
  </r>
  <r>
    <n v="1030"/>
    <x v="29"/>
    <x v="3"/>
    <n v="0.1"/>
    <n v="0.05"/>
    <n v="0.34"/>
    <n v="0.49000000000000005"/>
  </r>
  <r>
    <n v="1031"/>
    <x v="30"/>
    <x v="6"/>
    <n v="0.1"/>
    <n v="0.05"/>
    <n v="0.38636363636363635"/>
    <n v="0.53636363636363638"/>
  </r>
  <r>
    <n v="1032"/>
    <x v="31"/>
    <x v="0"/>
    <n v="0"/>
    <n v="0"/>
    <n v="0"/>
    <n v="0"/>
  </r>
  <r>
    <n v="1033"/>
    <x v="32"/>
    <x v="8"/>
    <n v="0.1"/>
    <n v="0.05"/>
    <n v="0"/>
    <n v="0.15000000000000002"/>
  </r>
  <r>
    <n v="1034"/>
    <x v="33"/>
    <x v="5"/>
    <n v="0.1"/>
    <n v="0.05"/>
    <n v="0.21249999999999999"/>
    <n v="0.36250000000000004"/>
  </r>
  <r>
    <n v="1035"/>
    <x v="34"/>
    <x v="4"/>
    <n v="0.1"/>
    <n v="0"/>
    <n v="0.21249999999999999"/>
    <n v="0.3125"/>
  </r>
  <r>
    <n v="1036"/>
    <x v="35"/>
    <x v="5"/>
    <n v="0.1"/>
    <n v="0.05"/>
    <n v="0.85"/>
    <n v="1"/>
  </r>
  <r>
    <n v="1037"/>
    <x v="36"/>
    <x v="2"/>
    <n v="0.1"/>
    <n v="0.05"/>
    <n v="0.70833333333333337"/>
    <n v="0.85833333333333339"/>
  </r>
  <r>
    <n v="1038"/>
    <x v="37"/>
    <x v="0"/>
    <n v="0.1"/>
    <n v="0.05"/>
    <n v="0"/>
    <n v="0.15000000000000002"/>
  </r>
  <r>
    <n v="1039"/>
    <x v="38"/>
    <x v="13"/>
    <n v="0.1"/>
    <n v="0.05"/>
    <n v="0.47222222222222221"/>
    <n v="0.62222222222222223"/>
  </r>
  <r>
    <n v="1040"/>
    <x v="39"/>
    <x v="14"/>
    <n v="0.1"/>
    <n v="0.05"/>
    <n v="0.50370370370370365"/>
    <n v="0.65370370370370368"/>
  </r>
  <r>
    <n v="1041"/>
    <x v="40"/>
    <x v="9"/>
    <n v="0.1"/>
    <n v="0.05"/>
    <n v="0.73815789473684212"/>
    <n v="0.88815789473684215"/>
  </r>
  <r>
    <n v="1042"/>
    <x v="41"/>
    <x v="9"/>
    <n v="0.1"/>
    <n v="0"/>
    <n v="0"/>
    <n v="0.1"/>
  </r>
  <r>
    <n v="1043"/>
    <x v="42"/>
    <x v="13"/>
    <n v="0.1"/>
    <n v="0"/>
    <n v="0"/>
    <n v="0.1"/>
  </r>
  <r>
    <n v="1044"/>
    <x v="43"/>
    <x v="6"/>
    <n v="0.1"/>
    <n v="0.05"/>
    <n v="0"/>
    <n v="0.15000000000000002"/>
  </r>
  <r>
    <n v="1045"/>
    <x v="44"/>
    <x v="15"/>
    <n v="0.1"/>
    <n v="0.05"/>
    <n v="0.40476190476190471"/>
    <n v="0.55476190476190479"/>
  </r>
  <r>
    <n v="1046"/>
    <x v="45"/>
    <x v="7"/>
    <n v="0.1"/>
    <n v="0.05"/>
    <n v="0"/>
    <n v="0.15000000000000002"/>
  </r>
  <r>
    <n v="1047"/>
    <x v="46"/>
    <x v="4"/>
    <n v="0.1"/>
    <n v="0.05"/>
    <n v="0.37558139534883722"/>
    <n v="0.5255813953488373"/>
  </r>
  <r>
    <n v="1048"/>
    <x v="47"/>
    <x v="4"/>
    <n v="0.1"/>
    <n v="0.05"/>
    <n v="0.28333333333333333"/>
    <n v="0.43333333333333335"/>
  </r>
  <r>
    <n v="1049"/>
    <x v="48"/>
    <x v="4"/>
    <n v="0.1"/>
    <n v="0.05"/>
    <n v="0.64761904761904754"/>
    <n v="0.79761904761904756"/>
  </r>
  <r>
    <n v="1050"/>
    <x v="49"/>
    <x v="4"/>
    <n v="0.1"/>
    <n v="0.05"/>
    <n v="0.20238095238095236"/>
    <n v="0.35238095238095235"/>
  </r>
  <r>
    <n v="1051"/>
    <x v="50"/>
    <x v="6"/>
    <n v="0.1"/>
    <n v="0.05"/>
    <n v="5.6666666666666664E-2"/>
    <n v="0.20666666666666669"/>
  </r>
  <r>
    <n v="1052"/>
    <x v="51"/>
    <x v="14"/>
    <n v="0.1"/>
    <n v="0.05"/>
    <n v="0"/>
    <n v="0.15000000000000002"/>
  </r>
  <r>
    <n v="1053"/>
    <x v="52"/>
    <x v="16"/>
    <n v="0.1"/>
    <n v="0.05"/>
    <n v="7.7272727272727271E-2"/>
    <n v="0.22727272727272729"/>
  </r>
  <r>
    <n v="1054"/>
    <x v="53"/>
    <x v="13"/>
    <n v="0.1"/>
    <n v="0.05"/>
    <n v="0"/>
    <n v="0.15000000000000002"/>
  </r>
  <r>
    <n v="1055"/>
    <x v="54"/>
    <x v="6"/>
    <n v="0.1"/>
    <n v="0.05"/>
    <n v="0"/>
    <n v="0.15000000000000002"/>
  </r>
  <r>
    <n v="1056"/>
    <x v="55"/>
    <x v="9"/>
    <n v="0.1"/>
    <n v="0.05"/>
    <n v="0.15454545454545454"/>
    <n v="0.30454545454545456"/>
  </r>
  <r>
    <n v="1057"/>
    <x v="56"/>
    <x v="4"/>
    <n v="0.1"/>
    <n v="0.05"/>
    <n v="0.85"/>
    <n v="1"/>
  </r>
  <r>
    <n v="1058"/>
    <x v="57"/>
    <x v="13"/>
    <n v="0.1"/>
    <n v="0.05"/>
    <n v="0.56666666666666665"/>
    <n v="0.7166666666666666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.1"/>
    <n v="0.05"/>
    <n v="0.05"/>
    <n v="0"/>
    <n v="0"/>
    <n v="0.2"/>
  </r>
  <r>
    <n v="1002"/>
    <x v="1"/>
    <x v="0"/>
    <n v="0"/>
    <n v="0"/>
    <n v="0"/>
    <n v="0"/>
    <n v="0"/>
    <n v="0"/>
  </r>
  <r>
    <n v="1003"/>
    <x v="2"/>
    <x v="1"/>
    <n v="0.1"/>
    <n v="0.05"/>
    <n v="0.05"/>
    <n v="0.5"/>
    <n v="0.3"/>
    <n v="1"/>
  </r>
  <r>
    <n v="1004"/>
    <x v="3"/>
    <x v="2"/>
    <n v="0.1"/>
    <n v="0"/>
    <n v="0.05"/>
    <n v="0"/>
    <n v="0"/>
    <n v="0.15000000000000002"/>
  </r>
  <r>
    <n v="1005"/>
    <x v="4"/>
    <x v="3"/>
    <n v="0"/>
    <n v="0.05"/>
    <n v="0.05"/>
    <n v="0.2"/>
    <n v="0"/>
    <n v="0.30000000000000004"/>
  </r>
  <r>
    <n v="1006"/>
    <x v="5"/>
    <x v="1"/>
    <n v="0.1"/>
    <n v="0.05"/>
    <n v="0.05"/>
    <n v="0.39"/>
    <n v="0.3"/>
    <n v="0.89000000000000012"/>
  </r>
  <r>
    <n v="1007"/>
    <x v="6"/>
    <x v="4"/>
    <n v="0"/>
    <n v="0"/>
    <n v="0"/>
    <n v="0"/>
    <n v="0"/>
    <n v="0"/>
  </r>
  <r>
    <n v="1008"/>
    <x v="7"/>
    <x v="4"/>
    <n v="0"/>
    <n v="0"/>
    <n v="0"/>
    <n v="0"/>
    <n v="0"/>
    <n v="0"/>
  </r>
  <r>
    <n v="1009"/>
    <x v="8"/>
    <x v="5"/>
    <n v="0.1"/>
    <n v="0.05"/>
    <n v="0.05"/>
    <n v="0"/>
    <n v="0"/>
    <n v="0.2"/>
  </r>
  <r>
    <n v="1010"/>
    <x v="9"/>
    <x v="3"/>
    <n v="0.1"/>
    <n v="0"/>
    <n v="0.05"/>
    <n v="0"/>
    <n v="0"/>
    <n v="0.15000000000000002"/>
  </r>
  <r>
    <n v="1011"/>
    <x v="10"/>
    <x v="6"/>
    <n v="0.1"/>
    <n v="0.05"/>
    <n v="0.05"/>
    <n v="0.2"/>
    <n v="0"/>
    <n v="0.4"/>
  </r>
  <r>
    <n v="1012"/>
    <x v="11"/>
    <x v="7"/>
    <n v="0"/>
    <n v="0"/>
    <n v="0"/>
    <n v="0"/>
    <n v="0"/>
    <n v="0"/>
  </r>
  <r>
    <n v="1013"/>
    <x v="12"/>
    <x v="8"/>
    <n v="0.1"/>
    <n v="0.05"/>
    <n v="0.05"/>
    <n v="0"/>
    <n v="0"/>
    <n v="0.2"/>
  </r>
  <r>
    <n v="1014"/>
    <x v="13"/>
    <x v="0"/>
    <n v="0.1"/>
    <n v="0.05"/>
    <n v="0.05"/>
    <n v="0.2"/>
    <n v="0"/>
    <n v="0.4"/>
  </r>
  <r>
    <n v="1015"/>
    <x v="14"/>
    <x v="5"/>
    <n v="0.1"/>
    <n v="0.05"/>
    <n v="0.05"/>
    <n v="0.5"/>
    <n v="0.3"/>
    <n v="1"/>
  </r>
  <r>
    <n v="1016"/>
    <x v="15"/>
    <x v="2"/>
    <n v="0.1"/>
    <n v="0.05"/>
    <n v="0.05"/>
    <n v="0.2"/>
    <n v="0"/>
    <n v="0.4"/>
  </r>
  <r>
    <n v="1017"/>
    <x v="16"/>
    <x v="2"/>
    <n v="0.1"/>
    <n v="0.05"/>
    <n v="0.05"/>
    <n v="0.5"/>
    <n v="0"/>
    <n v="0.7"/>
  </r>
  <r>
    <n v="1018"/>
    <x v="17"/>
    <x v="9"/>
    <n v="0.1"/>
    <n v="0.05"/>
    <n v="0.05"/>
    <n v="0.2"/>
    <n v="0.3"/>
    <n v="0.7"/>
  </r>
  <r>
    <n v="1019"/>
    <x v="18"/>
    <x v="8"/>
    <n v="0.1"/>
    <n v="0.05"/>
    <n v="0.05"/>
    <n v="0.5"/>
    <n v="0"/>
    <n v="0.7"/>
  </r>
  <r>
    <n v="1020"/>
    <x v="19"/>
    <x v="5"/>
    <n v="0.1"/>
    <n v="0.05"/>
    <n v="0.05"/>
    <n v="0"/>
    <n v="0"/>
    <n v="0.2"/>
  </r>
  <r>
    <n v="1021"/>
    <x v="20"/>
    <x v="6"/>
    <n v="0.1"/>
    <n v="0.05"/>
    <n v="0.05"/>
    <n v="0.5"/>
    <n v="0"/>
    <n v="0.7"/>
  </r>
  <r>
    <n v="1022"/>
    <x v="21"/>
    <x v="10"/>
    <n v="0.1"/>
    <n v="0.05"/>
    <n v="0.05"/>
    <n v="0"/>
    <n v="0.3"/>
    <n v="0.5"/>
  </r>
  <r>
    <n v="1023"/>
    <x v="22"/>
    <x v="10"/>
    <n v="0.1"/>
    <n v="0.05"/>
    <n v="0.05"/>
    <n v="0.2"/>
    <n v="0"/>
    <n v="0.4"/>
  </r>
  <r>
    <n v="1024"/>
    <x v="23"/>
    <x v="5"/>
    <n v="0.1"/>
    <n v="0"/>
    <n v="0.05"/>
    <n v="0"/>
    <n v="0"/>
    <n v="0.15000000000000002"/>
  </r>
  <r>
    <n v="1025"/>
    <x v="24"/>
    <x v="11"/>
    <n v="0.1"/>
    <n v="0.05"/>
    <n v="0.05"/>
    <n v="0.39"/>
    <n v="0"/>
    <n v="0.59000000000000008"/>
  </r>
  <r>
    <n v="1026"/>
    <x v="25"/>
    <x v="0"/>
    <n v="0.1"/>
    <n v="0.05"/>
    <n v="0.05"/>
    <n v="0.2"/>
    <n v="0"/>
    <n v="0.4"/>
  </r>
  <r>
    <n v="1027"/>
    <x v="26"/>
    <x v="5"/>
    <n v="0"/>
    <n v="0.05"/>
    <n v="0.05"/>
    <n v="0.2"/>
    <n v="0"/>
    <n v="0.30000000000000004"/>
  </r>
  <r>
    <n v="1028"/>
    <x v="27"/>
    <x v="12"/>
    <n v="0.1"/>
    <n v="0.05"/>
    <n v="0.05"/>
    <n v="0"/>
    <n v="0"/>
    <n v="0.2"/>
  </r>
  <r>
    <n v="1029"/>
    <x v="28"/>
    <x v="10"/>
    <n v="0.1"/>
    <n v="0.05"/>
    <n v="0.05"/>
    <n v="0.5"/>
    <n v="0"/>
    <n v="0.7"/>
  </r>
  <r>
    <n v="1030"/>
    <x v="29"/>
    <x v="3"/>
    <n v="0.1"/>
    <n v="0.05"/>
    <n v="0.05"/>
    <n v="0.5"/>
    <n v="0"/>
    <n v="0.7"/>
  </r>
  <r>
    <n v="1031"/>
    <x v="30"/>
    <x v="6"/>
    <n v="0.1"/>
    <n v="0.05"/>
    <n v="0.05"/>
    <n v="0.5"/>
    <n v="0"/>
    <n v="0.7"/>
  </r>
  <r>
    <n v="1032"/>
    <x v="31"/>
    <x v="0"/>
    <n v="0"/>
    <n v="0"/>
    <n v="0"/>
    <n v="0"/>
    <n v="0"/>
    <n v="0"/>
  </r>
  <r>
    <n v="1033"/>
    <x v="32"/>
    <x v="8"/>
    <n v="0.1"/>
    <n v="0.05"/>
    <n v="0.05"/>
    <n v="0"/>
    <n v="0.3"/>
    <n v="0.5"/>
  </r>
  <r>
    <n v="1034"/>
    <x v="33"/>
    <x v="5"/>
    <n v="0.1"/>
    <n v="0.05"/>
    <n v="0.05"/>
    <n v="0.5"/>
    <n v="0.3"/>
    <n v="1"/>
  </r>
  <r>
    <n v="1035"/>
    <x v="34"/>
    <x v="4"/>
    <n v="0"/>
    <n v="0"/>
    <n v="0"/>
    <n v="0"/>
    <n v="0"/>
    <n v="0"/>
  </r>
  <r>
    <n v="1036"/>
    <x v="35"/>
    <x v="5"/>
    <n v="0.1"/>
    <n v="0.05"/>
    <n v="0.05"/>
    <n v="0.5"/>
    <n v="0"/>
    <n v="0.7"/>
  </r>
  <r>
    <n v="1037"/>
    <x v="36"/>
    <x v="2"/>
    <n v="0.1"/>
    <n v="0"/>
    <n v="0.05"/>
    <n v="0"/>
    <n v="0"/>
    <n v="0.15000000000000002"/>
  </r>
  <r>
    <n v="1038"/>
    <x v="37"/>
    <x v="0"/>
    <n v="0.1"/>
    <n v="0"/>
    <n v="0.05"/>
    <n v="0.2"/>
    <n v="0"/>
    <n v="0.35000000000000003"/>
  </r>
  <r>
    <n v="1039"/>
    <x v="38"/>
    <x v="13"/>
    <n v="0.1"/>
    <n v="0.05"/>
    <n v="0.05"/>
    <n v="0"/>
    <n v="0"/>
    <n v="0.2"/>
  </r>
  <r>
    <n v="1040"/>
    <x v="39"/>
    <x v="14"/>
    <n v="0.1"/>
    <n v="0.05"/>
    <n v="0.05"/>
    <n v="0"/>
    <n v="0"/>
    <n v="0.2"/>
  </r>
  <r>
    <n v="1041"/>
    <x v="40"/>
    <x v="9"/>
    <n v="0.1"/>
    <n v="0.05"/>
    <n v="0.05"/>
    <n v="0.2"/>
    <n v="0.3"/>
    <n v="0.7"/>
  </r>
  <r>
    <n v="1042"/>
    <x v="41"/>
    <x v="9"/>
    <n v="0.1"/>
    <n v="0"/>
    <n v="0.05"/>
    <n v="0.39"/>
    <n v="0"/>
    <n v="0.54"/>
  </r>
  <r>
    <n v="1043"/>
    <x v="42"/>
    <x v="13"/>
    <n v="0.1"/>
    <n v="0"/>
    <n v="0.05"/>
    <n v="0.5"/>
    <n v="0"/>
    <n v="0.65"/>
  </r>
  <r>
    <n v="1044"/>
    <x v="43"/>
    <x v="6"/>
    <n v="0.1"/>
    <n v="0.05"/>
    <n v="0.05"/>
    <n v="0.2"/>
    <n v="0"/>
    <n v="0.4"/>
  </r>
  <r>
    <n v="1045"/>
    <x v="44"/>
    <x v="15"/>
    <n v="0.1"/>
    <n v="0.05"/>
    <n v="0.05"/>
    <n v="0.2"/>
    <n v="0.3"/>
    <n v="0.7"/>
  </r>
  <r>
    <n v="1046"/>
    <x v="45"/>
    <x v="7"/>
    <n v="0.1"/>
    <n v="0.05"/>
    <n v="0.05"/>
    <n v="0.5"/>
    <n v="0"/>
    <n v="0.7"/>
  </r>
  <r>
    <n v="1047"/>
    <x v="46"/>
    <x v="4"/>
    <n v="0.1"/>
    <n v="0.05"/>
    <n v="0.05"/>
    <n v="0.5"/>
    <n v="0.3"/>
    <n v="1"/>
  </r>
  <r>
    <n v="1048"/>
    <x v="47"/>
    <x v="4"/>
    <n v="0.1"/>
    <n v="0.05"/>
    <n v="0.05"/>
    <n v="0.5"/>
    <n v="0"/>
    <n v="0.7"/>
  </r>
  <r>
    <n v="1049"/>
    <x v="48"/>
    <x v="4"/>
    <n v="0.1"/>
    <n v="0.05"/>
    <n v="0.05"/>
    <n v="0.5"/>
    <n v="0"/>
    <n v="0.7"/>
  </r>
  <r>
    <n v="1050"/>
    <x v="49"/>
    <x v="4"/>
    <n v="0.1"/>
    <n v="0.05"/>
    <n v="0.05"/>
    <n v="0.5"/>
    <n v="0"/>
    <n v="0.7"/>
  </r>
  <r>
    <n v="1051"/>
    <x v="50"/>
    <x v="6"/>
    <n v="0.1"/>
    <n v="0.05"/>
    <n v="0.05"/>
    <n v="0.2"/>
    <n v="0"/>
    <n v="0.4"/>
  </r>
  <r>
    <n v="1052"/>
    <x v="51"/>
    <x v="14"/>
    <n v="0.1"/>
    <n v="0.05"/>
    <n v="0.05"/>
    <n v="0.2"/>
    <n v="0"/>
    <n v="0.4"/>
  </r>
  <r>
    <n v="1053"/>
    <x v="52"/>
    <x v="16"/>
    <n v="0.1"/>
    <n v="0.05"/>
    <n v="0.05"/>
    <n v="0.5"/>
    <n v="0"/>
    <n v="0.7"/>
  </r>
  <r>
    <n v="1054"/>
    <x v="53"/>
    <x v="13"/>
    <n v="0.1"/>
    <n v="0.05"/>
    <n v="0.05"/>
    <n v="0.2"/>
    <n v="0.3"/>
    <n v="0.7"/>
  </r>
  <r>
    <n v="1055"/>
    <x v="54"/>
    <x v="6"/>
    <n v="0.1"/>
    <n v="0.05"/>
    <n v="0.05"/>
    <n v="0"/>
    <n v="0"/>
    <n v="0.2"/>
  </r>
  <r>
    <n v="1056"/>
    <x v="55"/>
    <x v="9"/>
    <n v="0.1"/>
    <n v="0.05"/>
    <n v="0.05"/>
    <n v="0"/>
    <n v="0"/>
    <n v="0.2"/>
  </r>
  <r>
    <n v="1057"/>
    <x v="56"/>
    <x v="4"/>
    <n v="0.1"/>
    <n v="0"/>
    <n v="0.05"/>
    <n v="0.2"/>
    <n v="0"/>
    <n v="0.35000000000000003"/>
  </r>
  <r>
    <n v="1058"/>
    <x v="57"/>
    <x v="13"/>
    <n v="0.1"/>
    <n v="0.05"/>
    <n v="0.05"/>
    <n v="0.5"/>
    <n v="0"/>
    <n v="0.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.1"/>
    <n v="0.57058823529411762"/>
    <n v="0"/>
    <n v="0.6705882352941176"/>
  </r>
  <r>
    <n v="1002"/>
    <x v="1"/>
    <x v="0"/>
    <n v="0.1"/>
    <n v="0"/>
    <n v="0"/>
    <n v="0.1"/>
  </r>
  <r>
    <n v="1003"/>
    <x v="2"/>
    <x v="1"/>
    <n v="0.1"/>
    <n v="0.6"/>
    <n v="0.3"/>
    <n v="1"/>
  </r>
  <r>
    <n v="1004"/>
    <x v="3"/>
    <x v="2"/>
    <n v="0.1"/>
    <n v="0"/>
    <n v="0"/>
    <n v="0.1"/>
  </r>
  <r>
    <n v="1005"/>
    <x v="4"/>
    <x v="3"/>
    <n v="0.1"/>
    <n v="0.6"/>
    <n v="0.3"/>
    <n v="1"/>
  </r>
  <r>
    <n v="1006"/>
    <x v="5"/>
    <x v="1"/>
    <n v="0.1"/>
    <n v="0.6"/>
    <n v="0.3"/>
    <n v="1"/>
  </r>
  <r>
    <n v="1007"/>
    <x v="6"/>
    <x v="4"/>
    <n v="0.1"/>
    <n v="0"/>
    <n v="0"/>
    <n v="0.1"/>
  </r>
  <r>
    <n v="1008"/>
    <x v="7"/>
    <x v="4"/>
    <n v="0.1"/>
    <n v="4.9999999999999996E-2"/>
    <n v="0"/>
    <n v="0.15"/>
  </r>
  <r>
    <n v="1009"/>
    <x v="8"/>
    <x v="5"/>
    <n v="0.1"/>
    <n v="7.4999999999999997E-2"/>
    <n v="0.3"/>
    <n v="0.47499999999999998"/>
  </r>
  <r>
    <n v="1010"/>
    <x v="9"/>
    <x v="3"/>
    <n v="0.1"/>
    <n v="0"/>
    <n v="0"/>
    <n v="0.1"/>
  </r>
  <r>
    <n v="1011"/>
    <x v="10"/>
    <x v="6"/>
    <n v="0.1"/>
    <n v="0.14210526315789473"/>
    <n v="0.3"/>
    <n v="0.54210526315789476"/>
  </r>
  <r>
    <n v="1012"/>
    <x v="11"/>
    <x v="7"/>
    <n v="0.1"/>
    <n v="0"/>
    <n v="0.3"/>
    <n v="0.4"/>
  </r>
  <r>
    <n v="1013"/>
    <x v="12"/>
    <x v="8"/>
    <n v="0.1"/>
    <n v="0"/>
    <n v="0"/>
    <n v="0.1"/>
  </r>
  <r>
    <n v="1014"/>
    <x v="13"/>
    <x v="0"/>
    <n v="0.1"/>
    <n v="0.6"/>
    <n v="0.3"/>
    <n v="1"/>
  </r>
  <r>
    <n v="1015"/>
    <x v="14"/>
    <x v="5"/>
    <n v="0.1"/>
    <n v="0.13846153846153847"/>
    <n v="0.3"/>
    <n v="0.53846153846153844"/>
  </r>
  <r>
    <n v="1016"/>
    <x v="15"/>
    <x v="2"/>
    <n v="0.1"/>
    <n v="6.6666666666666666E-2"/>
    <n v="0.3"/>
    <n v="0.46666666666666667"/>
  </r>
  <r>
    <n v="1017"/>
    <x v="16"/>
    <x v="2"/>
    <n v="0.1"/>
    <n v="0.15"/>
    <n v="0"/>
    <n v="0.25"/>
  </r>
  <r>
    <n v="1018"/>
    <x v="17"/>
    <x v="9"/>
    <n v="0.1"/>
    <n v="0.56470588235294117"/>
    <n v="0.3"/>
    <n v="0.96470588235294108"/>
  </r>
  <r>
    <n v="1019"/>
    <x v="18"/>
    <x v="8"/>
    <n v="0.1"/>
    <n v="4.4999999999999998E-2"/>
    <n v="0.3"/>
    <n v="0.44500000000000001"/>
  </r>
  <r>
    <n v="1020"/>
    <x v="19"/>
    <x v="5"/>
    <n v="0.1"/>
    <n v="0.6"/>
    <n v="0.3"/>
    <n v="1"/>
  </r>
  <r>
    <n v="1021"/>
    <x v="20"/>
    <x v="6"/>
    <n v="0.1"/>
    <n v="0.6"/>
    <n v="0.3"/>
    <n v="1"/>
  </r>
  <r>
    <n v="1022"/>
    <x v="21"/>
    <x v="10"/>
    <n v="0.1"/>
    <n v="0.22499999999999998"/>
    <n v="0.3"/>
    <n v="0.625"/>
  </r>
  <r>
    <n v="1023"/>
    <x v="22"/>
    <x v="10"/>
    <n v="0.1"/>
    <n v="0"/>
    <n v="0.3"/>
    <n v="0.4"/>
  </r>
  <r>
    <n v="1024"/>
    <x v="23"/>
    <x v="5"/>
    <n v="0.1"/>
    <n v="0"/>
    <n v="0"/>
    <n v="0.1"/>
  </r>
  <r>
    <n v="1025"/>
    <x v="24"/>
    <x v="11"/>
    <n v="0.1"/>
    <n v="0.24705882352941175"/>
    <n v="0.3"/>
    <n v="0.64705882352941169"/>
  </r>
  <r>
    <n v="1026"/>
    <x v="25"/>
    <x v="0"/>
    <n v="0.1"/>
    <n v="0.24"/>
    <n v="0.3"/>
    <n v="0.6399999999999999"/>
  </r>
  <r>
    <n v="1027"/>
    <x v="26"/>
    <x v="5"/>
    <n v="0.1"/>
    <n v="0.19999999999999998"/>
    <n v="0.3"/>
    <n v="0.6"/>
  </r>
  <r>
    <n v="1028"/>
    <x v="27"/>
    <x v="12"/>
    <n v="0.1"/>
    <n v="0"/>
    <n v="0.3"/>
    <n v="0.4"/>
  </r>
  <r>
    <n v="1029"/>
    <x v="28"/>
    <x v="10"/>
    <n v="0.1"/>
    <n v="0.11842105263157894"/>
    <n v="0.3"/>
    <n v="0.51842105263157889"/>
  </r>
  <r>
    <n v="1030"/>
    <x v="29"/>
    <x v="3"/>
    <n v="0.1"/>
    <n v="0.24"/>
    <n v="0.3"/>
    <n v="0.6399999999999999"/>
  </r>
  <r>
    <n v="1031"/>
    <x v="30"/>
    <x v="6"/>
    <n v="0.1"/>
    <n v="0.10909090909090909"/>
    <n v="0.3"/>
    <n v="0.50909090909090904"/>
  </r>
  <r>
    <n v="1032"/>
    <x v="31"/>
    <x v="0"/>
    <n v="0.1"/>
    <n v="0.21818181818181817"/>
    <n v="0"/>
    <n v="0.31818181818181818"/>
  </r>
  <r>
    <n v="1033"/>
    <x v="32"/>
    <x v="8"/>
    <n v="0.1"/>
    <n v="0.6"/>
    <n v="0"/>
    <n v="0.7"/>
  </r>
  <r>
    <n v="1034"/>
    <x v="33"/>
    <x v="5"/>
    <n v="0.1"/>
    <n v="0.15"/>
    <n v="0.3"/>
    <n v="0.55000000000000004"/>
  </r>
  <r>
    <n v="1035"/>
    <x v="34"/>
    <x v="4"/>
    <n v="0.1"/>
    <n v="0.15"/>
    <n v="0"/>
    <n v="0.25"/>
  </r>
  <r>
    <n v="1036"/>
    <x v="35"/>
    <x v="5"/>
    <n v="0.1"/>
    <n v="0.6"/>
    <n v="0.3"/>
    <n v="1"/>
  </r>
  <r>
    <n v="1037"/>
    <x v="36"/>
    <x v="2"/>
    <n v="0.1"/>
    <n v="0.5"/>
    <n v="0"/>
    <n v="0.6"/>
  </r>
  <r>
    <n v="1038"/>
    <x v="37"/>
    <x v="0"/>
    <n v="0.1"/>
    <n v="0.2608695652173913"/>
    <n v="0.3"/>
    <n v="0.66086956521739126"/>
  </r>
  <r>
    <n v="1039"/>
    <x v="38"/>
    <x v="13"/>
    <n v="0.1"/>
    <n v="0.6"/>
    <n v="0"/>
    <n v="0.7"/>
  </r>
  <r>
    <n v="1040"/>
    <x v="39"/>
    <x v="14"/>
    <n v="0.1"/>
    <n v="0.35555555555555551"/>
    <n v="0"/>
    <n v="0.45555555555555549"/>
  </r>
  <r>
    <n v="1041"/>
    <x v="40"/>
    <x v="9"/>
    <n v="0.1"/>
    <n v="0.52105263157894732"/>
    <n v="0.3"/>
    <n v="0.92105263157894735"/>
  </r>
  <r>
    <n v="1042"/>
    <x v="41"/>
    <x v="9"/>
    <n v="0.1"/>
    <n v="0.13043478260869565"/>
    <n v="0.3"/>
    <n v="0.5304347826086957"/>
  </r>
  <r>
    <n v="1043"/>
    <x v="42"/>
    <x v="13"/>
    <n v="0.1"/>
    <n v="0"/>
    <n v="0.3"/>
    <n v="0.4"/>
  </r>
  <r>
    <n v="1044"/>
    <x v="43"/>
    <x v="6"/>
    <n v="0.1"/>
    <n v="0.49090909090909091"/>
    <n v="0.3"/>
    <n v="0.89090909090909087"/>
  </r>
  <r>
    <n v="1045"/>
    <x v="44"/>
    <x v="15"/>
    <n v="0.1"/>
    <n v="0.2857142857142857"/>
    <n v="0.3"/>
    <n v="0.68571428571428572"/>
  </r>
  <r>
    <n v="1046"/>
    <x v="45"/>
    <x v="7"/>
    <n v="0.1"/>
    <n v="0.49565217391304345"/>
    <n v="0.3"/>
    <n v="0.89565217391304341"/>
  </r>
  <r>
    <n v="1047"/>
    <x v="46"/>
    <x v="4"/>
    <n v="0.1"/>
    <n v="0.16744186046511628"/>
    <n v="0.3"/>
    <n v="0.56744186046511635"/>
  </r>
  <r>
    <n v="1048"/>
    <x v="47"/>
    <x v="4"/>
    <n v="0.1"/>
    <n v="0.19999999999999998"/>
    <n v="0.3"/>
    <n v="0.6"/>
  </r>
  <r>
    <n v="1049"/>
    <x v="48"/>
    <x v="4"/>
    <n v="0.1"/>
    <n v="0.37142857142857144"/>
    <n v="0.3"/>
    <n v="0.77142857142857135"/>
  </r>
  <r>
    <n v="1050"/>
    <x v="49"/>
    <x v="4"/>
    <n v="0.1"/>
    <n v="0.14285714285714285"/>
    <n v="0.3"/>
    <n v="0.54285714285714282"/>
  </r>
  <r>
    <n v="1051"/>
    <x v="50"/>
    <x v="6"/>
    <n v="0.1"/>
    <n v="0.04"/>
    <n v="0.3"/>
    <n v="0.44"/>
  </r>
  <r>
    <n v="1052"/>
    <x v="51"/>
    <x v="14"/>
    <n v="0.1"/>
    <n v="0.6"/>
    <n v="0.3"/>
    <n v="1"/>
  </r>
  <r>
    <n v="1053"/>
    <x v="52"/>
    <x v="16"/>
    <n v="0.1"/>
    <n v="5.4545454545454543E-2"/>
    <n v="0.3"/>
    <n v="0.45454545454545453"/>
  </r>
  <r>
    <n v="1054"/>
    <x v="53"/>
    <x v="13"/>
    <n v="0.1"/>
    <n v="0"/>
    <n v="0.3"/>
    <n v="0.4"/>
  </r>
  <r>
    <n v="1055"/>
    <x v="54"/>
    <x v="6"/>
    <n v="0.1"/>
    <n v="0"/>
    <n v="0.3"/>
    <n v="0.4"/>
  </r>
  <r>
    <n v="1056"/>
    <x v="55"/>
    <x v="9"/>
    <n v="0.1"/>
    <n v="0.10909090909090909"/>
    <n v="0"/>
    <n v="0.20909090909090911"/>
  </r>
  <r>
    <n v="1057"/>
    <x v="56"/>
    <x v="4"/>
    <n v="0.1"/>
    <n v="0.31428571428571428"/>
    <n v="0.3"/>
    <n v="0.71428571428571419"/>
  </r>
  <r>
    <n v="1058"/>
    <x v="57"/>
    <x v="13"/>
    <n v="0.1"/>
    <n v="0.6"/>
    <n v="0"/>
    <n v="0.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.1"/>
    <n v="0"/>
    <n v="0"/>
    <n v="0"/>
    <n v="0"/>
    <n v="0.05"/>
    <n v="0.15000000000000002"/>
  </r>
  <r>
    <n v="1002"/>
    <x v="1"/>
    <x v="0"/>
    <n v="0"/>
    <n v="0"/>
    <n v="0"/>
    <n v="0"/>
    <n v="0"/>
    <n v="0"/>
    <n v="0"/>
  </r>
  <r>
    <n v="1003"/>
    <x v="2"/>
    <x v="1"/>
    <n v="0"/>
    <n v="0"/>
    <n v="0"/>
    <n v="0"/>
    <n v="0"/>
    <n v="0"/>
    <n v="0"/>
  </r>
  <r>
    <n v="1004"/>
    <x v="3"/>
    <x v="2"/>
    <n v="0.1"/>
    <n v="0"/>
    <n v="0"/>
    <n v="0"/>
    <n v="0"/>
    <n v="0.05"/>
    <n v="0.15000000000000002"/>
  </r>
  <r>
    <n v="1005"/>
    <x v="4"/>
    <x v="3"/>
    <n v="0.1"/>
    <n v="0.1"/>
    <n v="0.25"/>
    <n v="0"/>
    <n v="0"/>
    <n v="0.05"/>
    <n v="0.5"/>
  </r>
  <r>
    <n v="1006"/>
    <x v="5"/>
    <x v="1"/>
    <n v="0.1"/>
    <n v="0"/>
    <n v="0"/>
    <n v="0"/>
    <n v="0"/>
    <n v="0.05"/>
    <n v="0.15000000000000002"/>
  </r>
  <r>
    <n v="1007"/>
    <x v="6"/>
    <x v="4"/>
    <n v="0"/>
    <n v="0"/>
    <n v="0"/>
    <n v="0"/>
    <n v="0"/>
    <n v="0"/>
    <n v="0"/>
  </r>
  <r>
    <n v="1008"/>
    <x v="7"/>
    <x v="4"/>
    <n v="0"/>
    <n v="0"/>
    <n v="0"/>
    <n v="0"/>
    <n v="0"/>
    <n v="0"/>
    <n v="0"/>
  </r>
  <r>
    <n v="1009"/>
    <x v="8"/>
    <x v="5"/>
    <n v="0.1"/>
    <n v="0.1"/>
    <n v="0.25"/>
    <n v="0.25"/>
    <n v="0"/>
    <n v="0.05"/>
    <n v="0.75"/>
  </r>
  <r>
    <n v="1010"/>
    <x v="9"/>
    <x v="3"/>
    <n v="0.1"/>
    <n v="0"/>
    <n v="0"/>
    <n v="0"/>
    <n v="0"/>
    <n v="0.05"/>
    <n v="0.15000000000000002"/>
  </r>
  <r>
    <n v="1011"/>
    <x v="10"/>
    <x v="6"/>
    <n v="0.1"/>
    <n v="0.1"/>
    <n v="0"/>
    <n v="0"/>
    <n v="0"/>
    <n v="0.05"/>
    <n v="0.25"/>
  </r>
  <r>
    <n v="1012"/>
    <x v="11"/>
    <x v="7"/>
    <n v="0"/>
    <n v="0"/>
    <n v="0"/>
    <n v="0"/>
    <n v="0"/>
    <n v="0"/>
    <n v="0"/>
  </r>
  <r>
    <n v="1013"/>
    <x v="12"/>
    <x v="8"/>
    <n v="0.1"/>
    <n v="0"/>
    <n v="0"/>
    <n v="0"/>
    <n v="0"/>
    <n v="0.05"/>
    <n v="0.15000000000000002"/>
  </r>
  <r>
    <n v="1014"/>
    <x v="13"/>
    <x v="0"/>
    <n v="0.1"/>
    <n v="0.1"/>
    <n v="0.25"/>
    <n v="0"/>
    <n v="0.25"/>
    <n v="0.05"/>
    <n v="0.75"/>
  </r>
  <r>
    <n v="1015"/>
    <x v="14"/>
    <x v="5"/>
    <n v="0.1"/>
    <n v="0.1"/>
    <n v="0.25"/>
    <n v="0.25"/>
    <n v="0.25"/>
    <n v="0.05"/>
    <n v="1"/>
  </r>
  <r>
    <n v="1016"/>
    <x v="15"/>
    <x v="2"/>
    <n v="0"/>
    <n v="0"/>
    <n v="0"/>
    <n v="0"/>
    <n v="0"/>
    <n v="0"/>
    <n v="0"/>
  </r>
  <r>
    <n v="1017"/>
    <x v="16"/>
    <x v="2"/>
    <n v="0.1"/>
    <n v="0.1"/>
    <n v="0.25"/>
    <n v="0"/>
    <n v="0"/>
    <n v="0"/>
    <n v="0.45"/>
  </r>
  <r>
    <n v="1018"/>
    <x v="17"/>
    <x v="9"/>
    <n v="0.1"/>
    <n v="0"/>
    <n v="0.25"/>
    <n v="0"/>
    <n v="0"/>
    <n v="0.05"/>
    <n v="0.39999999999999997"/>
  </r>
  <r>
    <n v="1019"/>
    <x v="18"/>
    <x v="8"/>
    <n v="0.1"/>
    <n v="0.1"/>
    <n v="0"/>
    <n v="0"/>
    <n v="0"/>
    <n v="0.05"/>
    <n v="0.25"/>
  </r>
  <r>
    <n v="1020"/>
    <x v="19"/>
    <x v="5"/>
    <n v="0.1"/>
    <n v="0"/>
    <n v="0"/>
    <n v="0.25"/>
    <n v="0"/>
    <n v="0.05"/>
    <n v="0.39999999999999997"/>
  </r>
  <r>
    <n v="1021"/>
    <x v="20"/>
    <x v="6"/>
    <n v="0"/>
    <n v="0"/>
    <n v="0"/>
    <n v="0"/>
    <n v="0"/>
    <n v="0"/>
    <n v="0"/>
  </r>
  <r>
    <n v="1022"/>
    <x v="21"/>
    <x v="10"/>
    <n v="0.1"/>
    <n v="0.1"/>
    <n v="0.25"/>
    <n v="0.25"/>
    <n v="0"/>
    <n v="0.05"/>
    <n v="0.75"/>
  </r>
  <r>
    <n v="1023"/>
    <x v="22"/>
    <x v="10"/>
    <n v="0"/>
    <n v="0"/>
    <n v="0"/>
    <n v="0"/>
    <n v="0"/>
    <n v="0"/>
    <n v="0"/>
  </r>
  <r>
    <n v="1024"/>
    <x v="23"/>
    <x v="5"/>
    <n v="0"/>
    <n v="0"/>
    <n v="0"/>
    <n v="0"/>
    <n v="0"/>
    <n v="0"/>
    <n v="0"/>
  </r>
  <r>
    <n v="1025"/>
    <x v="24"/>
    <x v="11"/>
    <n v="0.1"/>
    <n v="0.1"/>
    <n v="0.25"/>
    <n v="0.25"/>
    <n v="0.25"/>
    <n v="0.05"/>
    <n v="1"/>
  </r>
  <r>
    <n v="1026"/>
    <x v="25"/>
    <x v="0"/>
    <n v="0.1"/>
    <n v="0.1"/>
    <n v="0.25"/>
    <n v="0.25"/>
    <n v="0"/>
    <n v="0.05"/>
    <n v="0.75"/>
  </r>
  <r>
    <n v="1027"/>
    <x v="26"/>
    <x v="5"/>
    <n v="0"/>
    <n v="0"/>
    <n v="0"/>
    <n v="0"/>
    <n v="0"/>
    <n v="0"/>
    <n v="0"/>
  </r>
  <r>
    <n v="1028"/>
    <x v="27"/>
    <x v="12"/>
    <n v="0"/>
    <n v="0"/>
    <n v="0"/>
    <n v="0"/>
    <n v="0"/>
    <n v="0"/>
    <n v="0"/>
  </r>
  <r>
    <n v="1029"/>
    <x v="28"/>
    <x v="10"/>
    <n v="0.1"/>
    <n v="0.1"/>
    <n v="0.25"/>
    <n v="0"/>
    <n v="0"/>
    <n v="0.05"/>
    <n v="0.5"/>
  </r>
  <r>
    <n v="1030"/>
    <x v="29"/>
    <x v="3"/>
    <n v="0.1"/>
    <n v="0.1"/>
    <n v="0"/>
    <n v="0.25"/>
    <n v="0"/>
    <n v="0.05"/>
    <n v="0.5"/>
  </r>
  <r>
    <n v="1031"/>
    <x v="30"/>
    <x v="6"/>
    <n v="0"/>
    <n v="0"/>
    <n v="0"/>
    <n v="0"/>
    <n v="0"/>
    <n v="0"/>
    <n v="0"/>
  </r>
  <r>
    <n v="1032"/>
    <x v="31"/>
    <x v="0"/>
    <n v="0"/>
    <n v="0"/>
    <n v="0"/>
    <n v="0"/>
    <n v="0"/>
    <n v="0"/>
    <n v="0"/>
  </r>
  <r>
    <n v="1033"/>
    <x v="32"/>
    <x v="8"/>
    <n v="0"/>
    <n v="0"/>
    <n v="0"/>
    <n v="0"/>
    <n v="0"/>
    <n v="0"/>
    <n v="0"/>
  </r>
  <r>
    <n v="1034"/>
    <x v="33"/>
    <x v="5"/>
    <n v="0.1"/>
    <n v="0.1"/>
    <n v="0.25"/>
    <n v="0.25"/>
    <n v="0.25"/>
    <n v="0.05"/>
    <n v="1"/>
  </r>
  <r>
    <n v="1035"/>
    <x v="34"/>
    <x v="4"/>
    <n v="0"/>
    <n v="0"/>
    <n v="0"/>
    <n v="0"/>
    <n v="0"/>
    <n v="0"/>
    <n v="0"/>
  </r>
  <r>
    <n v="1036"/>
    <x v="35"/>
    <x v="5"/>
    <n v="0.1"/>
    <n v="0.1"/>
    <n v="0.25"/>
    <n v="0.25"/>
    <n v="0"/>
    <n v="0.05"/>
    <n v="0.75"/>
  </r>
  <r>
    <n v="1037"/>
    <x v="36"/>
    <x v="2"/>
    <n v="0"/>
    <n v="0"/>
    <n v="0"/>
    <n v="0"/>
    <n v="0"/>
    <n v="0"/>
    <n v="0"/>
  </r>
  <r>
    <n v="1038"/>
    <x v="37"/>
    <x v="0"/>
    <n v="0"/>
    <n v="0"/>
    <n v="0"/>
    <n v="0"/>
    <n v="0"/>
    <n v="0"/>
    <n v="0"/>
  </r>
  <r>
    <n v="1039"/>
    <x v="38"/>
    <x v="13"/>
    <n v="0"/>
    <n v="0"/>
    <n v="0"/>
    <n v="0"/>
    <n v="0"/>
    <n v="0"/>
    <n v="0"/>
  </r>
  <r>
    <n v="1040"/>
    <x v="39"/>
    <x v="14"/>
    <n v="0"/>
    <n v="0"/>
    <n v="0"/>
    <n v="0"/>
    <n v="0"/>
    <n v="0"/>
    <n v="0"/>
  </r>
  <r>
    <n v="1041"/>
    <x v="40"/>
    <x v="9"/>
    <n v="0"/>
    <n v="0"/>
    <n v="0"/>
    <n v="0"/>
    <n v="0"/>
    <n v="0"/>
    <n v="0"/>
  </r>
  <r>
    <n v="1042"/>
    <x v="41"/>
    <x v="9"/>
    <n v="0"/>
    <n v="0"/>
    <n v="0"/>
    <n v="0"/>
    <n v="0"/>
    <n v="0"/>
    <n v="0"/>
  </r>
  <r>
    <n v="1043"/>
    <x v="42"/>
    <x v="13"/>
    <n v="0.1"/>
    <n v="0"/>
    <n v="0"/>
    <n v="0"/>
    <n v="0"/>
    <n v="0.05"/>
    <n v="0.15000000000000002"/>
  </r>
  <r>
    <n v="1044"/>
    <x v="43"/>
    <x v="6"/>
    <n v="0.1"/>
    <n v="0.1"/>
    <n v="0.25"/>
    <n v="0"/>
    <n v="0"/>
    <n v="0.05"/>
    <n v="0.5"/>
  </r>
  <r>
    <n v="1045"/>
    <x v="44"/>
    <x v="15"/>
    <n v="0.1"/>
    <n v="0.1"/>
    <n v="0.25"/>
    <n v="0.25"/>
    <n v="0.25"/>
    <n v="0.05"/>
    <n v="1"/>
  </r>
  <r>
    <n v="1046"/>
    <x v="45"/>
    <x v="7"/>
    <n v="0.1"/>
    <n v="0"/>
    <n v="0"/>
    <n v="0"/>
    <n v="0"/>
    <n v="0"/>
    <n v="0.1"/>
  </r>
  <r>
    <n v="1047"/>
    <x v="46"/>
    <x v="4"/>
    <n v="0"/>
    <n v="0"/>
    <n v="0"/>
    <n v="0"/>
    <n v="0"/>
    <n v="0"/>
    <n v="0"/>
  </r>
  <r>
    <n v="1048"/>
    <x v="47"/>
    <x v="4"/>
    <n v="0.1"/>
    <n v="0.1"/>
    <n v="0.25"/>
    <n v="0.25"/>
    <n v="0.25"/>
    <n v="0.05"/>
    <n v="1"/>
  </r>
  <r>
    <n v="1049"/>
    <x v="48"/>
    <x v="4"/>
    <n v="0.1"/>
    <n v="0"/>
    <n v="0.25"/>
    <n v="0.25"/>
    <n v="0.25"/>
    <n v="0.05"/>
    <n v="0.9"/>
  </r>
  <r>
    <n v="1050"/>
    <x v="49"/>
    <x v="4"/>
    <n v="0.1"/>
    <n v="0.1"/>
    <n v="0.25"/>
    <n v="0.25"/>
    <n v="0"/>
    <n v="0.05"/>
    <n v="0.75"/>
  </r>
  <r>
    <n v="1051"/>
    <x v="50"/>
    <x v="6"/>
    <n v="0"/>
    <n v="0"/>
    <n v="0"/>
    <n v="0"/>
    <n v="0"/>
    <n v="0"/>
    <n v="0"/>
  </r>
  <r>
    <n v="1052"/>
    <x v="51"/>
    <x v="14"/>
    <n v="0.1"/>
    <n v="0.1"/>
    <n v="0.25"/>
    <n v="0"/>
    <n v="0"/>
    <n v="0.05"/>
    <n v="0.5"/>
  </r>
  <r>
    <n v="1053"/>
    <x v="52"/>
    <x v="16"/>
    <n v="0.1"/>
    <n v="0"/>
    <n v="0"/>
    <n v="0"/>
    <n v="0"/>
    <n v="0.05"/>
    <n v="0.15000000000000002"/>
  </r>
  <r>
    <n v="1054"/>
    <x v="53"/>
    <x v="13"/>
    <n v="0"/>
    <n v="0"/>
    <n v="0"/>
    <n v="0"/>
    <n v="0"/>
    <n v="0"/>
    <n v="0"/>
  </r>
  <r>
    <n v="1055"/>
    <x v="54"/>
    <x v="6"/>
    <n v="0"/>
    <n v="0"/>
    <n v="0"/>
    <n v="0"/>
    <n v="0"/>
    <n v="0"/>
    <n v="0"/>
  </r>
  <r>
    <n v="1056"/>
    <x v="55"/>
    <x v="9"/>
    <n v="0.1"/>
    <n v="0"/>
    <n v="0"/>
    <n v="0"/>
    <n v="0"/>
    <n v="0"/>
    <n v="0.1"/>
  </r>
  <r>
    <n v="1057"/>
    <x v="56"/>
    <x v="4"/>
    <n v="0.1"/>
    <n v="0.1"/>
    <n v="0.25"/>
    <n v="0"/>
    <n v="0"/>
    <n v="0.05"/>
    <n v="0.5"/>
  </r>
  <r>
    <n v="1058"/>
    <x v="57"/>
    <x v="13"/>
    <n v="0"/>
    <n v="0"/>
    <n v="0"/>
    <n v="0"/>
    <n v="0"/>
    <n v="0"/>
    <n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"/>
    <n v="0"/>
    <n v="0"/>
    <n v="0"/>
    <n v="0"/>
    <n v="0"/>
    <n v="0"/>
    <n v="0"/>
  </r>
  <r>
    <n v="1002"/>
    <x v="1"/>
    <x v="0"/>
    <n v="0"/>
    <n v="0"/>
    <n v="0"/>
    <n v="0"/>
    <n v="0"/>
    <n v="0"/>
    <n v="0"/>
    <n v="0"/>
  </r>
  <r>
    <n v="1003"/>
    <x v="2"/>
    <x v="1"/>
    <n v="0.1"/>
    <n v="0"/>
    <n v="0"/>
    <n v="0"/>
    <n v="0"/>
    <n v="0"/>
    <n v="0"/>
    <n v="0.1"/>
  </r>
  <r>
    <n v="1004"/>
    <x v="3"/>
    <x v="2"/>
    <n v="0.1"/>
    <n v="0"/>
    <n v="0"/>
    <n v="0"/>
    <n v="0.1"/>
    <n v="0"/>
    <n v="0"/>
    <n v="0.2"/>
  </r>
  <r>
    <n v="1005"/>
    <x v="4"/>
    <x v="3"/>
    <n v="0"/>
    <n v="0"/>
    <n v="0"/>
    <n v="0"/>
    <n v="0"/>
    <n v="0"/>
    <n v="0"/>
    <n v="0"/>
  </r>
  <r>
    <n v="1006"/>
    <x v="5"/>
    <x v="1"/>
    <n v="0.1"/>
    <n v="0.1"/>
    <n v="0.25"/>
    <n v="0.1"/>
    <n v="0.1"/>
    <n v="0.25"/>
    <n v="0.1"/>
    <n v="1"/>
  </r>
  <r>
    <n v="1007"/>
    <x v="6"/>
    <x v="4"/>
    <n v="0"/>
    <n v="0"/>
    <n v="0"/>
    <n v="0"/>
    <n v="0"/>
    <n v="0"/>
    <n v="0"/>
    <n v="0"/>
  </r>
  <r>
    <n v="1008"/>
    <x v="7"/>
    <x v="4"/>
    <n v="0"/>
    <n v="0"/>
    <n v="0"/>
    <n v="0"/>
    <n v="0"/>
    <n v="0"/>
    <n v="0"/>
    <n v="0"/>
  </r>
  <r>
    <n v="1009"/>
    <x v="8"/>
    <x v="5"/>
    <n v="0.1"/>
    <n v="0.1"/>
    <n v="0.25"/>
    <n v="0.1"/>
    <n v="0.1"/>
    <n v="0"/>
    <n v="0"/>
    <n v="0.65"/>
  </r>
  <r>
    <n v="1010"/>
    <x v="9"/>
    <x v="3"/>
    <n v="0"/>
    <n v="0.1"/>
    <n v="0.25"/>
    <n v="0.1"/>
    <n v="0"/>
    <n v="0"/>
    <n v="0"/>
    <n v="0.44999999999999996"/>
  </r>
  <r>
    <n v="1011"/>
    <x v="10"/>
    <x v="6"/>
    <n v="0.1"/>
    <n v="0.1"/>
    <n v="0.25"/>
    <n v="0"/>
    <n v="0.1"/>
    <n v="0"/>
    <n v="0"/>
    <n v="0.55000000000000004"/>
  </r>
  <r>
    <n v="1012"/>
    <x v="11"/>
    <x v="7"/>
    <n v="0.1"/>
    <n v="0.1"/>
    <n v="0.25"/>
    <n v="0.1"/>
    <n v="0"/>
    <n v="0"/>
    <n v="0"/>
    <n v="0.55000000000000004"/>
  </r>
  <r>
    <n v="1013"/>
    <x v="12"/>
    <x v="8"/>
    <n v="0"/>
    <n v="0"/>
    <n v="0"/>
    <n v="0"/>
    <n v="0"/>
    <n v="0"/>
    <n v="0"/>
    <n v="0"/>
  </r>
  <r>
    <n v="1014"/>
    <x v="13"/>
    <x v="0"/>
    <n v="0.1"/>
    <n v="0.1"/>
    <n v="0.25"/>
    <n v="0.1"/>
    <n v="0.1"/>
    <n v="0"/>
    <n v="0"/>
    <n v="0.65"/>
  </r>
  <r>
    <n v="1015"/>
    <x v="14"/>
    <x v="5"/>
    <n v="0.1"/>
    <n v="0.1"/>
    <n v="0.25"/>
    <n v="0.1"/>
    <n v="0"/>
    <n v="0"/>
    <n v="0"/>
    <n v="0.55000000000000004"/>
  </r>
  <r>
    <n v="1016"/>
    <x v="15"/>
    <x v="2"/>
    <n v="0"/>
    <n v="0"/>
    <n v="0"/>
    <n v="0"/>
    <n v="0"/>
    <n v="0"/>
    <n v="0"/>
    <n v="0"/>
  </r>
  <r>
    <n v="1017"/>
    <x v="16"/>
    <x v="2"/>
    <n v="0.1"/>
    <n v="0.1"/>
    <n v="0.25"/>
    <n v="0.1"/>
    <n v="0"/>
    <n v="0"/>
    <n v="0"/>
    <n v="0.55000000000000004"/>
  </r>
  <r>
    <n v="1018"/>
    <x v="17"/>
    <x v="9"/>
    <n v="0.1"/>
    <n v="0.1"/>
    <n v="0.25"/>
    <n v="0"/>
    <n v="0.1"/>
    <n v="0"/>
    <n v="0"/>
    <n v="0.55000000000000004"/>
  </r>
  <r>
    <n v="1019"/>
    <x v="18"/>
    <x v="8"/>
    <n v="0.1"/>
    <n v="0.1"/>
    <n v="0.25"/>
    <n v="0.1"/>
    <n v="0.1"/>
    <n v="0.25"/>
    <n v="0.1"/>
    <n v="1"/>
  </r>
  <r>
    <n v="1020"/>
    <x v="19"/>
    <x v="5"/>
    <n v="0.1"/>
    <n v="0.1"/>
    <n v="0.25"/>
    <n v="0.1"/>
    <n v="0.1"/>
    <n v="0.25"/>
    <n v="0.1"/>
    <n v="1"/>
  </r>
  <r>
    <n v="1021"/>
    <x v="20"/>
    <x v="6"/>
    <n v="0.1"/>
    <n v="0.1"/>
    <n v="0.25"/>
    <n v="0.1"/>
    <n v="0.1"/>
    <n v="0"/>
    <n v="0"/>
    <n v="0.65"/>
  </r>
  <r>
    <n v="1022"/>
    <x v="21"/>
    <x v="10"/>
    <n v="0.1"/>
    <n v="0.1"/>
    <n v="0.25"/>
    <n v="0.1"/>
    <n v="0.1"/>
    <n v="0"/>
    <n v="0"/>
    <n v="0.65"/>
  </r>
  <r>
    <n v="1023"/>
    <x v="22"/>
    <x v="10"/>
    <n v="0.1"/>
    <n v="0.1"/>
    <n v="0"/>
    <n v="0"/>
    <n v="0"/>
    <n v="0"/>
    <n v="0"/>
    <n v="0.2"/>
  </r>
  <r>
    <n v="1024"/>
    <x v="23"/>
    <x v="5"/>
    <n v="0.1"/>
    <n v="0"/>
    <n v="0"/>
    <n v="0"/>
    <n v="0"/>
    <n v="0"/>
    <n v="0"/>
    <n v="0.1"/>
  </r>
  <r>
    <n v="1025"/>
    <x v="24"/>
    <x v="11"/>
    <n v="0.1"/>
    <n v="0.1"/>
    <n v="0.25"/>
    <n v="0.1"/>
    <n v="0.1"/>
    <n v="0"/>
    <n v="0.1"/>
    <n v="0.75"/>
  </r>
  <r>
    <n v="1026"/>
    <x v="25"/>
    <x v="0"/>
    <n v="0.1"/>
    <n v="0.1"/>
    <n v="0.25"/>
    <n v="0.1"/>
    <n v="0.1"/>
    <n v="0"/>
    <n v="0"/>
    <n v="0.65"/>
  </r>
  <r>
    <n v="1027"/>
    <x v="26"/>
    <x v="5"/>
    <n v="0.1"/>
    <n v="0"/>
    <n v="0"/>
    <n v="0"/>
    <n v="0"/>
    <n v="0"/>
    <n v="0"/>
    <n v="0.1"/>
  </r>
  <r>
    <n v="1028"/>
    <x v="27"/>
    <x v="12"/>
    <n v="0"/>
    <n v="0"/>
    <n v="0"/>
    <n v="0"/>
    <n v="0"/>
    <n v="0"/>
    <n v="0"/>
    <n v="0"/>
  </r>
  <r>
    <n v="1029"/>
    <x v="28"/>
    <x v="10"/>
    <n v="0.1"/>
    <n v="0.1"/>
    <n v="0.25"/>
    <n v="0.1"/>
    <n v="0.1"/>
    <n v="0"/>
    <n v="0"/>
    <n v="0.65"/>
  </r>
  <r>
    <n v="1030"/>
    <x v="29"/>
    <x v="3"/>
    <n v="0.1"/>
    <n v="0.1"/>
    <n v="0"/>
    <n v="0"/>
    <n v="0.1"/>
    <n v="0"/>
    <n v="0"/>
    <n v="0.30000000000000004"/>
  </r>
  <r>
    <n v="1031"/>
    <x v="30"/>
    <x v="6"/>
    <n v="0"/>
    <n v="0"/>
    <n v="0"/>
    <n v="0"/>
    <n v="0"/>
    <n v="0"/>
    <n v="0"/>
    <n v="0"/>
  </r>
  <r>
    <n v="1032"/>
    <x v="31"/>
    <x v="0"/>
    <n v="0.1"/>
    <n v="0.1"/>
    <n v="0"/>
    <n v="0"/>
    <n v="0"/>
    <n v="0"/>
    <n v="0"/>
    <n v="0.2"/>
  </r>
  <r>
    <n v="1033"/>
    <x v="32"/>
    <x v="8"/>
    <n v="0"/>
    <n v="0"/>
    <n v="0"/>
    <n v="0"/>
    <n v="0"/>
    <n v="0"/>
    <n v="0"/>
    <n v="0"/>
  </r>
  <r>
    <n v="1034"/>
    <x v="33"/>
    <x v="5"/>
    <n v="0.1"/>
    <n v="0.1"/>
    <n v="0.25"/>
    <n v="0.1"/>
    <n v="0.1"/>
    <n v="0"/>
    <n v="0"/>
    <n v="0.65"/>
  </r>
  <r>
    <n v="1035"/>
    <x v="34"/>
    <x v="4"/>
    <n v="0"/>
    <n v="0"/>
    <n v="0"/>
    <n v="0"/>
    <n v="0"/>
    <n v="0"/>
    <n v="0"/>
    <n v="0"/>
  </r>
  <r>
    <n v="1036"/>
    <x v="35"/>
    <x v="5"/>
    <n v="0.1"/>
    <n v="0.1"/>
    <n v="0.25"/>
    <n v="0.1"/>
    <n v="0.1"/>
    <n v="0.25"/>
    <n v="0.1"/>
    <n v="1"/>
  </r>
  <r>
    <n v="1037"/>
    <x v="36"/>
    <x v="2"/>
    <n v="0.1"/>
    <n v="0.1"/>
    <n v="0"/>
    <n v="0"/>
    <n v="0.1"/>
    <n v="0"/>
    <n v="0"/>
    <n v="0.30000000000000004"/>
  </r>
  <r>
    <n v="1038"/>
    <x v="37"/>
    <x v="0"/>
    <n v="0.1"/>
    <n v="0.1"/>
    <n v="0"/>
    <n v="0"/>
    <n v="0.1"/>
    <n v="0"/>
    <n v="0"/>
    <n v="0.30000000000000004"/>
  </r>
  <r>
    <n v="1039"/>
    <x v="38"/>
    <x v="13"/>
    <n v="0"/>
    <n v="0"/>
    <n v="0"/>
    <n v="0"/>
    <n v="0"/>
    <n v="0"/>
    <n v="0"/>
    <n v="0"/>
  </r>
  <r>
    <n v="1040"/>
    <x v="39"/>
    <x v="14"/>
    <n v="0.1"/>
    <n v="0.1"/>
    <n v="0.25"/>
    <n v="0.1"/>
    <n v="0.1"/>
    <n v="0.25"/>
    <n v="0"/>
    <n v="0.9"/>
  </r>
  <r>
    <n v="1041"/>
    <x v="40"/>
    <x v="9"/>
    <n v="0.1"/>
    <n v="0.1"/>
    <n v="0.25"/>
    <n v="0.1"/>
    <n v="0.1"/>
    <n v="0"/>
    <n v="0.1"/>
    <n v="0.75"/>
  </r>
  <r>
    <n v="1042"/>
    <x v="41"/>
    <x v="9"/>
    <n v="0"/>
    <n v="0"/>
    <n v="0"/>
    <n v="0"/>
    <n v="0"/>
    <n v="0"/>
    <n v="0"/>
    <n v="0"/>
  </r>
  <r>
    <n v="1043"/>
    <x v="42"/>
    <x v="13"/>
    <n v="0.1"/>
    <n v="0.1"/>
    <n v="0"/>
    <n v="0"/>
    <n v="0"/>
    <n v="0"/>
    <n v="0"/>
    <n v="0.2"/>
  </r>
  <r>
    <n v="1044"/>
    <x v="43"/>
    <x v="6"/>
    <n v="0.1"/>
    <n v="0.1"/>
    <n v="0.25"/>
    <n v="0.1"/>
    <n v="0.1"/>
    <n v="0"/>
    <n v="0"/>
    <n v="0.65"/>
  </r>
  <r>
    <n v="1045"/>
    <x v="44"/>
    <x v="15"/>
    <n v="0.1"/>
    <n v="0.1"/>
    <n v="0.25"/>
    <n v="0.1"/>
    <n v="0.1"/>
    <n v="0"/>
    <n v="0.1"/>
    <n v="0.75"/>
  </r>
  <r>
    <n v="1046"/>
    <x v="45"/>
    <x v="7"/>
    <n v="0.1"/>
    <n v="0.1"/>
    <n v="0.25"/>
    <n v="0"/>
    <n v="0.1"/>
    <n v="0.25"/>
    <n v="0"/>
    <n v="0.8"/>
  </r>
  <r>
    <n v="1047"/>
    <x v="46"/>
    <x v="4"/>
    <n v="0"/>
    <n v="0.1"/>
    <n v="0"/>
    <n v="0"/>
    <n v="0"/>
    <n v="0"/>
    <n v="0"/>
    <n v="0.1"/>
  </r>
  <r>
    <n v="1048"/>
    <x v="47"/>
    <x v="4"/>
    <n v="0.1"/>
    <n v="0.1"/>
    <n v="0.25"/>
    <n v="0.1"/>
    <n v="0.1"/>
    <n v="0"/>
    <n v="0"/>
    <n v="0.65"/>
  </r>
  <r>
    <n v="1049"/>
    <x v="48"/>
    <x v="4"/>
    <n v="0.1"/>
    <n v="0.1"/>
    <n v="0.25"/>
    <n v="0"/>
    <n v="0"/>
    <n v="0"/>
    <n v="0"/>
    <n v="0.45"/>
  </r>
  <r>
    <n v="1050"/>
    <x v="49"/>
    <x v="4"/>
    <n v="0.1"/>
    <n v="0"/>
    <n v="0"/>
    <n v="0"/>
    <n v="0"/>
    <n v="0"/>
    <n v="0"/>
    <n v="0.1"/>
  </r>
  <r>
    <n v="1051"/>
    <x v="50"/>
    <x v="6"/>
    <n v="0.1"/>
    <n v="0.1"/>
    <n v="0.25"/>
    <n v="0"/>
    <n v="0.1"/>
    <n v="0"/>
    <n v="0"/>
    <n v="0.55000000000000004"/>
  </r>
  <r>
    <n v="1052"/>
    <x v="51"/>
    <x v="14"/>
    <n v="0.1"/>
    <n v="0.1"/>
    <n v="0.25"/>
    <n v="0.1"/>
    <n v="0.1"/>
    <n v="0"/>
    <n v="0"/>
    <n v="0.65"/>
  </r>
  <r>
    <n v="1053"/>
    <x v="52"/>
    <x v="16"/>
    <n v="0.1"/>
    <n v="0.1"/>
    <n v="0.25"/>
    <n v="0.1"/>
    <n v="0"/>
    <n v="0"/>
    <n v="0"/>
    <n v="0.55000000000000004"/>
  </r>
  <r>
    <n v="1054"/>
    <x v="53"/>
    <x v="13"/>
    <n v="0.1"/>
    <n v="0.1"/>
    <n v="0"/>
    <n v="0"/>
    <n v="0.1"/>
    <n v="0"/>
    <n v="0"/>
    <n v="0.30000000000000004"/>
  </r>
  <r>
    <n v="1055"/>
    <x v="54"/>
    <x v="6"/>
    <n v="0.1"/>
    <n v="0"/>
    <n v="0"/>
    <n v="0"/>
    <n v="0"/>
    <n v="0"/>
    <n v="0"/>
    <n v="0.1"/>
  </r>
  <r>
    <n v="1056"/>
    <x v="55"/>
    <x v="9"/>
    <n v="0"/>
    <n v="0.1"/>
    <n v="0.25"/>
    <n v="0.1"/>
    <n v="0.1"/>
    <n v="0"/>
    <n v="0"/>
    <n v="0.54999999999999993"/>
  </r>
  <r>
    <n v="1057"/>
    <x v="56"/>
    <x v="4"/>
    <n v="0"/>
    <n v="0"/>
    <n v="0"/>
    <n v="0"/>
    <n v="0"/>
    <n v="0"/>
    <n v="0"/>
    <n v="0"/>
  </r>
  <r>
    <n v="1058"/>
    <x v="57"/>
    <x v="13"/>
    <n v="0"/>
    <n v="0"/>
    <n v="0"/>
    <n v="0"/>
    <n v="0"/>
    <n v="0"/>
    <n v="0"/>
    <n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n v="1001"/>
    <x v="0"/>
    <x v="0"/>
    <n v="0.1"/>
    <n v="0"/>
    <n v="0.2"/>
    <n v="0.15"/>
    <n v="0.15"/>
    <n v="0"/>
    <n v="0.1"/>
    <n v="0.70000000000000007"/>
  </r>
  <r>
    <n v="1002"/>
    <x v="1"/>
    <x v="0"/>
    <n v="0"/>
    <n v="0"/>
    <n v="0"/>
    <n v="0"/>
    <n v="0"/>
    <n v="0"/>
    <n v="0"/>
    <n v="0"/>
  </r>
  <r>
    <n v="1003"/>
    <x v="2"/>
    <x v="1"/>
    <n v="0.1"/>
    <n v="0.2"/>
    <n v="0.2"/>
    <n v="0.15"/>
    <n v="0.15"/>
    <n v="0"/>
    <n v="0.1"/>
    <n v="0.9"/>
  </r>
  <r>
    <n v="1004"/>
    <x v="3"/>
    <x v="2"/>
    <n v="0"/>
    <n v="0"/>
    <n v="0"/>
    <n v="0"/>
    <n v="0"/>
    <n v="0"/>
    <n v="0"/>
    <n v="0"/>
  </r>
  <r>
    <n v="1005"/>
    <x v="4"/>
    <x v="3"/>
    <n v="0.1"/>
    <n v="0.2"/>
    <n v="0.2"/>
    <n v="0.15"/>
    <n v="0.15"/>
    <n v="0.1"/>
    <n v="0.1"/>
    <n v="1"/>
  </r>
  <r>
    <n v="1006"/>
    <x v="5"/>
    <x v="1"/>
    <n v="0.1"/>
    <n v="0"/>
    <n v="0.2"/>
    <n v="0.15"/>
    <n v="0.15"/>
    <n v="0.1"/>
    <n v="0.1"/>
    <n v="0.8"/>
  </r>
  <r>
    <n v="1007"/>
    <x v="6"/>
    <x v="4"/>
    <n v="0"/>
    <n v="0"/>
    <n v="0"/>
    <n v="0"/>
    <n v="0"/>
    <n v="0"/>
    <n v="0"/>
    <n v="0"/>
  </r>
  <r>
    <n v="1008"/>
    <x v="7"/>
    <x v="4"/>
    <n v="0"/>
    <n v="0"/>
    <n v="0"/>
    <n v="0"/>
    <n v="0"/>
    <n v="0"/>
    <n v="0"/>
    <n v="0"/>
  </r>
  <r>
    <n v="1009"/>
    <x v="8"/>
    <x v="5"/>
    <n v="0"/>
    <n v="0"/>
    <n v="0"/>
    <n v="0"/>
    <n v="0"/>
    <n v="0"/>
    <n v="0"/>
    <n v="0"/>
  </r>
  <r>
    <n v="1010"/>
    <x v="9"/>
    <x v="3"/>
    <n v="0"/>
    <n v="0"/>
    <n v="0"/>
    <n v="0"/>
    <n v="0"/>
    <n v="0"/>
    <n v="0"/>
    <n v="0"/>
  </r>
  <r>
    <n v="1011"/>
    <x v="10"/>
    <x v="6"/>
    <n v="0.1"/>
    <n v="0.2"/>
    <n v="0.2"/>
    <n v="0"/>
    <n v="0"/>
    <n v="0"/>
    <n v="0.1"/>
    <n v="0.6"/>
  </r>
  <r>
    <n v="1012"/>
    <x v="11"/>
    <x v="7"/>
    <n v="0"/>
    <n v="0"/>
    <n v="0"/>
    <n v="0"/>
    <n v="0"/>
    <n v="0"/>
    <n v="0"/>
    <n v="0"/>
  </r>
  <r>
    <n v="1013"/>
    <x v="12"/>
    <x v="8"/>
    <n v="0"/>
    <n v="0"/>
    <n v="0"/>
    <n v="0"/>
    <n v="0"/>
    <n v="0"/>
    <n v="0"/>
    <n v="0"/>
  </r>
  <r>
    <n v="1014"/>
    <x v="13"/>
    <x v="0"/>
    <n v="0.1"/>
    <n v="0"/>
    <n v="0.2"/>
    <n v="0.15"/>
    <n v="0.15"/>
    <n v="0"/>
    <n v="0.1"/>
    <n v="0.70000000000000007"/>
  </r>
  <r>
    <n v="1015"/>
    <x v="14"/>
    <x v="5"/>
    <n v="0.1"/>
    <n v="0.2"/>
    <n v="0.2"/>
    <n v="0.15"/>
    <n v="0.15"/>
    <n v="0.1"/>
    <n v="0.1"/>
    <n v="1"/>
  </r>
  <r>
    <n v="1016"/>
    <x v="15"/>
    <x v="2"/>
    <n v="0.1"/>
    <n v="0"/>
    <n v="0.2"/>
    <n v="0"/>
    <n v="0"/>
    <n v="0"/>
    <n v="0"/>
    <n v="0.30000000000000004"/>
  </r>
  <r>
    <n v="1017"/>
    <x v="16"/>
    <x v="2"/>
    <n v="0.1"/>
    <n v="0.2"/>
    <n v="0.2"/>
    <n v="0.15"/>
    <n v="0.15"/>
    <n v="0.1"/>
    <n v="0.1"/>
    <n v="1"/>
  </r>
  <r>
    <n v="1018"/>
    <x v="17"/>
    <x v="9"/>
    <n v="0.1"/>
    <n v="0.2"/>
    <n v="0"/>
    <n v="0.15"/>
    <n v="0.15"/>
    <n v="0.1"/>
    <n v="0.1"/>
    <n v="0.8"/>
  </r>
  <r>
    <n v="1019"/>
    <x v="18"/>
    <x v="8"/>
    <n v="0"/>
    <n v="0"/>
    <n v="0"/>
    <n v="0"/>
    <n v="0"/>
    <n v="0"/>
    <n v="0.1"/>
    <n v="0.1"/>
  </r>
  <r>
    <n v="1020"/>
    <x v="19"/>
    <x v="5"/>
    <n v="0.1"/>
    <n v="0"/>
    <n v="0.2"/>
    <n v="0.15"/>
    <n v="0.15"/>
    <n v="0"/>
    <n v="0.1"/>
    <n v="0.70000000000000007"/>
  </r>
  <r>
    <n v="1021"/>
    <x v="20"/>
    <x v="6"/>
    <n v="0.1"/>
    <n v="0.2"/>
    <n v="0.2"/>
    <n v="0.15"/>
    <n v="0.15"/>
    <n v="0.1"/>
    <n v="0.1"/>
    <n v="1"/>
  </r>
  <r>
    <n v="1022"/>
    <x v="21"/>
    <x v="10"/>
    <n v="0"/>
    <n v="0"/>
    <n v="0"/>
    <n v="0"/>
    <n v="0"/>
    <n v="0"/>
    <n v="0"/>
    <n v="0"/>
  </r>
  <r>
    <n v="1023"/>
    <x v="22"/>
    <x v="10"/>
    <n v="0"/>
    <n v="0"/>
    <n v="0"/>
    <n v="0"/>
    <n v="0"/>
    <n v="0"/>
    <n v="0"/>
    <n v="0"/>
  </r>
  <r>
    <n v="1024"/>
    <x v="23"/>
    <x v="5"/>
    <n v="0"/>
    <n v="0"/>
    <n v="0"/>
    <n v="0"/>
    <n v="0"/>
    <n v="0"/>
    <n v="0"/>
    <n v="0"/>
  </r>
  <r>
    <n v="1025"/>
    <x v="24"/>
    <x v="11"/>
    <n v="0.1"/>
    <n v="0.2"/>
    <n v="0.2"/>
    <n v="0.15"/>
    <n v="0"/>
    <n v="0"/>
    <n v="0"/>
    <n v="0.65"/>
  </r>
  <r>
    <n v="1026"/>
    <x v="25"/>
    <x v="0"/>
    <n v="0.1"/>
    <n v="0.2"/>
    <n v="0.2"/>
    <n v="0.15"/>
    <n v="0.15"/>
    <n v="0"/>
    <n v="0.1"/>
    <n v="0.9"/>
  </r>
  <r>
    <n v="1027"/>
    <x v="26"/>
    <x v="5"/>
    <n v="0"/>
    <n v="0"/>
    <n v="0"/>
    <n v="0"/>
    <n v="0"/>
    <n v="0"/>
    <n v="0"/>
    <n v="0"/>
  </r>
  <r>
    <n v="1028"/>
    <x v="27"/>
    <x v="12"/>
    <n v="0"/>
    <n v="0"/>
    <n v="0"/>
    <n v="0"/>
    <n v="0"/>
    <n v="0"/>
    <n v="0"/>
    <n v="0"/>
  </r>
  <r>
    <n v="1029"/>
    <x v="28"/>
    <x v="10"/>
    <n v="0.1"/>
    <n v="0.2"/>
    <n v="0.2"/>
    <n v="0.15"/>
    <n v="0"/>
    <n v="0.1"/>
    <n v="0.1"/>
    <n v="0.85"/>
  </r>
  <r>
    <n v="1030"/>
    <x v="29"/>
    <x v="3"/>
    <n v="0.1"/>
    <n v="0.2"/>
    <n v="0.2"/>
    <n v="0.15"/>
    <n v="0.15"/>
    <n v="0.1"/>
    <n v="0.1"/>
    <n v="1"/>
  </r>
  <r>
    <n v="1031"/>
    <x v="30"/>
    <x v="6"/>
    <n v="0"/>
    <n v="0"/>
    <n v="0"/>
    <n v="0"/>
    <n v="0"/>
    <n v="0"/>
    <n v="0"/>
    <n v="0"/>
  </r>
  <r>
    <n v="1032"/>
    <x v="31"/>
    <x v="0"/>
    <n v="0"/>
    <n v="0"/>
    <n v="0"/>
    <n v="0"/>
    <n v="0"/>
    <n v="0"/>
    <n v="0"/>
    <n v="0"/>
  </r>
  <r>
    <n v="1033"/>
    <x v="32"/>
    <x v="8"/>
    <n v="0"/>
    <n v="0"/>
    <n v="0"/>
    <n v="0"/>
    <n v="0"/>
    <n v="0"/>
    <n v="0"/>
    <n v="0"/>
  </r>
  <r>
    <n v="1034"/>
    <x v="33"/>
    <x v="5"/>
    <n v="0.1"/>
    <n v="0.2"/>
    <n v="0.2"/>
    <n v="0.15"/>
    <n v="0.15"/>
    <n v="0"/>
    <n v="0.1"/>
    <n v="0.9"/>
  </r>
  <r>
    <n v="1035"/>
    <x v="34"/>
    <x v="4"/>
    <n v="0"/>
    <n v="0"/>
    <n v="0"/>
    <n v="0"/>
    <n v="0"/>
    <n v="0"/>
    <n v="0"/>
    <n v="0"/>
  </r>
  <r>
    <n v="1036"/>
    <x v="35"/>
    <x v="5"/>
    <n v="0.1"/>
    <n v="0.2"/>
    <n v="0.2"/>
    <n v="0.15"/>
    <n v="0.15"/>
    <n v="0.1"/>
    <n v="0.1"/>
    <n v="1"/>
  </r>
  <r>
    <n v="1037"/>
    <x v="36"/>
    <x v="2"/>
    <n v="0.1"/>
    <n v="0"/>
    <n v="0.2"/>
    <n v="0.15"/>
    <n v="0.15"/>
    <n v="0.1"/>
    <n v="0"/>
    <n v="0.70000000000000007"/>
  </r>
  <r>
    <n v="1038"/>
    <x v="37"/>
    <x v="0"/>
    <n v="0"/>
    <n v="0"/>
    <n v="0"/>
    <n v="0"/>
    <n v="0"/>
    <n v="0"/>
    <n v="0"/>
    <n v="0"/>
  </r>
  <r>
    <n v="1039"/>
    <x v="38"/>
    <x v="13"/>
    <n v="0"/>
    <n v="0"/>
    <n v="0"/>
    <n v="0"/>
    <n v="0"/>
    <n v="0"/>
    <n v="0"/>
    <n v="0"/>
  </r>
  <r>
    <n v="1040"/>
    <x v="39"/>
    <x v="14"/>
    <n v="0"/>
    <n v="0"/>
    <n v="0"/>
    <n v="0"/>
    <n v="0"/>
    <n v="0"/>
    <n v="0"/>
    <n v="0"/>
  </r>
  <r>
    <n v="1041"/>
    <x v="40"/>
    <x v="9"/>
    <n v="0"/>
    <n v="0"/>
    <n v="0"/>
    <n v="0"/>
    <n v="0.15"/>
    <n v="0"/>
    <n v="0"/>
    <n v="0.15"/>
  </r>
  <r>
    <n v="1042"/>
    <x v="41"/>
    <x v="9"/>
    <n v="0.1"/>
    <n v="0.2"/>
    <n v="0.2"/>
    <n v="0.15"/>
    <n v="0.15"/>
    <n v="0"/>
    <n v="0"/>
    <n v="0.8"/>
  </r>
  <r>
    <n v="1043"/>
    <x v="42"/>
    <x v="13"/>
    <n v="0.1"/>
    <n v="0"/>
    <n v="0.2"/>
    <n v="0"/>
    <n v="0"/>
    <n v="0"/>
    <n v="0"/>
    <n v="0.30000000000000004"/>
  </r>
  <r>
    <n v="1044"/>
    <x v="43"/>
    <x v="6"/>
    <n v="0.1"/>
    <n v="0"/>
    <n v="0"/>
    <n v="0.15"/>
    <n v="0.15"/>
    <n v="0"/>
    <n v="0.1"/>
    <n v="0.5"/>
  </r>
  <r>
    <n v="1045"/>
    <x v="44"/>
    <x v="15"/>
    <n v="0.1"/>
    <n v="0.2"/>
    <n v="0.2"/>
    <n v="0.15"/>
    <n v="0.15"/>
    <n v="0.1"/>
    <n v="0.1"/>
    <n v="1"/>
  </r>
  <r>
    <n v="1046"/>
    <x v="45"/>
    <x v="7"/>
    <n v="0.1"/>
    <n v="0"/>
    <n v="0"/>
    <n v="0"/>
    <n v="0"/>
    <n v="0"/>
    <n v="0"/>
    <n v="0.1"/>
  </r>
  <r>
    <n v="1047"/>
    <x v="46"/>
    <x v="4"/>
    <n v="0"/>
    <n v="0"/>
    <n v="0"/>
    <n v="0"/>
    <n v="0"/>
    <n v="0"/>
    <n v="0"/>
    <n v="0"/>
  </r>
  <r>
    <n v="1048"/>
    <x v="47"/>
    <x v="4"/>
    <n v="0.1"/>
    <n v="0"/>
    <n v="0.2"/>
    <n v="0.15"/>
    <n v="0.15"/>
    <n v="0"/>
    <n v="0.1"/>
    <n v="0.70000000000000007"/>
  </r>
  <r>
    <n v="1049"/>
    <x v="48"/>
    <x v="4"/>
    <n v="0.1"/>
    <n v="0"/>
    <n v="0"/>
    <n v="0.15"/>
    <n v="0.15"/>
    <n v="0.1"/>
    <n v="0"/>
    <n v="0.5"/>
  </r>
  <r>
    <n v="1050"/>
    <x v="49"/>
    <x v="4"/>
    <n v="0.1"/>
    <n v="0"/>
    <n v="0.2"/>
    <n v="0.15"/>
    <n v="0.15"/>
    <n v="0.1"/>
    <n v="0.1"/>
    <n v="0.8"/>
  </r>
  <r>
    <n v="1051"/>
    <x v="50"/>
    <x v="6"/>
    <n v="0"/>
    <n v="0"/>
    <n v="0"/>
    <n v="0"/>
    <n v="0"/>
    <n v="0"/>
    <n v="0"/>
    <n v="0"/>
  </r>
  <r>
    <n v="1052"/>
    <x v="51"/>
    <x v="14"/>
    <n v="0.1"/>
    <n v="0"/>
    <n v="0"/>
    <n v="0.15"/>
    <n v="0.15"/>
    <n v="0.1"/>
    <n v="0.1"/>
    <n v="0.6"/>
  </r>
  <r>
    <n v="1053"/>
    <x v="52"/>
    <x v="16"/>
    <n v="0.1"/>
    <n v="0.2"/>
    <n v="0.2"/>
    <n v="0.15"/>
    <n v="0.15"/>
    <n v="0.1"/>
    <n v="0.1"/>
    <n v="1"/>
  </r>
  <r>
    <n v="1054"/>
    <x v="53"/>
    <x v="13"/>
    <n v="0"/>
    <n v="0"/>
    <n v="0"/>
    <n v="0"/>
    <n v="0"/>
    <n v="0"/>
    <n v="0"/>
    <n v="0"/>
  </r>
  <r>
    <n v="1055"/>
    <x v="54"/>
    <x v="6"/>
    <n v="0.1"/>
    <n v="0"/>
    <n v="0.2"/>
    <n v="0"/>
    <n v="0"/>
    <n v="0"/>
    <n v="0.1"/>
    <n v="0.4"/>
  </r>
  <r>
    <n v="1056"/>
    <x v="55"/>
    <x v="9"/>
    <n v="0.1"/>
    <n v="0.2"/>
    <n v="0.2"/>
    <n v="0.15"/>
    <n v="0.15"/>
    <n v="0.1"/>
    <n v="0.1"/>
    <n v="1"/>
  </r>
  <r>
    <n v="1057"/>
    <x v="56"/>
    <x v="4"/>
    <n v="0.1"/>
    <n v="0.2"/>
    <n v="0.2"/>
    <n v="0.15"/>
    <n v="0.15"/>
    <n v="0.1"/>
    <n v="0.1"/>
    <n v="1"/>
  </r>
  <r>
    <n v="1058"/>
    <x v="57"/>
    <x v="13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laDinámica5" cacheId="1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0" rowHeaderCaption="ENTIDAD">
  <location ref="J34:O43" firstHeaderRow="0" firstDataRow="1" firstDataCol="1" rowPageCount="1" colPageCount="1"/>
  <pivotFields count="8">
    <pivotField showAll="0"/>
    <pivotField axis="axisRow" showAll="0" sortType="descending">
      <items count="59">
        <item x="1"/>
        <item x="25"/>
        <item x="26"/>
        <item x="34"/>
        <item x="27"/>
        <item x="28"/>
        <item x="36"/>
        <item x="4"/>
        <item x="5"/>
        <item x="0"/>
        <item x="13"/>
        <item x="20"/>
        <item x="30"/>
        <item x="6"/>
        <item x="17"/>
        <item x="23"/>
        <item x="54"/>
        <item x="7"/>
        <item x="38"/>
        <item x="19"/>
        <item x="29"/>
        <item x="33"/>
        <item x="57"/>
        <item x="14"/>
        <item x="16"/>
        <item x="39"/>
        <item x="15"/>
        <item x="32"/>
        <item x="42"/>
        <item x="55"/>
        <item x="35"/>
        <item x="22"/>
        <item x="3"/>
        <item x="18"/>
        <item x="53"/>
        <item x="8"/>
        <item x="9"/>
        <item x="40"/>
        <item x="51"/>
        <item x="24"/>
        <item x="10"/>
        <item x="44"/>
        <item x="46"/>
        <item x="45"/>
        <item x="37"/>
        <item x="2"/>
        <item x="52"/>
        <item x="56"/>
        <item x="47"/>
        <item x="48"/>
        <item x="49"/>
        <item x="50"/>
        <item x="11"/>
        <item x="41"/>
        <item x="43"/>
        <item x="31"/>
        <item x="12"/>
        <item x="21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Page" multipleItemSelectionAllowed="1" showAll="0">
      <items count="18">
        <item h="1" x="13"/>
        <item h="1" x="12"/>
        <item h="1" x="5"/>
        <item h="1" x="2"/>
        <item h="1" x="8"/>
        <item h="1" x="16"/>
        <item h="1" x="1"/>
        <item h="1" x="3"/>
        <item h="1" x="0"/>
        <item h="1" x="9"/>
        <item h="1" x="14"/>
        <item h="1" x="6"/>
        <item h="1" x="11"/>
        <item h="1" x="10"/>
        <item h="1" x="15"/>
        <item x="4"/>
        <item h="1" x="7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1"/>
  </rowFields>
  <rowItems count="9">
    <i>
      <x v="13"/>
    </i>
    <i>
      <x v="42"/>
    </i>
    <i>
      <x v="48"/>
    </i>
    <i>
      <x v="17"/>
    </i>
    <i>
      <x v="50"/>
    </i>
    <i>
      <x v="3"/>
    </i>
    <i>
      <x v="47"/>
    </i>
    <i>
      <x v="4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Promedio de 1.1.1 Requisitos de los perfiles en Manual de Funciones y Requisitos:" fld="3" subtotal="average" baseField="0" baseItem="0"/>
    <dataField name="Promedio de 1.1.2. Vinculación de personal idoneo: " fld="4" subtotal="average" baseField="2" baseItem="0"/>
    <dataField name="Promedio de 1.1.3. Conformación Comité de Ges y Des.:" fld="5" subtotal="average" baseField="2" baseItem="0"/>
    <dataField name="Promedio de 1.1.4. Sesiones incluyendo Ges. Documental:" fld="6" subtotal="average" baseField="2" baseItem="0"/>
    <dataField name="Suma de 1.1. CUMPLIMIENTO SUBCOMPONENTE ASEGURAMIENTO DE RECURSOS" fld="7" baseField="0" baseItem="0"/>
  </dataFields>
  <formats count="42">
    <format dxfId="1275">
      <pivotArea type="all" dataOnly="0" outline="0" fieldPosition="0"/>
    </format>
    <format dxfId="1274">
      <pivotArea outline="0" collapsedLevelsAreSubtotals="1" fieldPosition="0"/>
    </format>
    <format dxfId="1273">
      <pivotArea field="2" type="button" dataOnly="0" labelOnly="1" outline="0" axis="axisPage" fieldPosition="0"/>
    </format>
    <format dxfId="1272">
      <pivotArea dataOnly="0" labelOnly="1" fieldPosition="0">
        <references count="1">
          <reference field="2" count="0"/>
        </references>
      </pivotArea>
    </format>
    <format dxfId="1271">
      <pivotArea dataOnly="0" labelOnly="1" grandRow="1" outline="0" fieldPosition="0"/>
    </format>
    <format dxfId="1270">
      <pivotArea outline="0" collapsedLevelsAreSubtotals="1" fieldPosition="0"/>
    </format>
    <format dxfId="126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68">
      <pivotArea type="all" dataOnly="0" outline="0" fieldPosition="0"/>
    </format>
    <format dxfId="1267">
      <pivotArea outline="0" collapsedLevelsAreSubtotals="1" fieldPosition="0"/>
    </format>
    <format dxfId="1266">
      <pivotArea field="1" type="button" dataOnly="0" labelOnly="1" outline="0" axis="axisRow" fieldPosition="0"/>
    </format>
    <format dxfId="1265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1264">
      <pivotArea dataOnly="0" labelOnly="1" grandRow="1" outline="0" fieldPosition="0"/>
    </format>
    <format dxfId="126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62">
      <pivotArea field="1" type="button" dataOnly="0" labelOnly="1" outline="0" axis="axisRow" fieldPosition="0"/>
    </format>
    <format dxfId="126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60">
      <pivotArea outline="0" collapsedLevelsAreSubtotals="1" fieldPosition="0"/>
    </format>
    <format dxfId="1259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1258">
      <pivotArea dataOnly="0" labelOnly="1" grandRow="1" outline="0" fieldPosition="0"/>
    </format>
    <format dxfId="1257">
      <pivotArea field="1" type="button" dataOnly="0" labelOnly="1" outline="0" axis="axisRow" fieldPosition="0"/>
    </format>
    <format dxfId="12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55">
      <pivotArea field="1" type="button" dataOnly="0" labelOnly="1" outline="0" axis="axisRow" fieldPosition="0"/>
    </format>
    <format dxfId="125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53">
      <pivotArea grandRow="1" outline="0" collapsedLevelsAreSubtotals="1" fieldPosition="0"/>
    </format>
    <format dxfId="1252">
      <pivotArea dataOnly="0" labelOnly="1" grandRow="1" outline="0" fieldPosition="0"/>
    </format>
    <format dxfId="1251">
      <pivotArea grandRow="1" outline="0" collapsedLevelsAreSubtotals="1" fieldPosition="0"/>
    </format>
    <format dxfId="1250">
      <pivotArea dataOnly="0" labelOnly="1" grandRow="1" outline="0" fieldPosition="0"/>
    </format>
    <format dxfId="1249">
      <pivotArea dataOnly="0" labelOnly="1" grandRow="1" outline="0" fieldPosition="0"/>
    </format>
    <format dxfId="1248">
      <pivotArea outline="0" collapsedLevelsAreSubtotals="1" fieldPosition="0"/>
    </format>
    <format dxfId="124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46">
      <pivotArea outline="0" collapsedLevelsAreSubtotals="1" fieldPosition="0"/>
    </format>
    <format dxfId="124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4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41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1240">
      <pivotArea field="1" type="button" dataOnly="0" labelOnly="1" outline="0" axis="axisRow" fieldPosition="0"/>
    </format>
    <format dxfId="123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38">
      <pivotArea outline="0" collapsedLevelsAreSubtotals="1" fieldPosition="0"/>
    </format>
    <format dxfId="1237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1236">
      <pivotArea dataOnly="0" labelOnly="1" grandRow="1" outline="0" fieldPosition="0"/>
    </format>
    <format dxfId="1235">
      <pivotArea grandRow="1" outline="0" collapsedLevelsAreSubtotals="1" fieldPosition="0"/>
    </format>
    <format dxfId="1234">
      <pivotArea dataOnly="0" labelOnly="1" grandRow="1" outline="0" fieldPosition="0"/>
    </format>
  </formats>
  <chartFormats count="10">
    <chartFormat chart="8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8" format="16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9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2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21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Dinámica8" cacheId="2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 rowHeaderCaption="SECTOR">
  <location ref="K11:L29" firstHeaderRow="1" firstDataRow="1" firstDataCol="1"/>
  <pivotFields count="9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1"/>
    </i>
    <i>
      <x v="8"/>
    </i>
    <i>
      <x v="10"/>
    </i>
    <i>
      <x v="3"/>
    </i>
    <i>
      <x v="16"/>
    </i>
    <i>
      <x v="7"/>
    </i>
    <i>
      <x v="15"/>
    </i>
    <i>
      <x v="4"/>
    </i>
    <i>
      <x v="11"/>
    </i>
    <i>
      <x v="2"/>
    </i>
    <i>
      <x v="13"/>
    </i>
    <i>
      <x v="9"/>
    </i>
    <i>
      <x/>
    </i>
    <i>
      <x v="12"/>
    </i>
    <i>
      <x v="14"/>
    </i>
    <i>
      <x v="5"/>
    </i>
    <i>
      <x v="6"/>
    </i>
    <i t="grand">
      <x/>
    </i>
  </rowItems>
  <colItems count="1">
    <i/>
  </colItems>
  <dataFields count="1">
    <dataField name="PORCENTAJE DE AVANCE" fld="8" subtotal="average" baseField="2" baseItem="3"/>
  </dataFields>
  <formats count="43">
    <format dxfId="864">
      <pivotArea outline="0" collapsedLevelsAreSubtotals="1" fieldPosition="0"/>
    </format>
    <format dxfId="863">
      <pivotArea dataOnly="0" outline="0" axis="axisValues" fieldPosition="0"/>
    </format>
    <format dxfId="862">
      <pivotArea type="all" dataOnly="0" outline="0" fieldPosition="0"/>
    </format>
    <format dxfId="861">
      <pivotArea outline="0" collapsedLevelsAreSubtotals="1" fieldPosition="0"/>
    </format>
    <format dxfId="860">
      <pivotArea field="2" type="button" dataOnly="0" labelOnly="1" outline="0" axis="axisRow" fieldPosition="0"/>
    </format>
    <format dxfId="859">
      <pivotArea dataOnly="0" labelOnly="1" fieldPosition="0">
        <references count="1">
          <reference field="2" count="0"/>
        </references>
      </pivotArea>
    </format>
    <format dxfId="858">
      <pivotArea dataOnly="0" labelOnly="1" grandRow="1" outline="0" fieldPosition="0"/>
    </format>
    <format dxfId="857">
      <pivotArea dataOnly="0" labelOnly="1" outline="0" axis="axisValues" fieldPosition="0"/>
    </format>
    <format dxfId="856">
      <pivotArea type="all" dataOnly="0" outline="0" fieldPosition="0"/>
    </format>
    <format dxfId="855">
      <pivotArea outline="0" collapsedLevelsAreSubtotals="1" fieldPosition="0"/>
    </format>
    <format dxfId="854">
      <pivotArea field="2" type="button" dataOnly="0" labelOnly="1" outline="0" axis="axisRow" fieldPosition="0"/>
    </format>
    <format dxfId="853">
      <pivotArea dataOnly="0" labelOnly="1" fieldPosition="0">
        <references count="1">
          <reference field="2" count="0"/>
        </references>
      </pivotArea>
    </format>
    <format dxfId="852">
      <pivotArea dataOnly="0" labelOnly="1" grandRow="1" outline="0" fieldPosition="0"/>
    </format>
    <format dxfId="851">
      <pivotArea dataOnly="0" labelOnly="1" outline="0" axis="axisValues" fieldPosition="0"/>
    </format>
    <format dxfId="850">
      <pivotArea type="all" dataOnly="0" outline="0" fieldPosition="0"/>
    </format>
    <format dxfId="849">
      <pivotArea outline="0" collapsedLevelsAreSubtotals="1" fieldPosition="0"/>
    </format>
    <format dxfId="848">
      <pivotArea field="2" type="button" dataOnly="0" labelOnly="1" outline="0" axis="axisRow" fieldPosition="0"/>
    </format>
    <format dxfId="847">
      <pivotArea dataOnly="0" labelOnly="1" fieldPosition="0">
        <references count="1">
          <reference field="2" count="0"/>
        </references>
      </pivotArea>
    </format>
    <format dxfId="846">
      <pivotArea dataOnly="0" labelOnly="1" grandRow="1" outline="0" fieldPosition="0"/>
    </format>
    <format dxfId="845">
      <pivotArea dataOnly="0" labelOnly="1" outline="0" axis="axisValues" fieldPosition="0"/>
    </format>
    <format dxfId="844">
      <pivotArea type="all" dataOnly="0" outline="0" fieldPosition="0"/>
    </format>
    <format dxfId="843">
      <pivotArea outline="0" collapsedLevelsAreSubtotals="1" fieldPosition="0"/>
    </format>
    <format dxfId="842">
      <pivotArea field="2" type="button" dataOnly="0" labelOnly="1" outline="0" axis="axisRow" fieldPosition="0"/>
    </format>
    <format dxfId="841">
      <pivotArea dataOnly="0" labelOnly="1" outline="0" axis="axisValues" fieldPosition="0"/>
    </format>
    <format dxfId="840">
      <pivotArea dataOnly="0" labelOnly="1" fieldPosition="0">
        <references count="1">
          <reference field="2" count="0"/>
        </references>
      </pivotArea>
    </format>
    <format dxfId="839">
      <pivotArea dataOnly="0" labelOnly="1" grandRow="1" outline="0" fieldPosition="0"/>
    </format>
    <format dxfId="838">
      <pivotArea dataOnly="0" labelOnly="1" outline="0" axis="axisValues" fieldPosition="0"/>
    </format>
    <format dxfId="837">
      <pivotArea type="all" dataOnly="0" outline="0" fieldPosition="0"/>
    </format>
    <format dxfId="836">
      <pivotArea outline="0" collapsedLevelsAreSubtotals="1" fieldPosition="0"/>
    </format>
    <format dxfId="835">
      <pivotArea field="2" type="button" dataOnly="0" labelOnly="1" outline="0" axis="axisRow" fieldPosition="0"/>
    </format>
    <format dxfId="834">
      <pivotArea dataOnly="0" labelOnly="1" outline="0" axis="axisValues" fieldPosition="0"/>
    </format>
    <format dxfId="833">
      <pivotArea dataOnly="0" labelOnly="1" fieldPosition="0">
        <references count="1">
          <reference field="2" count="0"/>
        </references>
      </pivotArea>
    </format>
    <format dxfId="832">
      <pivotArea dataOnly="0" labelOnly="1" grandRow="1" outline="0" fieldPosition="0"/>
    </format>
    <format dxfId="831">
      <pivotArea dataOnly="0" labelOnly="1" outline="0" axis="axisValues" fieldPosition="0"/>
    </format>
    <format dxfId="830">
      <pivotArea field="2" type="button" dataOnly="0" labelOnly="1" outline="0" axis="axisRow" fieldPosition="0"/>
    </format>
    <format dxfId="829">
      <pivotArea dataOnly="0" labelOnly="1" outline="0" axis="axisValues" fieldPosition="0"/>
    </format>
    <format dxfId="828">
      <pivotArea dataOnly="0" labelOnly="1" outline="0" axis="axisValues" fieldPosition="0"/>
    </format>
    <format dxfId="827">
      <pivotArea field="2" type="button" dataOnly="0" labelOnly="1" outline="0" axis="axisRow" fieldPosition="0"/>
    </format>
    <format dxfId="826">
      <pivotArea dataOnly="0" labelOnly="1" outline="0" axis="axisValues" fieldPosition="0"/>
    </format>
    <format dxfId="825">
      <pivotArea dataOnly="0" labelOnly="1" outline="0" axis="axisValues" fieldPosition="0"/>
    </format>
    <format dxfId="824">
      <pivotArea outline="0" collapsedLevelsAreSubtotals="1" fieldPosition="0"/>
    </format>
    <format dxfId="823">
      <pivotArea grandRow="1" outline="0" collapsedLevelsAreSubtotals="1" fieldPosition="0"/>
    </format>
    <format dxfId="822">
      <pivotArea dataOnly="0" labelOnly="1" grandRow="1" outline="0" fieldPosition="0"/>
    </format>
  </formats>
  <chartFormats count="1"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Dinámica9" cacheId="2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6" rowHeaderCaption="SECTOR">
  <location ref="I12:J30" firstHeaderRow="1" firstDataRow="1" firstDataCol="1"/>
  <pivotFields count="7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3"/>
    </i>
    <i>
      <x v="1"/>
    </i>
    <i>
      <x v="4"/>
    </i>
    <i>
      <x v="5"/>
    </i>
    <i>
      <x v="15"/>
    </i>
    <i>
      <x v="13"/>
    </i>
    <i>
      <x/>
    </i>
    <i>
      <x v="8"/>
    </i>
    <i>
      <x v="7"/>
    </i>
    <i>
      <x v="2"/>
    </i>
    <i>
      <x v="11"/>
    </i>
    <i>
      <x v="12"/>
    </i>
    <i>
      <x v="16"/>
    </i>
    <i>
      <x v="9"/>
    </i>
    <i>
      <x v="14"/>
    </i>
    <i>
      <x v="10"/>
    </i>
    <i>
      <x v="6"/>
    </i>
    <i t="grand">
      <x/>
    </i>
  </rowItems>
  <colItems count="1">
    <i/>
  </colItems>
  <dataFields count="1">
    <dataField name="PORCENTAJE DE AVANCE" fld="6" subtotal="average" baseField="2" baseItem="0"/>
  </dataFields>
  <formats count="34">
    <format dxfId="762">
      <pivotArea outline="0" collapsedLevelsAreSubtotals="1" fieldPosition="0"/>
    </format>
    <format dxfId="761">
      <pivotArea dataOnly="0" outline="0" axis="axisValues" fieldPosition="0"/>
    </format>
    <format dxfId="760">
      <pivotArea type="all" dataOnly="0" outline="0" fieldPosition="0"/>
    </format>
    <format dxfId="759">
      <pivotArea outline="0" collapsedLevelsAreSubtotals="1" fieldPosition="0"/>
    </format>
    <format dxfId="758">
      <pivotArea field="2" type="button" dataOnly="0" labelOnly="1" outline="0" axis="axisRow" fieldPosition="0"/>
    </format>
    <format dxfId="757">
      <pivotArea dataOnly="0" labelOnly="1" fieldPosition="0">
        <references count="1">
          <reference field="2" count="0"/>
        </references>
      </pivotArea>
    </format>
    <format dxfId="756">
      <pivotArea dataOnly="0" labelOnly="1" grandRow="1" outline="0" fieldPosition="0"/>
    </format>
    <format dxfId="755">
      <pivotArea dataOnly="0" labelOnly="1" outline="0" axis="axisValues" fieldPosition="0"/>
    </format>
    <format dxfId="754">
      <pivotArea field="2" type="button" dataOnly="0" labelOnly="1" outline="0" axis="axisRow" fieldPosition="0"/>
    </format>
    <format dxfId="753">
      <pivotArea dataOnly="0" labelOnly="1" outline="0" axis="axisValues" fieldPosition="0"/>
    </format>
    <format dxfId="752">
      <pivotArea dataOnly="0" labelOnly="1" outline="0" axis="axisValues" fieldPosition="0"/>
    </format>
    <format dxfId="751">
      <pivotArea field="2" type="button" dataOnly="0" labelOnly="1" outline="0" axis="axisRow" fieldPosition="0"/>
    </format>
    <format dxfId="750">
      <pivotArea dataOnly="0" labelOnly="1" outline="0" axis="axisValues" fieldPosition="0"/>
    </format>
    <format dxfId="749">
      <pivotArea dataOnly="0" labelOnly="1" outline="0" axis="axisValues" fieldPosition="0"/>
    </format>
    <format dxfId="748">
      <pivotArea grandRow="1" outline="0" collapsedLevelsAreSubtotals="1" fieldPosition="0"/>
    </format>
    <format dxfId="747">
      <pivotArea dataOnly="0" labelOnly="1" grandRow="1" outline="0" fieldPosition="0"/>
    </format>
    <format dxfId="746">
      <pivotArea type="all" dataOnly="0" outline="0" fieldPosition="0"/>
    </format>
    <format dxfId="745">
      <pivotArea outline="0" collapsedLevelsAreSubtotals="1" fieldPosition="0"/>
    </format>
    <format dxfId="744">
      <pivotArea field="2" type="button" dataOnly="0" labelOnly="1" outline="0" axis="axisRow" fieldPosition="0"/>
    </format>
    <format dxfId="743">
      <pivotArea dataOnly="0" labelOnly="1" outline="0" axis="axisValues" fieldPosition="0"/>
    </format>
    <format dxfId="742">
      <pivotArea dataOnly="0" labelOnly="1" fieldPosition="0">
        <references count="1">
          <reference field="2" count="0"/>
        </references>
      </pivotArea>
    </format>
    <format dxfId="741">
      <pivotArea dataOnly="0" labelOnly="1" grandRow="1" outline="0" fieldPosition="0"/>
    </format>
    <format dxfId="740">
      <pivotArea dataOnly="0" labelOnly="1" outline="0" axis="axisValues" fieldPosition="0"/>
    </format>
    <format dxfId="739">
      <pivotArea type="all" dataOnly="0" outline="0" fieldPosition="0"/>
    </format>
    <format dxfId="738">
      <pivotArea outline="0" collapsedLevelsAreSubtotals="1" fieldPosition="0"/>
    </format>
    <format dxfId="737">
      <pivotArea field="2" type="button" dataOnly="0" labelOnly="1" outline="0" axis="axisRow" fieldPosition="0"/>
    </format>
    <format dxfId="736">
      <pivotArea dataOnly="0" labelOnly="1" outline="0" axis="axisValues" fieldPosition="0"/>
    </format>
    <format dxfId="735">
      <pivotArea dataOnly="0" labelOnly="1" fieldPosition="0">
        <references count="1">
          <reference field="2" count="0"/>
        </references>
      </pivotArea>
    </format>
    <format dxfId="734">
      <pivotArea dataOnly="0" labelOnly="1" grandRow="1" outline="0" fieldPosition="0"/>
    </format>
    <format dxfId="733">
      <pivotArea dataOnly="0" labelOnly="1" outline="0" axis="axisValues" fieldPosition="0"/>
    </format>
    <format dxfId="732">
      <pivotArea field="2" type="button" dataOnly="0" labelOnly="1" outline="0" axis="axisRow" fieldPosition="0"/>
    </format>
    <format dxfId="731">
      <pivotArea dataOnly="0" labelOnly="1" outline="0" axis="axisValues" fieldPosition="0"/>
    </format>
    <format dxfId="730">
      <pivotArea dataOnly="0" labelOnly="1" outline="0" axis="axisValues" fieldPosition="0"/>
    </format>
    <format dxfId="729">
      <pivotArea outline="0" collapsedLevelsAreSubtotals="1" fieldPosition="0"/>
    </format>
  </formats>
  <chartFormats count="1"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Dinámica16" cacheId="2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 rowHeaderCaption="ENTIDAD">
  <location ref="I34:M43" firstHeaderRow="0" firstDataRow="1" firstDataCol="1" rowPageCount="1" colPageCount="1"/>
  <pivotFields count="7">
    <pivotField showAll="0"/>
    <pivotField axis="axisRow" showAll="0" sortType="descending">
      <items count="59">
        <item x="1"/>
        <item x="25"/>
        <item x="26"/>
        <item x="34"/>
        <item x="27"/>
        <item x="28"/>
        <item x="36"/>
        <item x="4"/>
        <item x="5"/>
        <item x="0"/>
        <item x="13"/>
        <item x="20"/>
        <item x="30"/>
        <item x="6"/>
        <item x="17"/>
        <item x="23"/>
        <item x="54"/>
        <item x="7"/>
        <item x="38"/>
        <item x="19"/>
        <item x="29"/>
        <item x="33"/>
        <item x="57"/>
        <item x="14"/>
        <item x="16"/>
        <item x="39"/>
        <item x="15"/>
        <item x="32"/>
        <item x="42"/>
        <item x="55"/>
        <item x="35"/>
        <item x="22"/>
        <item x="3"/>
        <item x="18"/>
        <item x="53"/>
        <item x="8"/>
        <item x="9"/>
        <item x="40"/>
        <item x="51"/>
        <item x="24"/>
        <item x="10"/>
        <item x="44"/>
        <item x="46"/>
        <item x="45"/>
        <item x="37"/>
        <item x="2"/>
        <item x="52"/>
        <item x="56"/>
        <item x="47"/>
        <item x="48"/>
        <item x="49"/>
        <item x="50"/>
        <item x="11"/>
        <item x="41"/>
        <item x="43"/>
        <item x="31"/>
        <item x="12"/>
        <item x="21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Page" multipleItemSelectionAllowed="1" showAll="0">
      <items count="18">
        <item h="1" x="13"/>
        <item h="1" x="12"/>
        <item h="1" x="5"/>
        <item h="1" x="2"/>
        <item h="1" x="8"/>
        <item h="1" x="16"/>
        <item h="1" x="1"/>
        <item h="1" x="3"/>
        <item h="1" x="0"/>
        <item h="1" x="9"/>
        <item h="1" x="14"/>
        <item h="1" x="6"/>
        <item h="1" x="11"/>
        <item h="1" x="10"/>
        <item h="1" x="15"/>
        <item x="4"/>
        <item h="1" x="7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1"/>
  </rowFields>
  <rowItems count="9">
    <i>
      <x v="49"/>
    </i>
    <i>
      <x v="47"/>
    </i>
    <i>
      <x v="48"/>
    </i>
    <i>
      <x v="42"/>
    </i>
    <i>
      <x v="50"/>
    </i>
    <i>
      <x v="3"/>
    </i>
    <i>
      <x v="17"/>
    </i>
    <i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Promedio de 2.3.1. Formato en el Sistema de Gestión Calidad:" fld="3" subtotal="average" baseField="1" baseItem="0"/>
    <dataField name="Promedio de 2.3.2. Rel. Dependencias:" fld="4" subtotal="average" baseField="1" baseItem="0"/>
    <dataField name="Promedio de 2.3.3. Inventario archivo central:" fld="5" subtotal="average" baseField="1" baseItem="0"/>
    <dataField name="Promedio de 2.3. CUMPLIMIENTO SUBCOMPONENTE " fld="6" subtotal="average" baseField="1" baseItem="0"/>
  </dataFields>
  <formats count="28">
    <format dxfId="79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89">
      <pivotArea outline="0" collapsedLevelsAreSubtotals="1" fieldPosition="0"/>
    </format>
    <format dxfId="788">
      <pivotArea type="all" dataOnly="0" outline="0" fieldPosition="0"/>
    </format>
    <format dxfId="787">
      <pivotArea outline="0" collapsedLevelsAreSubtotals="1" fieldPosition="0"/>
    </format>
    <format dxfId="786">
      <pivotArea field="1" type="button" dataOnly="0" labelOnly="1" outline="0" axis="axisRow" fieldPosition="0"/>
    </format>
    <format dxfId="785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784">
      <pivotArea dataOnly="0" labelOnly="1" grandRow="1" outline="0" fieldPosition="0"/>
    </format>
    <format dxfId="78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82">
      <pivotArea field="1" type="button" dataOnly="0" labelOnly="1" outline="0" axis="axisRow" fieldPosition="0"/>
    </format>
    <format dxfId="78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80">
      <pivotArea field="2" type="button" dataOnly="0" labelOnly="1" outline="0" axis="axisPage" fieldPosition="0"/>
    </format>
    <format dxfId="779">
      <pivotArea type="all" dataOnly="0" outline="0" fieldPosition="0"/>
    </format>
    <format dxfId="778">
      <pivotArea outline="0" collapsedLevelsAreSubtotals="1" fieldPosition="0"/>
    </format>
    <format dxfId="777">
      <pivotArea field="1" type="button" dataOnly="0" labelOnly="1" outline="0" axis="axisRow" fieldPosition="0"/>
    </format>
    <format dxfId="776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775">
      <pivotArea dataOnly="0" labelOnly="1" grandRow="1" outline="0" fieldPosition="0"/>
    </format>
    <format dxfId="77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73">
      <pivotArea type="all" dataOnly="0" outline="0" fieldPosition="0"/>
    </format>
    <format dxfId="772">
      <pivotArea outline="0" collapsedLevelsAreSubtotals="1" fieldPosition="0"/>
    </format>
    <format dxfId="771">
      <pivotArea field="1" type="button" dataOnly="0" labelOnly="1" outline="0" axis="axisRow" fieldPosition="0"/>
    </format>
    <format dxfId="770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769">
      <pivotArea dataOnly="0" labelOnly="1" grandRow="1" outline="0" fieldPosition="0"/>
    </format>
    <format dxfId="76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67">
      <pivotArea field="1" type="button" dataOnly="0" labelOnly="1" outline="0" axis="axisRow" fieldPosition="0"/>
    </format>
    <format dxfId="7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65">
      <pivotArea grandRow="1" outline="0" collapsedLevelsAreSubtotals="1" fieldPosition="0"/>
    </format>
    <format dxfId="764">
      <pivotArea dataOnly="0" labelOnly="1" grandRow="1" outline="0" fieldPosition="0"/>
    </format>
    <format dxfId="763">
      <pivotArea outline="0" collapsedLevelsAreSubtotals="1" fieldPosition="0"/>
    </format>
  </formats>
  <chartFormats count="4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Dinámica17" cacheId="2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L34:S43" firstHeaderRow="0" firstDataRow="1" firstDataCol="1" rowPageCount="1" colPageCount="1"/>
  <pivotFields count="10">
    <pivotField showAll="0"/>
    <pivotField axis="axisRow" showAll="0" sortType="descending">
      <items count="59">
        <item x="1"/>
        <item x="25"/>
        <item x="26"/>
        <item x="34"/>
        <item x="27"/>
        <item x="28"/>
        <item x="36"/>
        <item x="4"/>
        <item x="5"/>
        <item x="0"/>
        <item x="13"/>
        <item x="20"/>
        <item x="30"/>
        <item x="6"/>
        <item x="17"/>
        <item x="23"/>
        <item x="54"/>
        <item x="7"/>
        <item x="38"/>
        <item x="19"/>
        <item x="29"/>
        <item x="33"/>
        <item x="57"/>
        <item x="14"/>
        <item x="16"/>
        <item x="39"/>
        <item x="15"/>
        <item x="32"/>
        <item x="42"/>
        <item x="55"/>
        <item x="35"/>
        <item x="22"/>
        <item x="3"/>
        <item x="18"/>
        <item x="53"/>
        <item x="8"/>
        <item x="9"/>
        <item x="40"/>
        <item x="51"/>
        <item x="24"/>
        <item x="10"/>
        <item x="44"/>
        <item x="46"/>
        <item x="45"/>
        <item x="37"/>
        <item x="2"/>
        <item x="52"/>
        <item x="56"/>
        <item x="47"/>
        <item x="48"/>
        <item x="49"/>
        <item x="50"/>
        <item x="11"/>
        <item x="41"/>
        <item x="43"/>
        <item x="31"/>
        <item x="12"/>
        <item x="21"/>
        <item t="default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</pivotField>
    <pivotField axis="axisPage" multipleItemSelectionAllowed="1" showAll="0">
      <items count="18">
        <item h="1" x="13"/>
        <item h="1" x="12"/>
        <item h="1" x="5"/>
        <item h="1" x="2"/>
        <item h="1" x="8"/>
        <item h="1" x="16"/>
        <item h="1" x="1"/>
        <item h="1" x="3"/>
        <item h="1" x="0"/>
        <item h="1" x="9"/>
        <item h="1" x="14"/>
        <item h="1" x="6"/>
        <item h="1" x="11"/>
        <item h="1" x="10"/>
        <item h="1" x="15"/>
        <item x="4"/>
        <item h="1" x="7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1"/>
  </rowFields>
  <rowItems count="9">
    <i>
      <x v="48"/>
    </i>
    <i>
      <x v="49"/>
    </i>
    <i>
      <x v="50"/>
    </i>
    <i>
      <x v="47"/>
    </i>
    <i>
      <x v="13"/>
    </i>
    <i>
      <x v="17"/>
    </i>
    <i>
      <x v="3"/>
    </i>
    <i>
      <x v="4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2" hier="-1"/>
  </pageFields>
  <dataFields count="7">
    <dataField name="Promedio de 2.4.1. Aprobación:" fld="3" subtotal="average" baseField="1" baseItem="0"/>
    <dataField name="Promedio de 2.4.2. Denominación en el Sistema de Gestión Calidad: " fld="4" subtotal="average" baseField="1" baseItem="0"/>
    <dataField name="Promedio de 2.4.3. Registros Radicación: " fld="5" subtotal="average" baseField="1" baseItem="0"/>
    <dataField name="Promedio de 2.4.4. Parametrización SGDA: " fld="6" subtotal="average" baseField="1" baseItem="0"/>
    <dataField name="Promedio de 2.4.5. Parametrización SGDEA: " fld="7" subtotal="average" baseField="1" baseItem="0"/>
    <dataField name="Promedio de 2.4.6. Criterios o llaves de busqueda: " fld="8" subtotal="average" baseField="1" baseItem="0"/>
    <dataField name="Promedio de 2.4. CUMPLIMIENTO SUBCOMPONENTE " fld="9" subtotal="average" baseField="1" baseItem="0"/>
  </dataFields>
  <formats count="24">
    <format dxfId="6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95">
      <pivotArea outline="0" collapsedLevelsAreSubtotals="1" fieldPosition="0"/>
    </format>
    <format dxfId="694">
      <pivotArea type="all" dataOnly="0" outline="0" fieldPosition="0"/>
    </format>
    <format dxfId="693">
      <pivotArea outline="0" collapsedLevelsAreSubtotals="1" fieldPosition="0"/>
    </format>
    <format dxfId="692">
      <pivotArea field="1" type="button" dataOnly="0" labelOnly="1" outline="0" axis="axisRow" fieldPosition="0"/>
    </format>
    <format dxfId="691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690">
      <pivotArea dataOnly="0" labelOnly="1" grandRow="1" outline="0" fieldPosition="0"/>
    </format>
    <format dxfId="68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88">
      <pivotArea type="all" dataOnly="0" outline="0" fieldPosition="0"/>
    </format>
    <format dxfId="687">
      <pivotArea outline="0" collapsedLevelsAreSubtotals="1" fieldPosition="0"/>
    </format>
    <format dxfId="686">
      <pivotArea field="1" type="button" dataOnly="0" labelOnly="1" outline="0" axis="axisRow" fieldPosition="0"/>
    </format>
    <format dxfId="685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684">
      <pivotArea dataOnly="0" labelOnly="1" grandRow="1" outline="0" fieldPosition="0"/>
    </format>
    <format dxfId="6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82">
      <pivotArea type="all" dataOnly="0" outline="0" fieldPosition="0"/>
    </format>
    <format dxfId="681">
      <pivotArea outline="0" collapsedLevelsAreSubtotals="1" fieldPosition="0"/>
    </format>
    <format dxfId="680">
      <pivotArea field="1" type="button" dataOnly="0" labelOnly="1" outline="0" axis="axisRow" fieldPosition="0"/>
    </format>
    <format dxfId="679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678">
      <pivotArea dataOnly="0" labelOnly="1" grandRow="1" outline="0" fieldPosition="0"/>
    </format>
    <format dxfId="67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76">
      <pivotArea outline="0" collapsedLevelsAreSubtotals="1" fieldPosition="0"/>
    </format>
    <format dxfId="67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74">
      <pivotArea grandRow="1" outline="0" collapsedLevelsAreSubtotals="1" fieldPosition="0"/>
    </format>
    <format dxfId="673">
      <pivotArea dataOnly="0" labelOnly="1" grandRow="1" outline="0" fieldPosition="0"/>
    </format>
  </formats>
  <chartFormats count="7"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11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1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13" series="1">
      <pivotArea type="data" outline="0" fieldPosition="0">
        <references count="1">
          <reference field="429496729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Dinámica11" cacheId="2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 rowHeaderCaption="SECTOR">
  <location ref="L12:M30" firstHeaderRow="1" firstDataRow="1" firstDataCol="1"/>
  <pivotFields count="10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1"/>
    </i>
    <i>
      <x/>
    </i>
    <i>
      <x v="16"/>
    </i>
    <i>
      <x v="6"/>
    </i>
    <i>
      <x v="9"/>
    </i>
    <i>
      <x v="11"/>
    </i>
    <i>
      <x v="4"/>
    </i>
    <i>
      <x v="5"/>
    </i>
    <i>
      <x v="3"/>
    </i>
    <i>
      <x v="10"/>
    </i>
    <i>
      <x v="8"/>
    </i>
    <i>
      <x v="7"/>
    </i>
    <i>
      <x v="15"/>
    </i>
    <i>
      <x v="13"/>
    </i>
    <i>
      <x v="2"/>
    </i>
    <i>
      <x v="12"/>
    </i>
    <i>
      <x v="14"/>
    </i>
    <i t="grand">
      <x/>
    </i>
  </rowItems>
  <colItems count="1">
    <i/>
  </colItems>
  <dataFields count="1">
    <dataField name="PORCENTAJE DE AVANCE" fld="9" subtotal="average" baseField="2" baseItem="0" numFmtId="9"/>
  </dataFields>
  <formats count="32">
    <format dxfId="728">
      <pivotArea outline="0" collapsedLevelsAreSubtotals="1" fieldPosition="0"/>
    </format>
    <format dxfId="727">
      <pivotArea dataOnly="0" labelOnly="1" outline="0" axis="axisValues" fieldPosition="0"/>
    </format>
    <format dxfId="726">
      <pivotArea type="all" dataOnly="0" outline="0" fieldPosition="0"/>
    </format>
    <format dxfId="725">
      <pivotArea outline="0" collapsedLevelsAreSubtotals="1" fieldPosition="0"/>
    </format>
    <format dxfId="724">
      <pivotArea field="2" type="button" dataOnly="0" labelOnly="1" outline="0" axis="axisRow" fieldPosition="0"/>
    </format>
    <format dxfId="723">
      <pivotArea dataOnly="0" labelOnly="1" fieldPosition="0">
        <references count="1">
          <reference field="2" count="0"/>
        </references>
      </pivotArea>
    </format>
    <format dxfId="722">
      <pivotArea dataOnly="0" labelOnly="1" grandRow="1" outline="0" fieldPosition="0"/>
    </format>
    <format dxfId="721">
      <pivotArea dataOnly="0" labelOnly="1" outline="0" axis="axisValues" fieldPosition="0"/>
    </format>
    <format dxfId="720">
      <pivotArea field="2" type="button" dataOnly="0" labelOnly="1" outline="0" axis="axisRow" fieldPosition="0"/>
    </format>
    <format dxfId="719">
      <pivotArea field="2" type="button" dataOnly="0" labelOnly="1" outline="0" axis="axisRow" fieldPosition="0"/>
    </format>
    <format dxfId="718">
      <pivotArea dataOnly="0" labelOnly="1" outline="0" axis="axisValues" fieldPosition="0"/>
    </format>
    <format dxfId="717">
      <pivotArea dataOnly="0" labelOnly="1" outline="0" axis="axisValues" fieldPosition="0"/>
    </format>
    <format dxfId="716">
      <pivotArea type="all" dataOnly="0" outline="0" fieldPosition="0"/>
    </format>
    <format dxfId="715">
      <pivotArea outline="0" collapsedLevelsAreSubtotals="1" fieldPosition="0"/>
    </format>
    <format dxfId="714">
      <pivotArea field="2" type="button" dataOnly="0" labelOnly="1" outline="0" axis="axisRow" fieldPosition="0"/>
    </format>
    <format dxfId="713">
      <pivotArea dataOnly="0" labelOnly="1" outline="0" axis="axisValues" fieldPosition="0"/>
    </format>
    <format dxfId="712">
      <pivotArea dataOnly="0" labelOnly="1" fieldPosition="0">
        <references count="1">
          <reference field="2" count="0"/>
        </references>
      </pivotArea>
    </format>
    <format dxfId="711">
      <pivotArea dataOnly="0" labelOnly="1" grandRow="1" outline="0" fieldPosition="0"/>
    </format>
    <format dxfId="710">
      <pivotArea dataOnly="0" labelOnly="1" outline="0" axis="axisValues" fieldPosition="0"/>
    </format>
    <format dxfId="709">
      <pivotArea type="all" dataOnly="0" outline="0" fieldPosition="0"/>
    </format>
    <format dxfId="708">
      <pivotArea outline="0" collapsedLevelsAreSubtotals="1" fieldPosition="0"/>
    </format>
    <format dxfId="707">
      <pivotArea field="2" type="button" dataOnly="0" labelOnly="1" outline="0" axis="axisRow" fieldPosition="0"/>
    </format>
    <format dxfId="706">
      <pivotArea dataOnly="0" labelOnly="1" outline="0" axis="axisValues" fieldPosition="0"/>
    </format>
    <format dxfId="705">
      <pivotArea dataOnly="0" labelOnly="1" fieldPosition="0">
        <references count="1">
          <reference field="2" count="0"/>
        </references>
      </pivotArea>
    </format>
    <format dxfId="704">
      <pivotArea dataOnly="0" labelOnly="1" grandRow="1" outline="0" fieldPosition="0"/>
    </format>
    <format dxfId="703">
      <pivotArea dataOnly="0" labelOnly="1" outline="0" axis="axisValues" fieldPosition="0"/>
    </format>
    <format dxfId="702">
      <pivotArea field="2" type="button" dataOnly="0" labelOnly="1" outline="0" axis="axisRow" fieldPosition="0"/>
    </format>
    <format dxfId="701">
      <pivotArea dataOnly="0" labelOnly="1" outline="0" axis="axisValues" fieldPosition="0"/>
    </format>
    <format dxfId="700">
      <pivotArea dataOnly="0" labelOnly="1" outline="0" axis="axisValues" fieldPosition="0"/>
    </format>
    <format dxfId="699">
      <pivotArea grandRow="1" outline="0" collapsedLevelsAreSubtotals="1" fieldPosition="0"/>
    </format>
    <format dxfId="698">
      <pivotArea dataOnly="0" labelOnly="1" grandRow="1" outline="0" fieldPosition="0"/>
    </format>
    <format dxfId="697">
      <pivotArea outline="0" collapsedLevelsAreSubtotals="1" fieldPosition="0"/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Dinámica26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SECTOR">
  <location ref="M11:N29" firstHeaderRow="1" firstDataRow="1" firstDataCol="1"/>
  <pivotFields count="11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1"/>
    </i>
    <i>
      <x/>
    </i>
    <i>
      <x v="15"/>
    </i>
    <i>
      <x v="7"/>
    </i>
    <i>
      <x v="3"/>
    </i>
    <i>
      <x v="8"/>
    </i>
    <i>
      <x v="4"/>
    </i>
    <i>
      <x v="11"/>
    </i>
    <i>
      <x v="9"/>
    </i>
    <i>
      <x v="13"/>
    </i>
    <i>
      <x v="6"/>
    </i>
    <i>
      <x v="5"/>
    </i>
    <i>
      <x v="2"/>
    </i>
    <i>
      <x v="16"/>
    </i>
    <i>
      <x v="12"/>
    </i>
    <i>
      <x v="14"/>
    </i>
    <i>
      <x v="10"/>
    </i>
    <i t="grand">
      <x/>
    </i>
  </rowItems>
  <colItems count="1">
    <i/>
  </colItems>
  <dataFields count="1">
    <dataField name="PROMEDIO AVANCE" fld="10" subtotal="average" baseField="2" baseItem="0" numFmtId="9"/>
  </dataFields>
  <formats count="61">
    <format dxfId="641">
      <pivotArea outline="0" collapsedLevelsAreSubtotals="1" fieldPosition="0"/>
    </format>
    <format dxfId="640">
      <pivotArea dataOnly="0" labelOnly="1" outline="0" axis="axisValues" fieldPosition="0"/>
    </format>
    <format dxfId="639">
      <pivotArea type="all" dataOnly="0" outline="0" fieldPosition="0"/>
    </format>
    <format dxfId="638">
      <pivotArea outline="0" collapsedLevelsAreSubtotals="1" fieldPosition="0"/>
    </format>
    <format dxfId="637">
      <pivotArea field="2" type="button" dataOnly="0" labelOnly="1" outline="0" axis="axisRow" fieldPosition="0"/>
    </format>
    <format dxfId="636">
      <pivotArea dataOnly="0" labelOnly="1" fieldPosition="0">
        <references count="1">
          <reference field="2" count="0"/>
        </references>
      </pivotArea>
    </format>
    <format dxfId="635">
      <pivotArea dataOnly="0" labelOnly="1" grandRow="1" outline="0" fieldPosition="0"/>
    </format>
    <format dxfId="634">
      <pivotArea dataOnly="0" labelOnly="1" outline="0" axis="axisValues" fieldPosition="0"/>
    </format>
    <format dxfId="633">
      <pivotArea type="all" dataOnly="0" outline="0" fieldPosition="0"/>
    </format>
    <format dxfId="632">
      <pivotArea outline="0" collapsedLevelsAreSubtotals="1" fieldPosition="0"/>
    </format>
    <format dxfId="631">
      <pivotArea field="2" type="button" dataOnly="0" labelOnly="1" outline="0" axis="axisRow" fieldPosition="0"/>
    </format>
    <format dxfId="630">
      <pivotArea dataOnly="0" labelOnly="1" fieldPosition="0">
        <references count="1">
          <reference field="2" count="0"/>
        </references>
      </pivotArea>
    </format>
    <format dxfId="629">
      <pivotArea dataOnly="0" labelOnly="1" grandRow="1" outline="0" fieldPosition="0"/>
    </format>
    <format dxfId="628">
      <pivotArea dataOnly="0" labelOnly="1" outline="0" axis="axisValues" fieldPosition="0"/>
    </format>
    <format dxfId="627">
      <pivotArea type="all" dataOnly="0" outline="0" fieldPosition="0"/>
    </format>
    <format dxfId="626">
      <pivotArea outline="0" collapsedLevelsAreSubtotals="1" fieldPosition="0"/>
    </format>
    <format dxfId="625">
      <pivotArea field="2" type="button" dataOnly="0" labelOnly="1" outline="0" axis="axisRow" fieldPosition="0"/>
    </format>
    <format dxfId="624">
      <pivotArea dataOnly="0" labelOnly="1" outline="0" axis="axisValues" fieldPosition="0"/>
    </format>
    <format dxfId="623">
      <pivotArea dataOnly="0" labelOnly="1" fieldPosition="0">
        <references count="1">
          <reference field="2" count="0"/>
        </references>
      </pivotArea>
    </format>
    <format dxfId="622">
      <pivotArea dataOnly="0" labelOnly="1" grandRow="1" outline="0" fieldPosition="0"/>
    </format>
    <format dxfId="621">
      <pivotArea dataOnly="0" labelOnly="1" outline="0" axis="axisValues" fieldPosition="0"/>
    </format>
    <format dxfId="620">
      <pivotArea type="all" dataOnly="0" outline="0" fieldPosition="0"/>
    </format>
    <format dxfId="619">
      <pivotArea outline="0" collapsedLevelsAreSubtotals="1" fieldPosition="0"/>
    </format>
    <format dxfId="618">
      <pivotArea field="2" type="button" dataOnly="0" labelOnly="1" outline="0" axis="axisRow" fieldPosition="0"/>
    </format>
    <format dxfId="617">
      <pivotArea dataOnly="0" labelOnly="1" outline="0" axis="axisValues" fieldPosition="0"/>
    </format>
    <format dxfId="616">
      <pivotArea dataOnly="0" labelOnly="1" fieldPosition="0">
        <references count="1">
          <reference field="2" count="0"/>
        </references>
      </pivotArea>
    </format>
    <format dxfId="615">
      <pivotArea dataOnly="0" labelOnly="1" grandRow="1" outline="0" fieldPosition="0"/>
    </format>
    <format dxfId="614">
      <pivotArea dataOnly="0" labelOnly="1" outline="0" axis="axisValues" fieldPosition="0"/>
    </format>
    <format dxfId="613">
      <pivotArea outline="0" collapsedLevelsAreSubtotals="1" fieldPosition="0"/>
    </format>
    <format dxfId="612">
      <pivotArea dataOnly="0" labelOnly="1" fieldPosition="0">
        <references count="1">
          <reference field="2" count="0"/>
        </references>
      </pivotArea>
    </format>
    <format dxfId="611">
      <pivotArea dataOnly="0" labelOnly="1" grandRow="1" outline="0" fieldPosition="0"/>
    </format>
    <format dxfId="610">
      <pivotArea outline="0" collapsedLevelsAreSubtotals="1" fieldPosition="0"/>
    </format>
    <format dxfId="609">
      <pivotArea dataOnly="0" labelOnly="1" fieldPosition="0">
        <references count="1">
          <reference field="2" count="0"/>
        </references>
      </pivotArea>
    </format>
    <format dxfId="608">
      <pivotArea dataOnly="0" labelOnly="1" grandRow="1" outline="0" fieldPosition="0"/>
    </format>
    <format dxfId="607">
      <pivotArea field="2" type="button" dataOnly="0" labelOnly="1" outline="0" axis="axisRow" fieldPosition="0"/>
    </format>
    <format dxfId="606">
      <pivotArea dataOnly="0" labelOnly="1" outline="0" axis="axisValues" fieldPosition="0"/>
    </format>
    <format dxfId="605">
      <pivotArea dataOnly="0" labelOnly="1" outline="0" axis="axisValues" fieldPosition="0"/>
    </format>
    <format dxfId="604">
      <pivotArea outline="0" collapsedLevelsAreSubtotals="1" fieldPosition="0"/>
    </format>
    <format dxfId="603">
      <pivotArea dataOnly="0" labelOnly="1" outline="0" axis="axisValues" fieldPosition="0"/>
    </format>
    <format dxfId="602">
      <pivotArea dataOnly="0" labelOnly="1" outline="0" axis="axisValues" fieldPosition="0"/>
    </format>
    <format dxfId="601">
      <pivotArea outline="0" collapsedLevelsAreSubtotals="1" fieldPosition="0"/>
    </format>
    <format dxfId="600">
      <pivotArea dataOnly="0" labelOnly="1" fieldPosition="0">
        <references count="1">
          <reference field="2" count="0"/>
        </references>
      </pivotArea>
    </format>
    <format dxfId="599">
      <pivotArea dataOnly="0" labelOnly="1" grandRow="1" outline="0" fieldPosition="0"/>
    </format>
    <format dxfId="598">
      <pivotArea type="all" dataOnly="0" outline="0" fieldPosition="0"/>
    </format>
    <format dxfId="597">
      <pivotArea outline="0" collapsedLevelsAreSubtotals="1" fieldPosition="0"/>
    </format>
    <format dxfId="596">
      <pivotArea field="2" type="button" dataOnly="0" labelOnly="1" outline="0" axis="axisRow" fieldPosition="0"/>
    </format>
    <format dxfId="595">
      <pivotArea dataOnly="0" labelOnly="1" outline="0" axis="axisValues" fieldPosition="0"/>
    </format>
    <format dxfId="594">
      <pivotArea dataOnly="0" labelOnly="1" fieldPosition="0">
        <references count="1">
          <reference field="2" count="0"/>
        </references>
      </pivotArea>
    </format>
    <format dxfId="593">
      <pivotArea dataOnly="0" labelOnly="1" grandRow="1" outline="0" fieldPosition="0"/>
    </format>
    <format dxfId="592">
      <pivotArea dataOnly="0" labelOnly="1" outline="0" axis="axisValues" fieldPosition="0"/>
    </format>
    <format dxfId="591">
      <pivotArea field="2" type="button" dataOnly="0" labelOnly="1" outline="0" axis="axisRow" fieldPosition="0"/>
    </format>
    <format dxfId="590">
      <pivotArea dataOnly="0" labelOnly="1" outline="0" axis="axisValues" fieldPosition="0"/>
    </format>
    <format dxfId="589">
      <pivotArea dataOnly="0" labelOnly="1" outline="0" axis="axisValues" fieldPosition="0"/>
    </format>
    <format dxfId="588">
      <pivotArea field="2" type="button" dataOnly="0" labelOnly="1" outline="0" axis="axisRow" fieldPosition="0"/>
    </format>
    <format dxfId="587">
      <pivotArea dataOnly="0" labelOnly="1" outline="0" axis="axisValues" fieldPosition="0"/>
    </format>
    <format dxfId="586">
      <pivotArea dataOnly="0" labelOnly="1" outline="0" axis="axisValues" fieldPosition="0"/>
    </format>
    <format dxfId="585">
      <pivotArea grandRow="1" outline="0" collapsedLevelsAreSubtotals="1" fieldPosition="0"/>
    </format>
    <format dxfId="584">
      <pivotArea dataOnly="0" labelOnly="1" grandRow="1" outline="0" fieldPosition="0"/>
    </format>
    <format dxfId="583">
      <pivotArea outline="0" collapsedLevelsAreSubtotals="1" fieldPosition="0"/>
    </format>
    <format dxfId="582">
      <pivotArea dataOnly="0" labelOnly="1" outline="0" axis="axisValues" fieldPosition="0"/>
    </format>
    <format dxfId="581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Dinámica18" cacheId="2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ENTIDAD">
  <location ref="M34:U43" firstHeaderRow="0" firstDataRow="1" firstDataCol="1" rowPageCount="1" colPageCount="1"/>
  <pivotFields count="11">
    <pivotField showAll="0"/>
    <pivotField axis="axisRow" showAll="0" sortType="descending">
      <items count="59">
        <item x="1"/>
        <item x="25"/>
        <item x="26"/>
        <item x="34"/>
        <item x="27"/>
        <item x="28"/>
        <item x="36"/>
        <item x="4"/>
        <item x="5"/>
        <item x="0"/>
        <item x="13"/>
        <item x="20"/>
        <item x="30"/>
        <item x="6"/>
        <item x="17"/>
        <item x="23"/>
        <item x="54"/>
        <item x="7"/>
        <item x="38"/>
        <item x="19"/>
        <item x="29"/>
        <item x="33"/>
        <item x="57"/>
        <item x="14"/>
        <item x="16"/>
        <item x="39"/>
        <item x="15"/>
        <item x="32"/>
        <item x="42"/>
        <item x="55"/>
        <item x="35"/>
        <item x="22"/>
        <item x="3"/>
        <item x="18"/>
        <item x="53"/>
        <item x="8"/>
        <item x="9"/>
        <item x="40"/>
        <item x="51"/>
        <item x="24"/>
        <item x="10"/>
        <item x="44"/>
        <item x="46"/>
        <item x="45"/>
        <item x="37"/>
        <item x="2"/>
        <item x="52"/>
        <item x="56"/>
        <item x="47"/>
        <item x="48"/>
        <item x="49"/>
        <item x="50"/>
        <item x="11"/>
        <item x="41"/>
        <item x="43"/>
        <item x="31"/>
        <item x="12"/>
        <item x="21"/>
        <item t="default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axis="axisPage" multipleItemSelectionAllowed="1" showAll="0">
      <items count="18">
        <item h="1" x="13"/>
        <item h="1" x="12"/>
        <item h="1" x="5"/>
        <item h="1" x="2"/>
        <item h="1" x="8"/>
        <item h="1" x="16"/>
        <item h="1" x="1"/>
        <item h="1" x="3"/>
        <item h="1" x="0"/>
        <item h="1" x="9"/>
        <item h="1" x="14"/>
        <item h="1" x="6"/>
        <item h="1" x="11"/>
        <item h="1" x="10"/>
        <item h="1" x="15"/>
        <item x="4"/>
        <item h="1" x="7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1"/>
  </rowFields>
  <rowItems count="9">
    <i>
      <x v="48"/>
    </i>
    <i>
      <x v="49"/>
    </i>
    <i>
      <x v="50"/>
    </i>
    <i>
      <x v="42"/>
    </i>
    <i>
      <x v="3"/>
    </i>
    <i>
      <x v="17"/>
    </i>
    <i>
      <x v="47"/>
    </i>
    <i>
      <x v="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2" hier="-1"/>
  </pageFields>
  <dataFields count="8">
    <dataField name="Promedio de 2.5.1.Aprobación: " fld="3" subtotal="average" baseField="1" baseItem="0"/>
    <dataField name="Promedio de 2.5.2. Cumplimiento Normativo - Acuerdo 06: " fld="4" subtotal="average" baseField="1" baseItem="0"/>
    <dataField name="Promedio de 2.5.3. Cronograma para la implementación: " fld="5" subtotal="average" baseField="1" baseItem="0"/>
    <dataField name="Promedio de 2.5.4. Seguimiento y Control: " fld="6" subtotal="average" baseField="1" baseItem="0"/>
    <dataField name="Promedio de 2.5.5. Plan Preservación - Cumplimiento Normativo: " fld="7" subtotal="average" baseField="1" baseItem="0"/>
    <dataField name="Promedio de 2.5.6. Plan Preservación - Implementación: " fld="8" subtotal="average" baseField="1" baseItem="0"/>
    <dataField name="Promedio de 2.5.7. Plan Preservación - Seguimiento: " fld="9" subtotal="average" baseField="1" baseItem="0"/>
    <dataField name="Promedio de 2.5. CUMPLIMIENTO SUBCOMPONENTE " fld="10" subtotal="average" baseField="1" baseItem="0"/>
  </dataFields>
  <formats count="31">
    <format dxfId="67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71">
      <pivotArea outline="0" collapsedLevelsAreSubtotals="1" fieldPosition="0"/>
    </format>
    <format dxfId="670">
      <pivotArea type="all" dataOnly="0" outline="0" fieldPosition="0"/>
    </format>
    <format dxfId="669">
      <pivotArea outline="0" collapsedLevelsAreSubtotals="1" fieldPosition="0"/>
    </format>
    <format dxfId="668">
      <pivotArea field="1" type="button" dataOnly="0" labelOnly="1" outline="0" axis="axisRow" fieldPosition="0"/>
    </format>
    <format dxfId="667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666">
      <pivotArea dataOnly="0" labelOnly="1" grandRow="1" outline="0" fieldPosition="0"/>
    </format>
    <format dxfId="66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64">
      <pivotArea type="all" dataOnly="0" outline="0" fieldPosition="0"/>
    </format>
    <format dxfId="663">
      <pivotArea outline="0" collapsedLevelsAreSubtotals="1" fieldPosition="0"/>
    </format>
    <format dxfId="662">
      <pivotArea field="1" type="button" dataOnly="0" labelOnly="1" outline="0" axis="axisRow" fieldPosition="0"/>
    </format>
    <format dxfId="661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660">
      <pivotArea dataOnly="0" labelOnly="1" grandRow="1" outline="0" fieldPosition="0"/>
    </format>
    <format dxfId="65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58">
      <pivotArea type="all" dataOnly="0" outline="0" fieldPosition="0"/>
    </format>
    <format dxfId="657">
      <pivotArea outline="0" collapsedLevelsAreSubtotals="1" fieldPosition="0"/>
    </format>
    <format dxfId="656">
      <pivotArea field="1" type="button" dataOnly="0" labelOnly="1" outline="0" axis="axisRow" fieldPosition="0"/>
    </format>
    <format dxfId="655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654">
      <pivotArea dataOnly="0" labelOnly="1" grandRow="1" outline="0" fieldPosition="0"/>
    </format>
    <format dxfId="65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51">
      <pivotArea dataOnly="0" labelOnly="1" outline="0" fieldPosition="0">
        <references count="1">
          <reference field="2" count="0"/>
        </references>
      </pivotArea>
    </format>
    <format dxfId="6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9">
      <pivotArea field="1" type="button" dataOnly="0" labelOnly="1" outline="0" axis="axisRow" fieldPosition="0"/>
    </format>
    <format dxfId="64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47">
      <pivotArea field="1" type="button" dataOnly="0" labelOnly="1" outline="0" axis="axisRow" fieldPosition="0"/>
    </format>
    <format dxfId="64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45">
      <pivotArea outline="0" collapsedLevelsAreSubtotals="1" fieldPosition="0"/>
    </format>
    <format dxfId="644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643">
      <pivotArea dataOnly="0" labelOnly="1" grandRow="1" outline="0" fieldPosition="0"/>
    </format>
    <format dxfId="642">
      <pivotArea field="1" type="button" dataOnly="0" labelOnly="1" outline="0" axis="axisRow" fieldPosition="0"/>
    </format>
  </formats>
  <chartFormats count="8">
    <chartFormat chart="2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2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22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23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Dinámica27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SECTOR">
  <location ref="M12:N30" firstHeaderRow="1" firstDataRow="1" firstDataCol="1"/>
  <pivotFields count="11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1"/>
    </i>
    <i>
      <x v="4"/>
    </i>
    <i>
      <x v="16"/>
    </i>
    <i>
      <x/>
    </i>
    <i>
      <x v="13"/>
    </i>
    <i>
      <x v="10"/>
    </i>
    <i>
      <x v="15"/>
    </i>
    <i>
      <x v="8"/>
    </i>
    <i>
      <x v="11"/>
    </i>
    <i>
      <x v="3"/>
    </i>
    <i>
      <x v="2"/>
    </i>
    <i>
      <x v="12"/>
    </i>
    <i>
      <x v="7"/>
    </i>
    <i>
      <x v="9"/>
    </i>
    <i>
      <x v="6"/>
    </i>
    <i>
      <x v="14"/>
    </i>
    <i>
      <x v="5"/>
    </i>
    <i t="grand">
      <x/>
    </i>
  </rowItems>
  <colItems count="1">
    <i/>
  </colItems>
  <dataFields count="1">
    <dataField name="PROMEDIO AVANCE" fld="10" subtotal="average" baseField="2" baseItem="0" numFmtId="9"/>
  </dataFields>
  <formats count="51">
    <format dxfId="557">
      <pivotArea outline="0" collapsedLevelsAreSubtotals="1" fieldPosition="0"/>
    </format>
    <format dxfId="556">
      <pivotArea dataOnly="0" outline="0" axis="axisValues" fieldPosition="0"/>
    </format>
    <format dxfId="555">
      <pivotArea type="all" dataOnly="0" outline="0" fieldPosition="0"/>
    </format>
    <format dxfId="554">
      <pivotArea outline="0" collapsedLevelsAreSubtotals="1" fieldPosition="0"/>
    </format>
    <format dxfId="553">
      <pivotArea field="2" type="button" dataOnly="0" labelOnly="1" outline="0" axis="axisRow" fieldPosition="0"/>
    </format>
    <format dxfId="552">
      <pivotArea dataOnly="0" labelOnly="1" fieldPosition="0">
        <references count="1">
          <reference field="2" count="0"/>
        </references>
      </pivotArea>
    </format>
    <format dxfId="551">
      <pivotArea dataOnly="0" labelOnly="1" grandRow="1" outline="0" fieldPosition="0"/>
    </format>
    <format dxfId="550">
      <pivotArea dataOnly="0" labelOnly="1" outline="0" axis="axisValues" fieldPosition="0"/>
    </format>
    <format dxfId="549">
      <pivotArea type="all" dataOnly="0" outline="0" fieldPosition="0"/>
    </format>
    <format dxfId="548">
      <pivotArea outline="0" collapsedLevelsAreSubtotals="1" fieldPosition="0"/>
    </format>
    <format dxfId="547">
      <pivotArea field="2" type="button" dataOnly="0" labelOnly="1" outline="0" axis="axisRow" fieldPosition="0"/>
    </format>
    <format dxfId="546">
      <pivotArea dataOnly="0" labelOnly="1" outline="0" axis="axisValues" fieldPosition="0"/>
    </format>
    <format dxfId="545">
      <pivotArea dataOnly="0" labelOnly="1" fieldPosition="0">
        <references count="1">
          <reference field="2" count="0"/>
        </references>
      </pivotArea>
    </format>
    <format dxfId="544">
      <pivotArea dataOnly="0" labelOnly="1" grandRow="1" outline="0" fieldPosition="0"/>
    </format>
    <format dxfId="543">
      <pivotArea dataOnly="0" labelOnly="1" outline="0" axis="axisValues" fieldPosition="0"/>
    </format>
    <format dxfId="542">
      <pivotArea type="all" dataOnly="0" outline="0" fieldPosition="0"/>
    </format>
    <format dxfId="541">
      <pivotArea outline="0" collapsedLevelsAreSubtotals="1" fieldPosition="0"/>
    </format>
    <format dxfId="540">
      <pivotArea field="2" type="button" dataOnly="0" labelOnly="1" outline="0" axis="axisRow" fieldPosition="0"/>
    </format>
    <format dxfId="539">
      <pivotArea dataOnly="0" labelOnly="1" outline="0" axis="axisValues" fieldPosition="0"/>
    </format>
    <format dxfId="538">
      <pivotArea dataOnly="0" labelOnly="1" fieldPosition="0">
        <references count="1">
          <reference field="2" count="0"/>
        </references>
      </pivotArea>
    </format>
    <format dxfId="537">
      <pivotArea dataOnly="0" labelOnly="1" grandRow="1" outline="0" fieldPosition="0"/>
    </format>
    <format dxfId="536">
      <pivotArea dataOnly="0" labelOnly="1" outline="0" axis="axisValues" fieldPosition="0"/>
    </format>
    <format dxfId="535">
      <pivotArea field="2" type="button" dataOnly="0" labelOnly="1" outline="0" axis="axisRow" fieldPosition="0"/>
    </format>
    <format dxfId="534">
      <pivotArea dataOnly="0" labelOnly="1" outline="0" axis="axisValues" fieldPosition="0"/>
    </format>
    <format dxfId="533">
      <pivotArea dataOnly="0" labelOnly="1" outline="0" axis="axisValues" fieldPosition="0"/>
    </format>
    <format dxfId="532">
      <pivotArea outline="0" collapsedLevelsAreSubtotals="1" fieldPosition="0"/>
    </format>
    <format dxfId="531">
      <pivotArea dataOnly="0" labelOnly="1" fieldPosition="0">
        <references count="1">
          <reference field="2" count="0"/>
        </references>
      </pivotArea>
    </format>
    <format dxfId="530">
      <pivotArea dataOnly="0" labelOnly="1" grandRow="1" outline="0" fieldPosition="0"/>
    </format>
    <format dxfId="529">
      <pivotArea outline="0" collapsedLevelsAreSubtotals="1" fieldPosition="0"/>
    </format>
    <format dxfId="528">
      <pivotArea dataOnly="0" labelOnly="1" fieldPosition="0">
        <references count="1">
          <reference field="2" count="0"/>
        </references>
      </pivotArea>
    </format>
    <format dxfId="527">
      <pivotArea dataOnly="0" labelOnly="1" grandRow="1" outline="0" fieldPosition="0"/>
    </format>
    <format dxfId="526">
      <pivotArea dataOnly="0" labelOnly="1" fieldPosition="0">
        <references count="1">
          <reference field="2" count="0"/>
        </references>
      </pivotArea>
    </format>
    <format dxfId="525">
      <pivotArea dataOnly="0" labelOnly="1" grandRow="1" outline="0" fieldPosition="0"/>
    </format>
    <format dxfId="524">
      <pivotArea field="2" type="button" dataOnly="0" labelOnly="1" outline="0" axis="axisRow" fieldPosition="0"/>
    </format>
    <format dxfId="523">
      <pivotArea dataOnly="0" labelOnly="1" outline="0" axis="axisValues" fieldPosition="0"/>
    </format>
    <format dxfId="522">
      <pivotArea dataOnly="0" labelOnly="1" outline="0" axis="axisValues" fieldPosition="0"/>
    </format>
    <format dxfId="521">
      <pivotArea field="2" type="button" dataOnly="0" labelOnly="1" outline="0" axis="axisRow" fieldPosition="0"/>
    </format>
    <format dxfId="520">
      <pivotArea dataOnly="0" labelOnly="1" fieldPosition="0">
        <references count="1">
          <reference field="2" count="0"/>
        </references>
      </pivotArea>
    </format>
    <format dxfId="519">
      <pivotArea dataOnly="0" labelOnly="1" grandRow="1" outline="0" fieldPosition="0"/>
    </format>
    <format dxfId="518">
      <pivotArea type="all" dataOnly="0" outline="0" fieldPosition="0"/>
    </format>
    <format dxfId="517">
      <pivotArea outline="0" collapsedLevelsAreSubtotals="1" fieldPosition="0"/>
    </format>
    <format dxfId="516">
      <pivotArea field="2" type="button" dataOnly="0" labelOnly="1" outline="0" axis="axisRow" fieldPosition="0"/>
    </format>
    <format dxfId="515">
      <pivotArea dataOnly="0" labelOnly="1" outline="0" axis="axisValues" fieldPosition="0"/>
    </format>
    <format dxfId="514">
      <pivotArea dataOnly="0" labelOnly="1" fieldPosition="0">
        <references count="1">
          <reference field="2" count="0"/>
        </references>
      </pivotArea>
    </format>
    <format dxfId="513">
      <pivotArea dataOnly="0" labelOnly="1" grandRow="1" outline="0" fieldPosition="0"/>
    </format>
    <format dxfId="512">
      <pivotArea dataOnly="0" labelOnly="1" outline="0" axis="axisValues" fieldPosition="0"/>
    </format>
    <format dxfId="511">
      <pivotArea grandRow="1" outline="0" collapsedLevelsAreSubtotals="1" fieldPosition="0"/>
    </format>
    <format dxfId="510">
      <pivotArea dataOnly="0" labelOnly="1" grandRow="1" outline="0" fieldPosition="0"/>
    </format>
    <format dxfId="509">
      <pivotArea field="2" type="button" dataOnly="0" labelOnly="1" outline="0" axis="axisRow" fieldPosition="0"/>
    </format>
    <format dxfId="508">
      <pivotArea dataOnly="0" labelOnly="1" outline="0" axis="axisValues" fieldPosition="0"/>
    </format>
    <format dxfId="507">
      <pivotArea dataOnly="0" labelOnly="1" outline="0" axis="axisValues" fieldPosition="0"/>
    </format>
  </formats>
  <chartFormats count="1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Dinámica19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ENTIDAD">
  <location ref="M34:U43" firstHeaderRow="0" firstDataRow="1" firstDataCol="1" rowPageCount="1" colPageCount="1"/>
  <pivotFields count="11">
    <pivotField showAll="0"/>
    <pivotField axis="axisRow" showAll="0" sortType="descending">
      <items count="59">
        <item x="1"/>
        <item x="25"/>
        <item x="26"/>
        <item x="34"/>
        <item x="27"/>
        <item x="28"/>
        <item x="36"/>
        <item x="4"/>
        <item x="5"/>
        <item x="0"/>
        <item x="13"/>
        <item x="20"/>
        <item x="30"/>
        <item x="6"/>
        <item x="17"/>
        <item x="23"/>
        <item x="54"/>
        <item x="7"/>
        <item x="38"/>
        <item x="19"/>
        <item x="29"/>
        <item x="33"/>
        <item x="57"/>
        <item x="14"/>
        <item x="16"/>
        <item x="39"/>
        <item x="15"/>
        <item x="32"/>
        <item x="42"/>
        <item x="55"/>
        <item x="35"/>
        <item x="22"/>
        <item x="3"/>
        <item x="18"/>
        <item x="53"/>
        <item x="8"/>
        <item x="9"/>
        <item x="40"/>
        <item x="51"/>
        <item x="24"/>
        <item x="10"/>
        <item x="44"/>
        <item x="46"/>
        <item x="45"/>
        <item x="37"/>
        <item x="2"/>
        <item x="52"/>
        <item x="56"/>
        <item x="47"/>
        <item x="48"/>
        <item x="49"/>
        <item x="50"/>
        <item x="11"/>
        <item x="41"/>
        <item x="43"/>
        <item x="31"/>
        <item x="12"/>
        <item x="21"/>
        <item t="default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axis="axisPage" multipleItemSelectionAllowed="1" showAll="0">
      <items count="18">
        <item h="1" x="13"/>
        <item h="1" x="12"/>
        <item h="1" x="5"/>
        <item h="1" x="2"/>
        <item h="1" x="8"/>
        <item h="1" x="16"/>
        <item h="1" x="1"/>
        <item h="1" x="3"/>
        <item h="1" x="0"/>
        <item h="1" x="9"/>
        <item h="1" x="14"/>
        <item h="1" x="6"/>
        <item h="1" x="11"/>
        <item h="1" x="10"/>
        <item h="1" x="15"/>
        <item x="4"/>
        <item h="1" x="7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1"/>
  </rowFields>
  <rowItems count="9">
    <i>
      <x v="47"/>
    </i>
    <i>
      <x v="50"/>
    </i>
    <i>
      <x v="48"/>
    </i>
    <i>
      <x v="49"/>
    </i>
    <i>
      <x v="13"/>
    </i>
    <i>
      <x v="17"/>
    </i>
    <i>
      <x v="3"/>
    </i>
    <i>
      <x v="4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2" hier="-1"/>
  </pageFields>
  <dataFields count="8">
    <dataField name="Promedio de 2.6.1. Aprobación " fld="3" subtotal="average" baseField="1" baseItem="0"/>
    <dataField name="Promedio de 2.6.2. Perfiles y Roles" fld="4" subtotal="average" baseField="1" baseItem="0"/>
    <dataField name="Promedio de 2.6.3. Parametrización - Privilegios " fld="5" subtotal="average" baseField="1" baseItem="0"/>
    <dataField name="Promedio de 2.6.4. Validación de Privilegios - A nivel físico" fld="6" subtotal="average" baseField="1" baseItem="0"/>
    <dataField name="Promedio de 2.6.5. Validación de Privilegios - A nivel de sistemas " fld="7" subtotal="average" baseField="1" baseItem="0"/>
    <dataField name="Promedio de 2.6.6. Política de Seguridad" fld="8" subtotal="average" baseField="1" baseItem="0"/>
    <dataField name="Promedio de 2.6.7. Gestión de Riesgos " fld="9" subtotal="average" baseField="1" baseItem="0"/>
    <dataField name="Promedio de 2.6. CUMPLIMIENTO SUBCOMPONENTE " fld="10" subtotal="average" baseField="1" baseItem="0"/>
  </dataFields>
  <formats count="23">
    <format dxfId="580">
      <pivotArea outline="0" collapsedLevelsAreSubtotals="1" fieldPosition="0"/>
    </format>
    <format dxfId="57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8">
      <pivotArea type="all" dataOnly="0" outline="0" fieldPosition="0"/>
    </format>
    <format dxfId="577">
      <pivotArea outline="0" collapsedLevelsAreSubtotals="1" fieldPosition="0"/>
    </format>
    <format dxfId="576">
      <pivotArea field="1" type="button" dataOnly="0" labelOnly="1" outline="0" axis="axisRow" fieldPosition="0"/>
    </format>
    <format dxfId="575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574">
      <pivotArea dataOnly="0" labelOnly="1" grandRow="1" outline="0" fieldPosition="0"/>
    </format>
    <format dxfId="57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2">
      <pivotArea dataOnly="0" labelOnly="1" fieldPosition="0">
        <references count="1">
          <reference field="1" count="1">
            <x v="47"/>
          </reference>
        </references>
      </pivotArea>
    </format>
    <format dxfId="571">
      <pivotArea dataOnly="0" labelOnly="1" fieldPosition="0">
        <references count="1">
          <reference field="1" count="7">
            <x v="3"/>
            <x v="13"/>
            <x v="17"/>
            <x v="42"/>
            <x v="48"/>
            <x v="49"/>
            <x v="50"/>
          </reference>
        </references>
      </pivotArea>
    </format>
    <format dxfId="570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569">
      <pivotArea outline="0" collapsedLevelsAreSubtotals="1" fieldPosition="0"/>
    </format>
    <format dxfId="568">
      <pivotArea dataOnly="0" labelOnly="1" grandRow="1" outline="0" fieldPosition="0"/>
    </format>
    <format dxfId="567">
      <pivotArea field="1" type="button" dataOnly="0" labelOnly="1" outline="0" axis="axisRow" fieldPosition="0"/>
    </format>
    <format dxfId="566">
      <pivotArea outline="0" collapsedLevelsAreSubtotals="1" fieldPosition="0"/>
    </format>
    <format dxfId="565">
      <pivotArea outline="0" collapsedLevelsAreSubtotals="1" fieldPosition="0"/>
    </format>
    <format dxfId="564">
      <pivotArea outline="0" collapsedLevelsAreSubtotals="1" fieldPosition="0"/>
    </format>
    <format dxfId="563">
      <pivotArea field="1" type="button" dataOnly="0" labelOnly="1" outline="0" axis="axisRow" fieldPosition="0"/>
    </format>
    <format dxfId="56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61">
      <pivotArea field="1" type="button" dataOnly="0" labelOnly="1" outline="0" axis="axisRow" fieldPosition="0"/>
    </format>
    <format dxfId="56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59">
      <pivotArea field="1" type="button" dataOnly="0" labelOnly="1" outline="0" axis="axisRow" fieldPosition="0"/>
    </format>
    <format dxfId="55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hartFormats count="8">
    <chartFormat chart="2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2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22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23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aDinámica20" cacheId="2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ENTIDAD">
  <location ref="N35:W44" firstHeaderRow="0" firstDataRow="1" firstDataCol="1" rowPageCount="1" colPageCount="1"/>
  <pivotFields count="12">
    <pivotField showAll="0"/>
    <pivotField axis="axisRow" showAll="0" sortType="descending">
      <items count="59">
        <item x="1"/>
        <item x="25"/>
        <item x="26"/>
        <item x="34"/>
        <item x="27"/>
        <item x="28"/>
        <item x="36"/>
        <item x="4"/>
        <item x="5"/>
        <item x="0"/>
        <item x="13"/>
        <item x="20"/>
        <item x="30"/>
        <item x="6"/>
        <item x="17"/>
        <item x="23"/>
        <item x="54"/>
        <item x="7"/>
        <item x="38"/>
        <item x="19"/>
        <item x="29"/>
        <item x="33"/>
        <item x="57"/>
        <item x="14"/>
        <item x="16"/>
        <item x="39"/>
        <item x="15"/>
        <item x="32"/>
        <item x="42"/>
        <item x="55"/>
        <item x="35"/>
        <item x="22"/>
        <item x="3"/>
        <item x="18"/>
        <item x="53"/>
        <item x="8"/>
        <item x="9"/>
        <item x="40"/>
        <item x="51"/>
        <item x="24"/>
        <item x="10"/>
        <item x="44"/>
        <item x="46"/>
        <item x="45"/>
        <item x="37"/>
        <item x="2"/>
        <item x="52"/>
        <item x="56"/>
        <item x="47"/>
        <item x="48"/>
        <item x="49"/>
        <item x="50"/>
        <item x="11"/>
        <item x="41"/>
        <item x="43"/>
        <item x="31"/>
        <item x="12"/>
        <item x="21"/>
        <item t="default"/>
      </items>
      <autoSortScope>
        <pivotArea dataOnly="0" outline="0" fieldPosition="0">
          <references count="1">
            <reference field="4294967294" count="1" selected="0">
              <x v="8"/>
            </reference>
          </references>
        </pivotArea>
      </autoSortScope>
    </pivotField>
    <pivotField axis="axisPage" showAll="0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1"/>
  </rowFields>
  <rowItems count="9">
    <i>
      <x v="48"/>
    </i>
    <i>
      <x v="50"/>
    </i>
    <i>
      <x v="49"/>
    </i>
    <i>
      <x v="3"/>
    </i>
    <i>
      <x v="47"/>
    </i>
    <i>
      <x v="42"/>
    </i>
    <i>
      <x v="13"/>
    </i>
    <i>
      <x v="17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1">
    <pageField fld="2" item="15" hier="-1"/>
  </pageFields>
  <dataFields count="9">
    <dataField name="Promedio de 2.7.1. Planeación" fld="3" subtotal="average" baseField="1" baseItem="0"/>
    <dataField name="Promedio de 2.7.2. Producción" fld="4" subtotal="average" baseField="1" baseItem="0"/>
    <dataField name="Promedio de 2.7.3. Gestión y Trámite" fld="5" subtotal="average" baseField="1" baseItem="0"/>
    <dataField name="Promedio de 2.7.4. Organización" fld="6" subtotal="average" baseField="1" baseItem="0"/>
    <dataField name="Promedio de 2.7.5. Transferencia" fld="7" subtotal="average" baseField="1" baseItem="0"/>
    <dataField name="Promedio de 2.7.6. Disposición final de documentos" fld="8" subtotal="average" baseField="1" baseItem="0"/>
    <dataField name="Promedio de 2.7.7. Preservación de documentos" fld="9" subtotal="average" baseField="1" baseItem="3"/>
    <dataField name="Promedio de 2.7.8. Valoración de documentos" fld="10" subtotal="average" baseField="1" baseItem="3"/>
    <dataField name="Promedio de 2.7. CUMPLIMIENTO SUBCOMPONENTE " fld="11" subtotal="average" baseField="1" baseItem="48"/>
  </dataFields>
  <formats count="18"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16">
      <pivotArea type="all" dataOnly="0" outline="0" fieldPosition="0"/>
    </format>
    <format dxfId="415">
      <pivotArea outline="0" collapsedLevelsAreSubtotals="1" fieldPosition="0"/>
    </format>
    <format dxfId="414">
      <pivotArea field="1" type="button" dataOnly="0" labelOnly="1" outline="0" axis="axisRow" fieldPosition="0"/>
    </format>
    <format dxfId="413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412">
      <pivotArea dataOnly="0" labelOnly="1" grandRow="1" outline="0" fieldPosition="0"/>
    </format>
    <format dxfId="41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10">
      <pivotArea dataOnly="0" labelOnly="1" fieldPosition="0">
        <references count="1">
          <reference field="1" count="1">
            <x v="48"/>
          </reference>
        </references>
      </pivotArea>
    </format>
    <format dxfId="409">
      <pivotArea dataOnly="0" labelOnly="1" fieldPosition="0">
        <references count="1">
          <reference field="1" count="1">
            <x v="48"/>
          </reference>
        </references>
      </pivotArea>
    </format>
    <format dxfId="408">
      <pivotArea dataOnly="0" labelOnly="1" fieldPosition="0">
        <references count="1">
          <reference field="1" count="7">
            <x v="3"/>
            <x v="13"/>
            <x v="17"/>
            <x v="42"/>
            <x v="47"/>
            <x v="49"/>
            <x v="50"/>
          </reference>
        </references>
      </pivotArea>
    </format>
    <format dxfId="407">
      <pivotArea dataOnly="0" labelOnly="1" fieldPosition="0">
        <references count="1">
          <reference field="1" count="7">
            <x v="3"/>
            <x v="13"/>
            <x v="17"/>
            <x v="42"/>
            <x v="47"/>
            <x v="49"/>
            <x v="50"/>
          </reference>
        </references>
      </pivotArea>
    </format>
    <format dxfId="406">
      <pivotArea field="1" type="button" dataOnly="0" labelOnly="1" outline="0" axis="axisRow" fieldPosition="0"/>
    </format>
    <format dxfId="405">
      <pivotArea outline="0" collapsedLevelsAreSubtotals="1" fieldPosition="0"/>
    </format>
    <format dxfId="404">
      <pivotArea outline="0" collapsedLevelsAreSubtotals="1" fieldPosition="0"/>
    </format>
    <format dxfId="403">
      <pivotArea dataOnly="0" labelOnly="1" grandRow="1" outline="0" fieldPosition="0"/>
    </format>
    <format dxfId="402">
      <pivotArea field="1" type="button" dataOnly="0" labelOnly="1" outline="0" axis="axisRow" fieldPosition="0"/>
    </format>
    <format dxfId="40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chartFormats count="9">
    <chartFormat chart="2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22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23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24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25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26" series="1">
      <pivotArea type="data" outline="0" fieldPosition="0">
        <references count="1">
          <reference field="429496729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3" cacheId="1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6" rowHeaderCaption="SECTOR">
  <location ref="J11:K29" firstHeaderRow="1" firstDataRow="1" firstDataCol="1"/>
  <pivotFields count="8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16"/>
    </i>
    <i>
      <x v="10"/>
    </i>
    <i>
      <x v="15"/>
    </i>
    <i>
      <x/>
    </i>
    <i>
      <x v="8"/>
    </i>
    <i>
      <x v="4"/>
    </i>
    <i>
      <x v="13"/>
    </i>
    <i>
      <x v="7"/>
    </i>
    <i>
      <x v="2"/>
    </i>
    <i>
      <x v="11"/>
    </i>
    <i>
      <x v="9"/>
    </i>
    <i>
      <x v="3"/>
    </i>
    <i>
      <x v="6"/>
    </i>
    <i>
      <x v="12"/>
    </i>
    <i>
      <x v="5"/>
    </i>
    <i>
      <x v="14"/>
    </i>
    <i>
      <x v="1"/>
    </i>
    <i t="grand">
      <x/>
    </i>
  </rowItems>
  <colItems count="1">
    <i/>
  </colItems>
  <dataFields count="1">
    <dataField name="PROMEDIO AVANCE" fld="7" subtotal="average" baseField="2" baseItem="1"/>
  </dataFields>
  <formats count="43">
    <format dxfId="1318">
      <pivotArea type="all" dataOnly="0" outline="0" fieldPosition="0"/>
    </format>
    <format dxfId="1317">
      <pivotArea outline="0" collapsedLevelsAreSubtotals="1" fieldPosition="0"/>
    </format>
    <format dxfId="1316">
      <pivotArea field="2" type="button" dataOnly="0" labelOnly="1" outline="0" axis="axisRow" fieldPosition="0"/>
    </format>
    <format dxfId="1315">
      <pivotArea dataOnly="0" labelOnly="1" fieldPosition="0">
        <references count="1">
          <reference field="2" count="0"/>
        </references>
      </pivotArea>
    </format>
    <format dxfId="1314">
      <pivotArea dataOnly="0" labelOnly="1" grandRow="1" outline="0" fieldPosition="0"/>
    </format>
    <format dxfId="1313">
      <pivotArea outline="0" collapsedLevelsAreSubtotals="1" fieldPosition="0"/>
    </format>
    <format dxfId="1312">
      <pivotArea dataOnly="0" labelOnly="1" outline="0" axis="axisValues" fieldPosition="0"/>
    </format>
    <format dxfId="1311">
      <pivotArea type="all" dataOnly="0" outline="0" fieldPosition="0"/>
    </format>
    <format dxfId="1310">
      <pivotArea outline="0" collapsedLevelsAreSubtotals="1" fieldPosition="0"/>
    </format>
    <format dxfId="1309">
      <pivotArea field="2" type="button" dataOnly="0" labelOnly="1" outline="0" axis="axisRow" fieldPosition="0"/>
    </format>
    <format dxfId="1308">
      <pivotArea dataOnly="0" labelOnly="1" fieldPosition="0">
        <references count="1">
          <reference field="2" count="0"/>
        </references>
      </pivotArea>
    </format>
    <format dxfId="1307">
      <pivotArea dataOnly="0" labelOnly="1" grandRow="1" outline="0" fieldPosition="0"/>
    </format>
    <format dxfId="1306">
      <pivotArea dataOnly="0" labelOnly="1" outline="0" axis="axisValues" fieldPosition="0"/>
    </format>
    <format dxfId="1305">
      <pivotArea outline="0" collapsedLevelsAreSubtotals="1" fieldPosition="0"/>
    </format>
    <format dxfId="1304">
      <pivotArea dataOnly="0" labelOnly="1" fieldPosition="0">
        <references count="1">
          <reference field="2" count="0"/>
        </references>
      </pivotArea>
    </format>
    <format dxfId="1303">
      <pivotArea dataOnly="0" labelOnly="1" grandRow="1" outline="0" fieldPosition="0"/>
    </format>
    <format dxfId="1302">
      <pivotArea outline="0" collapsedLevelsAreSubtotals="1" fieldPosition="0"/>
    </format>
    <format dxfId="1301">
      <pivotArea dataOnly="0" labelOnly="1" fieldPosition="0">
        <references count="1">
          <reference field="2" count="0"/>
        </references>
      </pivotArea>
    </format>
    <format dxfId="1300">
      <pivotArea dataOnly="0" labelOnly="1" grandRow="1" outline="0" fieldPosition="0"/>
    </format>
    <format dxfId="1299">
      <pivotArea field="2" type="button" dataOnly="0" labelOnly="1" outline="0" axis="axisRow" fieldPosition="0"/>
    </format>
    <format dxfId="1298">
      <pivotArea dataOnly="0" labelOnly="1" outline="0" axis="axisValues" fieldPosition="0"/>
    </format>
    <format dxfId="1297">
      <pivotArea dataOnly="0" labelOnly="1" outline="0" axis="axisValues" fieldPosition="0"/>
    </format>
    <format dxfId="1296">
      <pivotArea field="2" type="button" dataOnly="0" labelOnly="1" outline="0" axis="axisRow" fieldPosition="0"/>
    </format>
    <format dxfId="1295">
      <pivotArea dataOnly="0" labelOnly="1" outline="0" axis="axisValues" fieldPosition="0"/>
    </format>
    <format dxfId="1294">
      <pivotArea dataOnly="0" labelOnly="1" outline="0" axis="axisValues" fieldPosition="0"/>
    </format>
    <format dxfId="1293">
      <pivotArea type="all" dataOnly="0" outline="0" fieldPosition="0"/>
    </format>
    <format dxfId="1292">
      <pivotArea outline="0" collapsedLevelsAreSubtotals="1" fieldPosition="0"/>
    </format>
    <format dxfId="1291">
      <pivotArea field="2" type="button" dataOnly="0" labelOnly="1" outline="0" axis="axisRow" fieldPosition="0"/>
    </format>
    <format dxfId="1290">
      <pivotArea dataOnly="0" labelOnly="1" outline="0" axis="axisValues" fieldPosition="0"/>
    </format>
    <format dxfId="1289">
      <pivotArea dataOnly="0" labelOnly="1" fieldPosition="0">
        <references count="1">
          <reference field="2" count="0"/>
        </references>
      </pivotArea>
    </format>
    <format dxfId="1288">
      <pivotArea dataOnly="0" labelOnly="1" grandRow="1" outline="0" fieldPosition="0"/>
    </format>
    <format dxfId="1287">
      <pivotArea dataOnly="0" labelOnly="1" outline="0" axis="axisValues" fieldPosition="0"/>
    </format>
    <format dxfId="1286">
      <pivotArea field="2" type="button" dataOnly="0" labelOnly="1" outline="0" axis="axisRow" fieldPosition="0"/>
    </format>
    <format dxfId="1285">
      <pivotArea dataOnly="0" labelOnly="1" outline="0" axis="axisValues" fieldPosition="0"/>
    </format>
    <format dxfId="1284">
      <pivotArea dataOnly="0" labelOnly="1" outline="0" axis="axisValues" fieldPosition="0"/>
    </format>
    <format dxfId="1283">
      <pivotArea outline="0" collapsedLevelsAreSubtotals="1" fieldPosition="0"/>
    </format>
    <format dxfId="1282">
      <pivotArea grandRow="1" outline="0" collapsedLevelsAreSubtotals="1" fieldPosition="0"/>
    </format>
    <format dxfId="1281">
      <pivotArea dataOnly="0" labelOnly="1" grandRow="1" outline="0" fieldPosition="0"/>
    </format>
    <format dxfId="1280">
      <pivotArea dataOnly="0" labelOnly="1" fieldPosition="0">
        <references count="1">
          <reference field="2" count="0"/>
        </references>
      </pivotArea>
    </format>
    <format dxfId="1279">
      <pivotArea dataOnly="0" labelOnly="1" fieldPosition="0">
        <references count="1">
          <reference field="2" count="0"/>
        </references>
      </pivotArea>
    </format>
    <format dxfId="1278">
      <pivotArea dataOnly="0" labelOnly="1" fieldPosition="0">
        <references count="1">
          <reference field="2" count="0"/>
        </references>
      </pivotArea>
    </format>
    <format dxfId="1277">
      <pivotArea grandRow="1" outline="0" collapsedLevelsAreSubtotals="1" fieldPosition="0"/>
    </format>
    <format dxfId="1276">
      <pivotArea dataOnly="0" labelOnly="1" grandRow="1" outline="0" fieldPosition="0"/>
    </format>
  </formats>
  <chartFormats count="3">
    <chartFormat chart="4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laDinámica28" cacheId="2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SECTOR">
  <location ref="N13:O31" firstHeaderRow="1" firstDataRow="1" firstDataCol="1"/>
  <pivotFields count="12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8"/>
    </i>
    <i>
      <x v="2"/>
    </i>
    <i>
      <x v="11"/>
    </i>
    <i>
      <x v="3"/>
    </i>
    <i>
      <x v="6"/>
    </i>
    <i>
      <x v="15"/>
    </i>
    <i>
      <x v="9"/>
    </i>
    <i>
      <x/>
    </i>
    <i>
      <x v="10"/>
    </i>
    <i>
      <x v="16"/>
    </i>
    <i>
      <x v="13"/>
    </i>
    <i>
      <x v="1"/>
    </i>
    <i>
      <x v="4"/>
    </i>
    <i>
      <x v="12"/>
    </i>
    <i>
      <x v="7"/>
    </i>
    <i>
      <x v="14"/>
    </i>
    <i>
      <x v="5"/>
    </i>
    <i t="grand">
      <x/>
    </i>
  </rowItems>
  <colItems count="1">
    <i/>
  </colItems>
  <dataFields count="1">
    <dataField name="PROMEDIO AVANCE" fld="11" subtotal="average" baseField="2" baseItem="2" numFmtId="9"/>
  </dataFields>
  <formats count="88">
    <format dxfId="506">
      <pivotArea outline="0" collapsedLevelsAreSubtotals="1" fieldPosition="0"/>
    </format>
    <format dxfId="505">
      <pivotArea dataOnly="0" labelOnly="1" outline="0" axis="axisValues" fieldPosition="0"/>
    </format>
    <format dxfId="504">
      <pivotArea dataOnly="0" labelOnly="1" fieldPosition="0">
        <references count="1">
          <reference field="2" count="0"/>
        </references>
      </pivotArea>
    </format>
    <format dxfId="503">
      <pivotArea type="all" dataOnly="0" outline="0" fieldPosition="0"/>
    </format>
    <format dxfId="502">
      <pivotArea outline="0" collapsedLevelsAreSubtotals="1" fieldPosition="0"/>
    </format>
    <format dxfId="501">
      <pivotArea field="2" type="button" dataOnly="0" labelOnly="1" outline="0" axis="axisRow" fieldPosition="0"/>
    </format>
    <format dxfId="500">
      <pivotArea dataOnly="0" labelOnly="1" fieldPosition="0">
        <references count="1">
          <reference field="2" count="0"/>
        </references>
      </pivotArea>
    </format>
    <format dxfId="499">
      <pivotArea dataOnly="0" labelOnly="1" grandRow="1" outline="0" fieldPosition="0"/>
    </format>
    <format dxfId="498">
      <pivotArea dataOnly="0" labelOnly="1" outline="0" axis="axisValues" fieldPosition="0"/>
    </format>
    <format dxfId="497">
      <pivotArea type="all" dataOnly="0" outline="0" fieldPosition="0"/>
    </format>
    <format dxfId="496">
      <pivotArea outline="0" collapsedLevelsAreSubtotals="1" fieldPosition="0"/>
    </format>
    <format dxfId="495">
      <pivotArea field="2" type="button" dataOnly="0" labelOnly="1" outline="0" axis="axisRow" fieldPosition="0"/>
    </format>
    <format dxfId="494">
      <pivotArea dataOnly="0" labelOnly="1" fieldPosition="0">
        <references count="1">
          <reference field="2" count="0"/>
        </references>
      </pivotArea>
    </format>
    <format dxfId="493">
      <pivotArea dataOnly="0" labelOnly="1" grandRow="1" outline="0" fieldPosition="0"/>
    </format>
    <format dxfId="492">
      <pivotArea dataOnly="0" labelOnly="1" outline="0" axis="axisValues" fieldPosition="0"/>
    </format>
    <format dxfId="491">
      <pivotArea outline="0" collapsedLevelsAreSubtotals="1" fieldPosition="0"/>
    </format>
    <format dxfId="490">
      <pivotArea outline="0" collapsedLevelsAreSubtotals="1" fieldPosition="0"/>
    </format>
    <format dxfId="489">
      <pivotArea dataOnly="0" labelOnly="1" fieldPosition="0">
        <references count="1">
          <reference field="2" count="0"/>
        </references>
      </pivotArea>
    </format>
    <format dxfId="488">
      <pivotArea dataOnly="0" labelOnly="1" grandRow="1" outline="0" fieldPosition="0"/>
    </format>
    <format dxfId="487">
      <pivotArea dataOnly="0" labelOnly="1" fieldPosition="0">
        <references count="1">
          <reference field="2" count="0"/>
        </references>
      </pivotArea>
    </format>
    <format dxfId="486">
      <pivotArea dataOnly="0" labelOnly="1" grandRow="1" outline="0" fieldPosition="0"/>
    </format>
    <format dxfId="485">
      <pivotArea dataOnly="0" labelOnly="1" fieldPosition="0">
        <references count="1">
          <reference field="2" count="0"/>
        </references>
      </pivotArea>
    </format>
    <format dxfId="484">
      <pivotArea dataOnly="0" labelOnly="1" grandRow="1" outline="0" fieldPosition="0"/>
    </format>
    <format dxfId="483">
      <pivotArea dataOnly="0" labelOnly="1" fieldPosition="0">
        <references count="1">
          <reference field="2" count="0"/>
        </references>
      </pivotArea>
    </format>
    <format dxfId="482">
      <pivotArea dataOnly="0" labelOnly="1" grandRow="1" outline="0" fieldPosition="0"/>
    </format>
    <format dxfId="481">
      <pivotArea field="2" type="button" dataOnly="0" labelOnly="1" outline="0" axis="axisRow" fieldPosition="0"/>
    </format>
    <format dxfId="480">
      <pivotArea dataOnly="0" labelOnly="1" outline="0" axis="axisValues" fieldPosition="0"/>
    </format>
    <format dxfId="479">
      <pivotArea dataOnly="0" labelOnly="1" outline="0" axis="axisValues" fieldPosition="0"/>
    </format>
    <format dxfId="478">
      <pivotArea type="all" dataOnly="0" outline="0" fieldPosition="0"/>
    </format>
    <format dxfId="477">
      <pivotArea outline="0" collapsedLevelsAreSubtotals="1" fieldPosition="0"/>
    </format>
    <format dxfId="476">
      <pivotArea field="2" type="button" dataOnly="0" labelOnly="1" outline="0" axis="axisRow" fieldPosition="0"/>
    </format>
    <format dxfId="475">
      <pivotArea dataOnly="0" labelOnly="1" outline="0" axis="axisValues" fieldPosition="0"/>
    </format>
    <format dxfId="474">
      <pivotArea dataOnly="0" labelOnly="1" fieldPosition="0">
        <references count="1">
          <reference field="2" count="0"/>
        </references>
      </pivotArea>
    </format>
    <format dxfId="473">
      <pivotArea dataOnly="0" labelOnly="1" grandRow="1" outline="0" fieldPosition="0"/>
    </format>
    <format dxfId="472">
      <pivotArea dataOnly="0" labelOnly="1" outline="0" axis="axisValues" fieldPosition="0"/>
    </format>
    <format dxfId="471">
      <pivotArea type="all" dataOnly="0" outline="0" fieldPosition="0"/>
    </format>
    <format dxfId="470">
      <pivotArea outline="0" collapsedLevelsAreSubtotals="1" fieldPosition="0"/>
    </format>
    <format dxfId="469">
      <pivotArea field="2" type="button" dataOnly="0" labelOnly="1" outline="0" axis="axisRow" fieldPosition="0"/>
    </format>
    <format dxfId="468">
      <pivotArea dataOnly="0" labelOnly="1" outline="0" axis="axisValues" fieldPosition="0"/>
    </format>
    <format dxfId="467">
      <pivotArea dataOnly="0" labelOnly="1" fieldPosition="0">
        <references count="1">
          <reference field="2" count="0"/>
        </references>
      </pivotArea>
    </format>
    <format dxfId="466">
      <pivotArea dataOnly="0" labelOnly="1" grandRow="1" outline="0" fieldPosition="0"/>
    </format>
    <format dxfId="465">
      <pivotArea dataOnly="0" labelOnly="1" outline="0" axis="axisValues" fieldPosition="0"/>
    </format>
    <format dxfId="464">
      <pivotArea type="all" dataOnly="0" outline="0" fieldPosition="0"/>
    </format>
    <format dxfId="463">
      <pivotArea outline="0" collapsedLevelsAreSubtotals="1" fieldPosition="0"/>
    </format>
    <format dxfId="462">
      <pivotArea field="2" type="button" dataOnly="0" labelOnly="1" outline="0" axis="axisRow" fieldPosition="0"/>
    </format>
    <format dxfId="461">
      <pivotArea dataOnly="0" labelOnly="1" outline="0" axis="axisValues" fieldPosition="0"/>
    </format>
    <format dxfId="460">
      <pivotArea dataOnly="0" labelOnly="1" fieldPosition="0">
        <references count="1">
          <reference field="2" count="0"/>
        </references>
      </pivotArea>
    </format>
    <format dxfId="459">
      <pivotArea dataOnly="0" labelOnly="1" grandRow="1" outline="0" fieldPosition="0"/>
    </format>
    <format dxfId="458">
      <pivotArea dataOnly="0" labelOnly="1" outline="0" axis="axisValues" fieldPosition="0"/>
    </format>
    <format dxfId="457">
      <pivotArea type="all" dataOnly="0" outline="0" fieldPosition="0"/>
    </format>
    <format dxfId="456">
      <pivotArea outline="0" collapsedLevelsAreSubtotals="1" fieldPosition="0"/>
    </format>
    <format dxfId="455">
      <pivotArea field="2" type="button" dataOnly="0" labelOnly="1" outline="0" axis="axisRow" fieldPosition="0"/>
    </format>
    <format dxfId="454">
      <pivotArea dataOnly="0" labelOnly="1" outline="0" axis="axisValues" fieldPosition="0"/>
    </format>
    <format dxfId="453">
      <pivotArea dataOnly="0" labelOnly="1" fieldPosition="0">
        <references count="1">
          <reference field="2" count="0"/>
        </references>
      </pivotArea>
    </format>
    <format dxfId="452">
      <pivotArea dataOnly="0" labelOnly="1" grandRow="1" outline="0" fieldPosition="0"/>
    </format>
    <format dxfId="451">
      <pivotArea dataOnly="0" labelOnly="1" outline="0" axis="axisValues" fieldPosition="0"/>
    </format>
    <format dxfId="450">
      <pivotArea field="2" type="button" dataOnly="0" labelOnly="1" outline="0" axis="axisRow" fieldPosition="0"/>
    </format>
    <format dxfId="449">
      <pivotArea dataOnly="0" labelOnly="1" fieldPosition="0">
        <references count="1">
          <reference field="2" count="0"/>
        </references>
      </pivotArea>
    </format>
    <format dxfId="448">
      <pivotArea dataOnly="0" labelOnly="1" grandRow="1" outline="0" fieldPosition="0"/>
    </format>
    <format dxfId="447">
      <pivotArea grandRow="1" outline="0" collapsedLevelsAreSubtotals="1" fieldPosition="0"/>
    </format>
    <format dxfId="446">
      <pivotArea dataOnly="0" labelOnly="1" grandRow="1" outline="0" fieldPosition="0"/>
    </format>
    <format dxfId="445">
      <pivotArea field="2" type="button" dataOnly="0" labelOnly="1" outline="0" axis="axisRow" fieldPosition="0"/>
    </format>
    <format dxfId="444">
      <pivotArea dataOnly="0" labelOnly="1" outline="0" axis="axisValues" fieldPosition="0"/>
    </format>
    <format dxfId="443">
      <pivotArea dataOnly="0" labelOnly="1" outline="0" axis="axisValues" fieldPosition="0"/>
    </format>
    <format dxfId="442">
      <pivotArea field="2" type="button" dataOnly="0" labelOnly="1" outline="0" axis="axisRow" fieldPosition="0"/>
    </format>
    <format dxfId="441">
      <pivotArea dataOnly="0" labelOnly="1" outline="0" axis="axisValues" fieldPosition="0"/>
    </format>
    <format dxfId="440">
      <pivotArea dataOnly="0" labelOnly="1" outline="0" axis="axisValues" fieldPosition="0"/>
    </format>
    <format dxfId="439">
      <pivotArea type="all" dataOnly="0" outline="0" fieldPosition="0"/>
    </format>
    <format dxfId="438">
      <pivotArea outline="0" collapsedLevelsAreSubtotals="1" fieldPosition="0"/>
    </format>
    <format dxfId="437">
      <pivotArea field="2" type="button" dataOnly="0" labelOnly="1" outline="0" axis="axisRow" fieldPosition="0"/>
    </format>
    <format dxfId="436">
      <pivotArea dataOnly="0" labelOnly="1" outline="0" axis="axisValues" fieldPosition="0"/>
    </format>
    <format dxfId="435">
      <pivotArea dataOnly="0" labelOnly="1" fieldPosition="0">
        <references count="1">
          <reference field="2" count="0"/>
        </references>
      </pivotArea>
    </format>
    <format dxfId="434">
      <pivotArea dataOnly="0" labelOnly="1" grandRow="1" outline="0" fieldPosition="0"/>
    </format>
    <format dxfId="433">
      <pivotArea dataOnly="0" labelOnly="1" outline="0" axis="axisValues" fieldPosition="0"/>
    </format>
    <format dxfId="432">
      <pivotArea type="all" dataOnly="0" outline="0" fieldPosition="0"/>
    </format>
    <format dxfId="431">
      <pivotArea outline="0" collapsedLevelsAreSubtotals="1" fieldPosition="0"/>
    </format>
    <format dxfId="430">
      <pivotArea field="2" type="button" dataOnly="0" labelOnly="1" outline="0" axis="axisRow" fieldPosition="0"/>
    </format>
    <format dxfId="429">
      <pivotArea dataOnly="0" labelOnly="1" outline="0" axis="axisValues" fieldPosition="0"/>
    </format>
    <format dxfId="428">
      <pivotArea dataOnly="0" labelOnly="1" fieldPosition="0">
        <references count="1">
          <reference field="2" count="0"/>
        </references>
      </pivotArea>
    </format>
    <format dxfId="427">
      <pivotArea dataOnly="0" labelOnly="1" grandRow="1" outline="0" fieldPosition="0"/>
    </format>
    <format dxfId="426">
      <pivotArea dataOnly="0" labelOnly="1" outline="0" axis="axisValues" fieldPosition="0"/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field="2" type="button" dataOnly="0" labelOnly="1" outline="0" axis="axisRow" fieldPosition="0"/>
    </format>
    <format dxfId="422">
      <pivotArea dataOnly="0" labelOnly="1" outline="0" axis="axisValues" fieldPosition="0"/>
    </format>
    <format dxfId="421">
      <pivotArea dataOnly="0" labelOnly="1" fieldPosition="0">
        <references count="1">
          <reference field="2" count="0"/>
        </references>
      </pivotArea>
    </format>
    <format dxfId="420">
      <pivotArea dataOnly="0" labelOnly="1" grandRow="1" outline="0" fieldPosition="0"/>
    </format>
    <format dxfId="419">
      <pivotArea dataOnly="0" labelOnly="1" outline="0" axis="axisValues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laDinámica1" cacheId="2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SECTOR">
  <location ref="X12:Y30" firstHeaderRow="1" firstDataRow="1" firstDataCol="1"/>
  <pivotFields count="22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1"/>
    </i>
    <i>
      <x v="15"/>
    </i>
    <i>
      <x v="7"/>
    </i>
    <i>
      <x v="3"/>
    </i>
    <i>
      <x v="4"/>
    </i>
    <i>
      <x/>
    </i>
    <i>
      <x v="16"/>
    </i>
    <i>
      <x v="2"/>
    </i>
    <i>
      <x v="8"/>
    </i>
    <i>
      <x v="10"/>
    </i>
    <i>
      <x v="9"/>
    </i>
    <i>
      <x v="5"/>
    </i>
    <i>
      <x v="6"/>
    </i>
    <i>
      <x v="11"/>
    </i>
    <i>
      <x v="13"/>
    </i>
    <i>
      <x v="14"/>
    </i>
    <i>
      <x v="12"/>
    </i>
    <i t="grand">
      <x/>
    </i>
  </rowItems>
  <colItems count="1">
    <i/>
  </colItems>
  <dataFields count="1">
    <dataField name="PROMEDIO AVANCE" fld="21" subtotal="average" baseField="2" baseItem="0" numFmtId="9"/>
  </dataFields>
  <formats count="57">
    <format dxfId="383">
      <pivotArea field="2" type="button" dataOnly="0" labelOnly="1" outline="0" axis="axisRow" fieldPosition="0"/>
    </format>
    <format dxfId="382">
      <pivotArea dataOnly="0" labelOnly="1" outline="0" axis="axisValues" fieldPosition="0"/>
    </format>
    <format dxfId="381">
      <pivotArea outline="0" collapsedLevelsAreSubtotals="1" fieldPosition="0"/>
    </format>
    <format dxfId="380">
      <pivotArea type="all" dataOnly="0" outline="0" fieldPosition="0"/>
    </format>
    <format dxfId="379">
      <pivotArea outline="0" collapsedLevelsAreSubtotals="1" fieldPosition="0"/>
    </format>
    <format dxfId="378">
      <pivotArea field="2" type="button" dataOnly="0" labelOnly="1" outline="0" axis="axisRow" fieldPosition="0"/>
    </format>
    <format dxfId="377">
      <pivotArea dataOnly="0" labelOnly="1" fieldPosition="0">
        <references count="1">
          <reference field="2" count="0"/>
        </references>
      </pivotArea>
    </format>
    <format dxfId="376">
      <pivotArea dataOnly="0" labelOnly="1" grandRow="1" outline="0" fieldPosition="0"/>
    </format>
    <format dxfId="375">
      <pivotArea dataOnly="0" labelOnly="1" outline="0" axis="axisValues" fieldPosition="0"/>
    </format>
    <format dxfId="374">
      <pivotArea field="2" type="button" dataOnly="0" labelOnly="1" outline="0" axis="axisRow" fieldPosition="0"/>
    </format>
    <format dxfId="373">
      <pivotArea dataOnly="0" labelOnly="1" outline="0" axis="axisValues" fieldPosition="0"/>
    </format>
    <format dxfId="372">
      <pivotArea dataOnly="0" labelOnly="1" outline="0" axis="axisValues" fieldPosition="0"/>
    </format>
    <format dxfId="371">
      <pivotArea outline="0" collapsedLevelsAreSubtotals="1" fieldPosition="0"/>
    </format>
    <format dxfId="370">
      <pivotArea dataOnly="0" labelOnly="1" fieldPosition="0">
        <references count="1">
          <reference field="2" count="0"/>
        </references>
      </pivotArea>
    </format>
    <format dxfId="369">
      <pivotArea dataOnly="0" labelOnly="1" grandRow="1" outline="0" fieldPosition="0"/>
    </format>
    <format dxfId="368">
      <pivotArea outline="0" collapsedLevelsAreSubtotals="1" fieldPosition="0"/>
    </format>
    <format dxfId="367">
      <pivotArea type="all" dataOnly="0" outline="0" fieldPosition="0"/>
    </format>
    <format dxfId="366">
      <pivotArea outline="0" collapsedLevelsAreSubtotals="1" fieldPosition="0"/>
    </format>
    <format dxfId="365">
      <pivotArea field="2" type="button" dataOnly="0" labelOnly="1" outline="0" axis="axisRow" fieldPosition="0"/>
    </format>
    <format dxfId="364">
      <pivotArea dataOnly="0" labelOnly="1" outline="0" axis="axisValues" fieldPosition="0"/>
    </format>
    <format dxfId="363">
      <pivotArea dataOnly="0" labelOnly="1" fieldPosition="0">
        <references count="1">
          <reference field="2" count="0"/>
        </references>
      </pivotArea>
    </format>
    <format dxfId="362">
      <pivotArea dataOnly="0" labelOnly="1" grandRow="1" outline="0" fieldPosition="0"/>
    </format>
    <format dxfId="361">
      <pivotArea dataOnly="0" labelOnly="1" outline="0" axis="axisValues" fieldPosition="0"/>
    </format>
    <format dxfId="360">
      <pivotArea type="all" dataOnly="0" outline="0" fieldPosition="0"/>
    </format>
    <format dxfId="359">
      <pivotArea outline="0" collapsedLevelsAreSubtotals="1" fieldPosition="0"/>
    </format>
    <format dxfId="358">
      <pivotArea field="2" type="button" dataOnly="0" labelOnly="1" outline="0" axis="axisRow" fieldPosition="0"/>
    </format>
    <format dxfId="357">
      <pivotArea dataOnly="0" labelOnly="1" outline="0" axis="axisValues" fieldPosition="0"/>
    </format>
    <format dxfId="356">
      <pivotArea dataOnly="0" labelOnly="1" fieldPosition="0">
        <references count="1">
          <reference field="2" count="0"/>
        </references>
      </pivotArea>
    </format>
    <format dxfId="355">
      <pivotArea dataOnly="0" labelOnly="1" grandRow="1" outline="0" fieldPosition="0"/>
    </format>
    <format dxfId="354">
      <pivotArea dataOnly="0" labelOnly="1" outline="0" axis="axisValues" fieldPosition="0"/>
    </format>
    <format dxfId="353">
      <pivotArea field="2" type="button" dataOnly="0" labelOnly="1" outline="0" axis="axisRow" fieldPosition="0"/>
    </format>
    <format dxfId="352">
      <pivotArea dataOnly="0" labelOnly="1" outline="0" axis="axisValues" fieldPosition="0"/>
    </format>
    <format dxfId="351">
      <pivotArea dataOnly="0" labelOnly="1" outline="0" axis="axisValues" fieldPosition="0"/>
    </format>
    <format dxfId="350">
      <pivotArea type="all" dataOnly="0" outline="0" fieldPosition="0"/>
    </format>
    <format dxfId="349">
      <pivotArea outline="0" collapsedLevelsAreSubtotals="1" fieldPosition="0"/>
    </format>
    <format dxfId="348">
      <pivotArea field="2" type="button" dataOnly="0" labelOnly="1" outline="0" axis="axisRow" fieldPosition="0"/>
    </format>
    <format dxfId="347">
      <pivotArea dataOnly="0" labelOnly="1" outline="0" axis="axisValues" fieldPosition="0"/>
    </format>
    <format dxfId="346">
      <pivotArea dataOnly="0" labelOnly="1" fieldPosition="0">
        <references count="1">
          <reference field="2" count="0"/>
        </references>
      </pivotArea>
    </format>
    <format dxfId="345">
      <pivotArea dataOnly="0" labelOnly="1" grandRow="1" outline="0" fieldPosition="0"/>
    </format>
    <format dxfId="344">
      <pivotArea dataOnly="0" labelOnly="1" outline="0" axis="axisValues" fieldPosition="0"/>
    </format>
    <format dxfId="343">
      <pivotArea field="2" type="button" dataOnly="0" labelOnly="1" outline="0" axis="axisRow" fieldPosition="0"/>
    </format>
    <format dxfId="342">
      <pivotArea dataOnly="0" labelOnly="1" fieldPosition="0">
        <references count="1">
          <reference field="2" count="0"/>
        </references>
      </pivotArea>
    </format>
    <format dxfId="341">
      <pivotArea dataOnly="0" labelOnly="1" grandRow="1" outline="0" fieldPosition="0"/>
    </format>
    <format dxfId="340">
      <pivotArea grandRow="1" outline="0" collapsedLevelsAreSubtotals="1" fieldPosition="0"/>
    </format>
    <format dxfId="339">
      <pivotArea dataOnly="0" labelOnly="1" grandRow="1" outline="0" fieldPosition="0"/>
    </format>
    <format dxfId="338">
      <pivotArea field="2" type="button" dataOnly="0" labelOnly="1" outline="0" axis="axisRow" fieldPosition="0"/>
    </format>
    <format dxfId="337">
      <pivotArea dataOnly="0" labelOnly="1" outline="0" axis="axisValues" fieldPosition="0"/>
    </format>
    <format dxfId="336">
      <pivotArea dataOnly="0" labelOnly="1" outline="0" axis="axisValues" fieldPosition="0"/>
    </format>
    <format dxfId="335">
      <pivotArea outline="0" collapsedLevelsAreSubtotals="1" fieldPosition="0"/>
    </format>
    <format dxfId="334">
      <pivotArea dataOnly="0" labelOnly="1" fieldPosition="0">
        <references count="1">
          <reference field="2" count="0"/>
        </references>
      </pivotArea>
    </format>
    <format dxfId="333">
      <pivotArea dataOnly="0" labelOnly="1" grandRow="1" outline="0" fieldPosition="0"/>
    </format>
    <format dxfId="332">
      <pivotArea field="2" type="button" dataOnly="0" labelOnly="1" outline="0" axis="axisRow" fieldPosition="0"/>
    </format>
    <format dxfId="331">
      <pivotArea dataOnly="0" labelOnly="1" outline="0" axis="axisValues" fieldPosition="0"/>
    </format>
    <format dxfId="330">
      <pivotArea dataOnly="0" labelOnly="1" outline="0" axis="axisValues" fieldPosition="0"/>
    </format>
    <format dxfId="329">
      <pivotArea field="2" type="button" dataOnly="0" labelOnly="1" outline="0" axis="axisRow" fieldPosition="0"/>
    </format>
    <format dxfId="328">
      <pivotArea dataOnly="0" labelOnly="1" outline="0" axis="axisValues" fieldPosition="0"/>
    </format>
    <format dxfId="327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laDinámica21" cacheId="2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ENTIDAD">
  <location ref="X36:AQ45" firstHeaderRow="0" firstDataRow="1" firstDataCol="1" rowPageCount="1" colPageCount="1"/>
  <pivotFields count="22">
    <pivotField showAll="0"/>
    <pivotField axis="axisRow" showAll="0" sortType="descending">
      <items count="59">
        <item x="1"/>
        <item x="25"/>
        <item x="26"/>
        <item x="34"/>
        <item x="27"/>
        <item x="28"/>
        <item x="36"/>
        <item x="4"/>
        <item x="5"/>
        <item x="0"/>
        <item x="13"/>
        <item x="20"/>
        <item x="30"/>
        <item x="6"/>
        <item x="17"/>
        <item x="23"/>
        <item x="54"/>
        <item x="7"/>
        <item x="38"/>
        <item x="19"/>
        <item x="29"/>
        <item x="33"/>
        <item x="57"/>
        <item x="14"/>
        <item x="16"/>
        <item x="39"/>
        <item x="15"/>
        <item x="32"/>
        <item x="42"/>
        <item x="55"/>
        <item x="35"/>
        <item x="22"/>
        <item x="3"/>
        <item x="18"/>
        <item x="53"/>
        <item x="8"/>
        <item x="9"/>
        <item x="40"/>
        <item x="51"/>
        <item x="24"/>
        <item x="10"/>
        <item x="44"/>
        <item x="46"/>
        <item x="45"/>
        <item x="37"/>
        <item x="2"/>
        <item x="52"/>
        <item x="56"/>
        <item x="47"/>
        <item x="48"/>
        <item x="49"/>
        <item x="50"/>
        <item x="11"/>
        <item x="41"/>
        <item x="43"/>
        <item x="31"/>
        <item x="12"/>
        <item x="21"/>
        <item t="default"/>
      </items>
      <autoSortScope>
        <pivotArea dataOnly="0" outline="0" fieldPosition="0">
          <references count="1">
            <reference field="4294967294" count="1" selected="0">
              <x v="18"/>
            </reference>
          </references>
        </pivotArea>
      </autoSortScope>
    </pivotField>
    <pivotField axis="axisPage" showAll="0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1"/>
  </rowFields>
  <rowItems count="9">
    <i>
      <x v="49"/>
    </i>
    <i>
      <x v="50"/>
    </i>
    <i>
      <x v="48"/>
    </i>
    <i>
      <x v="47"/>
    </i>
    <i>
      <x v="3"/>
    </i>
    <i>
      <x v="17"/>
    </i>
    <i>
      <x v="13"/>
    </i>
    <i>
      <x v="42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pageFields count="1">
    <pageField fld="2" item="15" hier="-1"/>
  </pageFields>
  <dataFields count="19">
    <dataField name="Promedio de Aprobación: " fld="3" subtotal="average" baseField="1" baseItem="13"/>
    <dataField name="Promedio de 3.1.1. SGDEA - Sistema" fld="4" subtotal="average" baseField="1" baseItem="13"/>
    <dataField name="Promedio de 3.1.2. SGDEA - Usuarios y grupos" fld="5" subtotal="average" baseField="1" baseItem="13"/>
    <dataField name="Promedio de 3.1.3. SGDEA - Roles" fld="6" subtotal="average" baseField="1" baseItem="13"/>
    <dataField name="Promedio de 3.1.4. SGDEA - Radicación y registro" fld="7" subtotal="average" baseField="1" baseItem="13"/>
    <dataField name="Promedio de 3.1.5. SGDEA - Formatos y formularios" fld="8" subtotal="average" baseField="1" baseItem="13"/>
    <dataField name="Promedio de 3.1.6. SGDEA - Flujos de trabajo" fld="9" subtotal="average" baseField="1" baseItem="13"/>
    <dataField name="Promedio de 3.1.7. SGDEA - Gestión de documentos y trabajo colaborativo " fld="10" subtotal="average" baseField="1" baseItem="13"/>
    <dataField name="Promedio de 3.1.8. SGDEA - Clasificación" fld="11" subtotal="average" baseField="1" baseItem="13"/>
    <dataField name="Promedio de 3.1.9. SGDEA - Documentos de archivo" fld="12" subtotal="average" baseField="1" baseItem="13"/>
    <dataField name="Promedio de 3.1.10. SGDEA - Archivos físicos" fld="13" subtotal="average" baseField="1" baseItem="13"/>
    <dataField name="Promedio de 3.1.11. SGDEA - Metadatos" fld="14" subtotal="average" baseField="1" baseItem="13"/>
    <dataField name="Promedio de 3.1.12. SGDEA - Retención y disposición" fld="15" subtotal="average" baseField="1" baseItem="13"/>
    <dataField name="Promedio de 3.1.13. SGDEA - Búsqueda y reportes" fld="16" subtotal="average" baseField="1" baseItem="13"/>
    <dataField name="Promedio de 3.1.14. SGDEA - Exportación" fld="17" subtotal="average" baseField="1" baseItem="13"/>
    <dataField name="Promedio de 3.1.15. Esquema de Metadatos Doc. Elec. " fld="18" subtotal="average" baseField="1" baseItem="13"/>
    <dataField name="Promedio de 3.1.16. Metadatos mínimos para Doc. Elec." fld="19" subtotal="average" baseField="1" baseItem="13"/>
    <dataField name="Promedio de 3.1.17 SGDEA" fld="20" subtotal="average" baseField="1" baseItem="13"/>
    <dataField name="Promedio de 3.1. CUMPLIMIENTO SUBCOMPONENTE " fld="21" subtotal="average" baseField="1" baseItem="13"/>
  </dataFields>
  <formats count="17">
    <format dxfId="400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99">
      <pivotArea outline="0" collapsedLevelsAreSubtotals="1" fieldPosition="0"/>
    </format>
    <format dxfId="398">
      <pivotArea type="all" dataOnly="0" outline="0" fieldPosition="0"/>
    </format>
    <format dxfId="397">
      <pivotArea outline="0" collapsedLevelsAreSubtotals="1" fieldPosition="0"/>
    </format>
    <format dxfId="396">
      <pivotArea field="1" type="button" dataOnly="0" labelOnly="1" outline="0" axis="axisRow" fieldPosition="0"/>
    </format>
    <format dxfId="395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394">
      <pivotArea dataOnly="0" labelOnly="1" grandRow="1" outline="0" fieldPosition="0"/>
    </format>
    <format dxfId="393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92">
      <pivotArea dataOnly="0" labelOnly="1" fieldPosition="0">
        <references count="1">
          <reference field="1" count="1">
            <x v="47"/>
          </reference>
        </references>
      </pivotArea>
    </format>
    <format dxfId="391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390">
      <pivotArea dataOnly="0" labelOnly="1" fieldPosition="0">
        <references count="1">
          <reference field="1" count="0"/>
        </references>
      </pivotArea>
    </format>
    <format dxfId="389">
      <pivotArea outline="0" collapsedLevelsAreSubtotals="1" fieldPosition="0"/>
    </format>
    <format dxfId="388">
      <pivotArea outline="0" collapsedLevelsAreSubtotals="1" fieldPosition="0"/>
    </format>
    <format dxfId="387">
      <pivotArea field="1" type="button" dataOnly="0" labelOnly="1" outline="0" axis="axisRow" fieldPosition="0"/>
    </format>
    <format dxfId="3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384">
      <pivotArea dataOnly="0" labelOnly="1" outline="0" fieldPosition="0">
        <references count="1">
          <reference field="4294967294" count="18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chartFormats count="3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18"/>
          </reference>
        </references>
      </pivotArea>
    </chartFormat>
    <chartFormat chart="2" format="3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4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42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43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44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45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46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2" format="47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2" format="48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2" format="49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2" format="50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2" format="51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2" format="52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2" format="53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2" format="54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2" format="55" series="1">
      <pivotArea type="data" outline="0" fieldPosition="0">
        <references count="1">
          <reference field="4294967294" count="1" selected="0">
            <x v="17"/>
          </reference>
        </references>
      </pivotArea>
    </chartFormat>
    <chartFormat chart="2" format="56" series="1">
      <pivotArea type="data" outline="0" fieldPosition="0">
        <references count="1">
          <reference field="4294967294" count="1" selected="0">
            <x v="1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laDinámica2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SECTOR">
  <location ref="I11:J29" firstHeaderRow="1" firstDataRow="1" firstDataCol="1"/>
  <pivotFields count="7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1"/>
    </i>
    <i>
      <x v="3"/>
    </i>
    <i>
      <x v="4"/>
    </i>
    <i>
      <x v="8"/>
    </i>
    <i>
      <x v="7"/>
    </i>
    <i>
      <x v="5"/>
    </i>
    <i>
      <x v="15"/>
    </i>
    <i>
      <x v="13"/>
    </i>
    <i>
      <x v="11"/>
    </i>
    <i>
      <x v="16"/>
    </i>
    <i>
      <x v="9"/>
    </i>
    <i>
      <x/>
    </i>
    <i>
      <x v="2"/>
    </i>
    <i>
      <x v="6"/>
    </i>
    <i>
      <x v="10"/>
    </i>
    <i>
      <x v="12"/>
    </i>
    <i>
      <x v="14"/>
    </i>
    <i t="grand">
      <x/>
    </i>
  </rowItems>
  <colItems count="1">
    <i/>
  </colItems>
  <dataFields count="1">
    <dataField name="PROMEDIO AVANCE" fld="6" subtotal="average" baseField="2" baseItem="0" numFmtId="9"/>
  </dataFields>
  <formats count="51">
    <format dxfId="326">
      <pivotArea dataOnly="0" labelOnly="1" outline="0" axis="axisValues" fieldPosition="0"/>
    </format>
    <format dxfId="325">
      <pivotArea outline="0" collapsedLevelsAreSubtotals="1" fieldPosition="0"/>
    </format>
    <format dxfId="324">
      <pivotArea type="all" dataOnly="0" outline="0" fieldPosition="0"/>
    </format>
    <format dxfId="323">
      <pivotArea outline="0" collapsedLevelsAreSubtotals="1" fieldPosition="0"/>
    </format>
    <format dxfId="322">
      <pivotArea field="2" type="button" dataOnly="0" labelOnly="1" outline="0" axis="axisRow" fieldPosition="0"/>
    </format>
    <format dxfId="321">
      <pivotArea dataOnly="0" labelOnly="1" fieldPosition="0">
        <references count="1">
          <reference field="2" count="0"/>
        </references>
      </pivotArea>
    </format>
    <format dxfId="320">
      <pivotArea dataOnly="0" labelOnly="1" grandRow="1" outline="0" fieldPosition="0"/>
    </format>
    <format dxfId="319">
      <pivotArea dataOnly="0" labelOnly="1" outline="0" axis="axisValues" fieldPosition="0"/>
    </format>
    <format dxfId="318">
      <pivotArea field="2" type="button" dataOnly="0" labelOnly="1" outline="0" axis="axisRow" fieldPosition="0"/>
    </format>
    <format dxfId="317">
      <pivotArea dataOnly="0" labelOnly="1" outline="0" axis="axisValues" fieldPosition="0"/>
    </format>
    <format dxfId="316">
      <pivotArea dataOnly="0" labelOnly="1" outline="0" axis="axisValues" fieldPosition="0"/>
    </format>
    <format dxfId="315">
      <pivotArea dataOnly="0" labelOnly="1" outline="0" axis="axisValues" fieldPosition="0"/>
    </format>
    <format dxfId="314">
      <pivotArea dataOnly="0" labelOnly="1" outline="0" axis="axisValues" fieldPosition="0"/>
    </format>
    <format dxfId="313">
      <pivotArea dataOnly="0" labelOnly="1" fieldPosition="0">
        <references count="1">
          <reference field="2" count="0"/>
        </references>
      </pivotArea>
    </format>
    <format dxfId="312">
      <pivotArea dataOnly="0" labelOnly="1" grandRow="1" outline="0" fieldPosition="0"/>
    </format>
    <format dxfId="311">
      <pivotArea dataOnly="0" labelOnly="1" fieldPosition="0">
        <references count="1">
          <reference field="2" count="0"/>
        </references>
      </pivotArea>
    </format>
    <format dxfId="310">
      <pivotArea dataOnly="0" labelOnly="1" grandRow="1" outline="0" fieldPosition="0"/>
    </format>
    <format dxfId="309">
      <pivotArea outline="0" collapsedLevelsAreSubtotals="1" fieldPosition="0"/>
    </format>
    <format dxfId="308">
      <pivotArea outline="0" collapsedLevelsAreSubtotals="1" fieldPosition="0"/>
    </format>
    <format dxfId="307">
      <pivotArea type="all" dataOnly="0" outline="0" fieldPosition="0"/>
    </format>
    <format dxfId="306">
      <pivotArea outline="0" collapsedLevelsAreSubtotals="1" fieldPosition="0"/>
    </format>
    <format dxfId="305">
      <pivotArea field="2" type="button" dataOnly="0" labelOnly="1" outline="0" axis="axisRow" fieldPosition="0"/>
    </format>
    <format dxfId="304">
      <pivotArea dataOnly="0" labelOnly="1" outline="0" axis="axisValues" fieldPosition="0"/>
    </format>
    <format dxfId="303">
      <pivotArea dataOnly="0" labelOnly="1" fieldPosition="0">
        <references count="1">
          <reference field="2" count="0"/>
        </references>
      </pivotArea>
    </format>
    <format dxfId="302">
      <pivotArea dataOnly="0" labelOnly="1" grandRow="1" outline="0" fieldPosition="0"/>
    </format>
    <format dxfId="301">
      <pivotArea dataOnly="0" labelOnly="1" outline="0" axis="axisValues" fieldPosition="0"/>
    </format>
    <format dxfId="300">
      <pivotArea type="all" dataOnly="0" outline="0" fieldPosition="0"/>
    </format>
    <format dxfId="299">
      <pivotArea outline="0" collapsedLevelsAreSubtotals="1" fieldPosition="0"/>
    </format>
    <format dxfId="298">
      <pivotArea field="2" type="button" dataOnly="0" labelOnly="1" outline="0" axis="axisRow" fieldPosition="0"/>
    </format>
    <format dxfId="297">
      <pivotArea dataOnly="0" labelOnly="1" outline="0" axis="axisValues" fieldPosition="0"/>
    </format>
    <format dxfId="296">
      <pivotArea dataOnly="0" labelOnly="1" fieldPosition="0">
        <references count="1">
          <reference field="2" count="0"/>
        </references>
      </pivotArea>
    </format>
    <format dxfId="295">
      <pivotArea dataOnly="0" labelOnly="1" grandRow="1" outline="0" fieldPosition="0"/>
    </format>
    <format dxfId="294">
      <pivotArea dataOnly="0" labelOnly="1" outline="0" axis="axisValues" fieldPosition="0"/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field="2" type="button" dataOnly="0" labelOnly="1" outline="0" axis="axisRow" fieldPosition="0"/>
    </format>
    <format dxfId="290">
      <pivotArea dataOnly="0" labelOnly="1" outline="0" axis="axisValues" fieldPosition="0"/>
    </format>
    <format dxfId="289">
      <pivotArea dataOnly="0" labelOnly="1" fieldPosition="0">
        <references count="1">
          <reference field="2" count="0"/>
        </references>
      </pivotArea>
    </format>
    <format dxfId="288">
      <pivotArea dataOnly="0" labelOnly="1" grandRow="1" outline="0" fieldPosition="0"/>
    </format>
    <format dxfId="287">
      <pivotArea dataOnly="0" labelOnly="1" outline="0" axis="axisValues" fieldPosition="0"/>
    </format>
    <format dxfId="286">
      <pivotArea field="2" type="button" dataOnly="0" labelOnly="1" outline="0" axis="axisRow" fieldPosition="0"/>
    </format>
    <format dxfId="285">
      <pivotArea dataOnly="0" labelOnly="1" outline="0" axis="axisValues" fieldPosition="0"/>
    </format>
    <format dxfId="284">
      <pivotArea dataOnly="0" labelOnly="1" outline="0" axis="axisValues" fieldPosition="0"/>
    </format>
    <format dxfId="283">
      <pivotArea outline="0" collapsedLevelsAreSubtotals="1" fieldPosition="0"/>
    </format>
    <format dxfId="282">
      <pivotArea dataOnly="0" labelOnly="1" outline="0" axis="axisValues" fieldPosition="0"/>
    </format>
    <format dxfId="281">
      <pivotArea dataOnly="0" labelOnly="1" outline="0" axis="axisValues" fieldPosition="0"/>
    </format>
    <format dxfId="280">
      <pivotArea grandRow="1" outline="0" collapsedLevelsAreSubtotals="1" fieldPosition="0"/>
    </format>
    <format dxfId="279">
      <pivotArea dataOnly="0" labelOnly="1" grandRow="1" outline="0" fieldPosition="0"/>
    </format>
    <format dxfId="278">
      <pivotArea field="2" type="button" dataOnly="0" labelOnly="1" outline="0" axis="axisRow" fieldPosition="0"/>
    </format>
    <format dxfId="277">
      <pivotArea dataOnly="0" labelOnly="1" outline="0" axis="axisValues" fieldPosition="0"/>
    </format>
    <format dxfId="276">
      <pivotArea dataOnly="0" labelOnly="1" outline="0" axis="axisValues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laDinámica3" cacheId="2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SECTOR">
  <location ref="G11:H29" firstHeaderRow="1" firstDataRow="1" firstDataCol="1"/>
  <pivotFields count="5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dataField="1" numFmtId="9" showAll="0"/>
  </pivotFields>
  <rowFields count="1">
    <field x="2"/>
  </rowFields>
  <rowItems count="18">
    <i>
      <x v="1"/>
    </i>
    <i>
      <x v="8"/>
    </i>
    <i>
      <x v="7"/>
    </i>
    <i>
      <x v="4"/>
    </i>
    <i>
      <x v="13"/>
    </i>
    <i>
      <x v="11"/>
    </i>
    <i>
      <x/>
    </i>
    <i>
      <x v="3"/>
    </i>
    <i>
      <x v="2"/>
    </i>
    <i>
      <x v="15"/>
    </i>
    <i>
      <x v="9"/>
    </i>
    <i>
      <x v="5"/>
    </i>
    <i>
      <x v="14"/>
    </i>
    <i>
      <x v="12"/>
    </i>
    <i>
      <x v="10"/>
    </i>
    <i>
      <x v="6"/>
    </i>
    <i>
      <x v="16"/>
    </i>
    <i t="grand">
      <x/>
    </i>
  </rowItems>
  <colItems count="1">
    <i/>
  </colItems>
  <dataFields count="1">
    <dataField name="PROMEDIIO DE AVANCE" fld="4" subtotal="average" baseField="2" baseItem="0" numFmtId="9"/>
  </dataFields>
  <formats count="55">
    <format dxfId="275">
      <pivotArea dataOnly="0" labelOnly="1" outline="0" axis="axisValues" fieldPosition="0"/>
    </format>
    <format dxfId="274">
      <pivotArea outline="0" collapsedLevelsAreSubtotals="1" fieldPosition="0"/>
    </format>
    <format dxfId="273">
      <pivotArea type="all" dataOnly="0" outline="0" fieldPosition="0"/>
    </format>
    <format dxfId="272">
      <pivotArea outline="0" collapsedLevelsAreSubtotals="1" fieldPosition="0"/>
    </format>
    <format dxfId="271">
      <pivotArea field="2" type="button" dataOnly="0" labelOnly="1" outline="0" axis="axisRow" fieldPosition="0"/>
    </format>
    <format dxfId="270">
      <pivotArea dataOnly="0" labelOnly="1" fieldPosition="0">
        <references count="1">
          <reference field="2" count="0"/>
        </references>
      </pivotArea>
    </format>
    <format dxfId="269">
      <pivotArea dataOnly="0" labelOnly="1" grandRow="1" outline="0" fieldPosition="0"/>
    </format>
    <format dxfId="268">
      <pivotArea dataOnly="0" labelOnly="1" outline="0" axis="axisValues" fieldPosition="0"/>
    </format>
    <format dxfId="267">
      <pivotArea field="2" type="button" dataOnly="0" labelOnly="1" outline="0" axis="axisRow" fieldPosition="0"/>
    </format>
    <format dxfId="266">
      <pivotArea dataOnly="0" labelOnly="1" outline="0" axis="axisValues" fieldPosition="0"/>
    </format>
    <format dxfId="265">
      <pivotArea dataOnly="0" labelOnly="1" outline="0" axis="axisValues" fieldPosition="0"/>
    </format>
    <format dxfId="264">
      <pivotArea dataOnly="0" labelOnly="1" fieldPosition="0">
        <references count="1">
          <reference field="2" count="0"/>
        </references>
      </pivotArea>
    </format>
    <format dxfId="263">
      <pivotArea dataOnly="0" labelOnly="1" grandRow="1" outline="0" fieldPosition="0"/>
    </format>
    <format dxfId="262">
      <pivotArea outline="0" collapsedLevelsAreSubtotals="1" fieldPosition="0"/>
    </format>
    <format dxfId="261">
      <pivotArea outline="0" collapsedLevelsAreSubtotals="1" fieldPosition="0"/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field="2" type="button" dataOnly="0" labelOnly="1" outline="0" axis="axisRow" fieldPosition="0"/>
    </format>
    <format dxfId="257">
      <pivotArea dataOnly="0" labelOnly="1" outline="0" axis="axisValues" fieldPosition="0"/>
    </format>
    <format dxfId="256">
      <pivotArea dataOnly="0" labelOnly="1" fieldPosition="0">
        <references count="1">
          <reference field="2" count="0"/>
        </references>
      </pivotArea>
    </format>
    <format dxfId="255">
      <pivotArea dataOnly="0" labelOnly="1" grandRow="1" outline="0" fieldPosition="0"/>
    </format>
    <format dxfId="254">
      <pivotArea dataOnly="0" labelOnly="1" outline="0" axis="axisValues" fieldPosition="0"/>
    </format>
    <format dxfId="253">
      <pivotArea type="all" dataOnly="0" outline="0" fieldPosition="0"/>
    </format>
    <format dxfId="252">
      <pivotArea outline="0" collapsedLevelsAreSubtotals="1" fieldPosition="0"/>
    </format>
    <format dxfId="251">
      <pivotArea field="2" type="button" dataOnly="0" labelOnly="1" outline="0" axis="axisRow" fieldPosition="0"/>
    </format>
    <format dxfId="250">
      <pivotArea dataOnly="0" labelOnly="1" outline="0" axis="axisValues" fieldPosition="0"/>
    </format>
    <format dxfId="249">
      <pivotArea dataOnly="0" labelOnly="1" fieldPosition="0">
        <references count="1">
          <reference field="2" count="0"/>
        </references>
      </pivotArea>
    </format>
    <format dxfId="248">
      <pivotArea dataOnly="0" labelOnly="1" grandRow="1" outline="0" fieldPosition="0"/>
    </format>
    <format dxfId="247">
      <pivotArea dataOnly="0" labelOnly="1" outline="0" axis="axisValues" fieldPosition="0"/>
    </format>
    <format dxfId="246">
      <pivotArea type="all" dataOnly="0" outline="0" fieldPosition="0"/>
    </format>
    <format dxfId="245">
      <pivotArea outline="0" collapsedLevelsAreSubtotals="1" fieldPosition="0"/>
    </format>
    <format dxfId="244">
      <pivotArea field="2" type="button" dataOnly="0" labelOnly="1" outline="0" axis="axisRow" fieldPosition="0"/>
    </format>
    <format dxfId="243">
      <pivotArea dataOnly="0" labelOnly="1" outline="0" axis="axisValues" fieldPosition="0"/>
    </format>
    <format dxfId="242">
      <pivotArea dataOnly="0" labelOnly="1" fieldPosition="0">
        <references count="1">
          <reference field="2" count="0"/>
        </references>
      </pivotArea>
    </format>
    <format dxfId="241">
      <pivotArea dataOnly="0" labelOnly="1" grandRow="1" outline="0" fieldPosition="0"/>
    </format>
    <format dxfId="240">
      <pivotArea dataOnly="0" labelOnly="1" outline="0" axis="axisValues" fieldPosition="0"/>
    </format>
    <format dxfId="239">
      <pivotArea dataOnly="0" labelOnly="1" fieldPosition="0">
        <references count="1">
          <reference field="2" count="0"/>
        </references>
      </pivotArea>
    </format>
    <format dxfId="238">
      <pivotArea field="2" type="button" dataOnly="0" labelOnly="1" outline="0" axis="axisRow" fieldPosition="0"/>
    </format>
    <format dxfId="237">
      <pivotArea dataOnly="0" labelOnly="1" outline="0" axis="axisValues" fieldPosition="0"/>
    </format>
    <format dxfId="236">
      <pivotArea dataOnly="0" labelOnly="1" outline="0" axis="axisValues" fieldPosition="0"/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field="2" type="button" dataOnly="0" labelOnly="1" outline="0" axis="axisRow" fieldPosition="0"/>
    </format>
    <format dxfId="232">
      <pivotArea dataOnly="0" labelOnly="1" outline="0" axis="axisValues" fieldPosition="0"/>
    </format>
    <format dxfId="231">
      <pivotArea dataOnly="0" labelOnly="1" fieldPosition="0">
        <references count="1">
          <reference field="2" count="0"/>
        </references>
      </pivotArea>
    </format>
    <format dxfId="230">
      <pivotArea dataOnly="0" labelOnly="1" grandRow="1" outline="0" fieldPosition="0"/>
    </format>
    <format dxfId="229">
      <pivotArea dataOnly="0" labelOnly="1" outline="0" axis="axisValues" fieldPosition="0"/>
    </format>
    <format dxfId="228">
      <pivotArea field="2" type="button" dataOnly="0" labelOnly="1" outline="0" axis="axisRow" fieldPosition="0"/>
    </format>
    <format dxfId="227">
      <pivotArea dataOnly="0" labelOnly="1" fieldPosition="0">
        <references count="1">
          <reference field="2" count="0"/>
        </references>
      </pivotArea>
    </format>
    <format dxfId="226">
      <pivotArea dataOnly="0" labelOnly="1" grandRow="1" outline="0" fieldPosition="0"/>
    </format>
    <format dxfId="225">
      <pivotArea field="2" type="button" dataOnly="0" labelOnly="1" outline="0" axis="axisRow" fieldPosition="0"/>
    </format>
    <format dxfId="224">
      <pivotArea dataOnly="0" labelOnly="1" outline="0" axis="axisValues" fieldPosition="0"/>
    </format>
    <format dxfId="223">
      <pivotArea dataOnly="0" labelOnly="1" outline="0" axis="axisValues" fieldPosition="0"/>
    </format>
    <format dxfId="222">
      <pivotArea grandRow="1" outline="0" collapsedLevelsAreSubtotals="1" fieldPosition="0"/>
    </format>
    <format dxfId="221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laDinámica4" cacheId="2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SECTOR">
  <location ref="G12:H30" firstHeaderRow="1" firstDataRow="1" firstDataCol="1"/>
  <pivotFields count="5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dataField="1" numFmtId="9" showAll="0"/>
  </pivotFields>
  <rowFields count="1">
    <field x="2"/>
  </rowFields>
  <rowItems count="18">
    <i>
      <x v="10"/>
    </i>
    <i>
      <x v="3"/>
    </i>
    <i>
      <x v="8"/>
    </i>
    <i>
      <x v="7"/>
    </i>
    <i>
      <x v="4"/>
    </i>
    <i>
      <x v="13"/>
    </i>
    <i>
      <x v="15"/>
    </i>
    <i>
      <x v="11"/>
    </i>
    <i>
      <x v="2"/>
    </i>
    <i>
      <x v="9"/>
    </i>
    <i>
      <x/>
    </i>
    <i>
      <x v="6"/>
    </i>
    <i>
      <x v="14"/>
    </i>
    <i>
      <x v="12"/>
    </i>
    <i>
      <x v="1"/>
    </i>
    <i>
      <x v="5"/>
    </i>
    <i>
      <x v="16"/>
    </i>
    <i t="grand">
      <x/>
    </i>
  </rowItems>
  <colItems count="1">
    <i/>
  </colItems>
  <dataFields count="1">
    <dataField name="PROMEDIO AVANCE" fld="4" subtotal="average" baseField="2" baseItem="0" numFmtId="9"/>
  </dataFields>
  <formats count="67">
    <format dxfId="220">
      <pivotArea type="all" dataOnly="0" outline="0" fieldPosition="0"/>
    </format>
    <format dxfId="219">
      <pivotArea outline="0" collapsedLevelsAreSubtotals="1" fieldPosition="0"/>
    </format>
    <format dxfId="218">
      <pivotArea field="2" type="button" dataOnly="0" labelOnly="1" outline="0" axis="axisRow" fieldPosition="0"/>
    </format>
    <format dxfId="217">
      <pivotArea dataOnly="0" labelOnly="1" fieldPosition="0">
        <references count="1">
          <reference field="2" count="0"/>
        </references>
      </pivotArea>
    </format>
    <format dxfId="216">
      <pivotArea dataOnly="0" labelOnly="1" grandRow="1" outline="0" fieldPosition="0"/>
    </format>
    <format dxfId="215">
      <pivotArea dataOnly="0" labelOnly="1" outline="0" axis="axisValues" fieldPosition="0"/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2" type="button" dataOnly="0" labelOnly="1" outline="0" axis="axisRow" fieldPosition="0"/>
    </format>
    <format dxfId="211">
      <pivotArea dataOnly="0" labelOnly="1" fieldPosition="0">
        <references count="1">
          <reference field="2" count="0"/>
        </references>
      </pivotArea>
    </format>
    <format dxfId="210">
      <pivotArea dataOnly="0" labelOnly="1" grandRow="1" outline="0" fieldPosition="0"/>
    </format>
    <format dxfId="209">
      <pivotArea dataOnly="0" labelOnly="1" outline="0" axis="axisValues" fieldPosition="0"/>
    </format>
    <format dxfId="208">
      <pivotArea outline="0" collapsedLevelsAreSubtotals="1" fieldPosition="0"/>
    </format>
    <format dxfId="207">
      <pivotArea type="all" dataOnly="0" outline="0" fieldPosition="0"/>
    </format>
    <format dxfId="206">
      <pivotArea outline="0" collapsedLevelsAreSubtotals="1" fieldPosition="0"/>
    </format>
    <format dxfId="205">
      <pivotArea field="2" type="button" dataOnly="0" labelOnly="1" outline="0" axis="axisRow" fieldPosition="0"/>
    </format>
    <format dxfId="204">
      <pivotArea dataOnly="0" labelOnly="1" fieldPosition="0">
        <references count="1">
          <reference field="2" count="0"/>
        </references>
      </pivotArea>
    </format>
    <format dxfId="203">
      <pivotArea dataOnly="0" labelOnly="1" grandRow="1" outline="0" fieldPosition="0"/>
    </format>
    <format dxfId="202">
      <pivotArea dataOnly="0" labelOnly="1" outline="0" axis="axisValues" fieldPosition="0"/>
    </format>
    <format dxfId="201">
      <pivotArea outline="0" collapsedLevelsAreSubtotals="1" fieldPosition="0"/>
    </format>
    <format dxfId="200">
      <pivotArea dataOnly="0" labelOnly="1" fieldPosition="0">
        <references count="1">
          <reference field="2" count="0"/>
        </references>
      </pivotArea>
    </format>
    <format dxfId="199">
      <pivotArea dataOnly="0" labelOnly="1" grandRow="1" outline="0" fieldPosition="0"/>
    </format>
    <format dxfId="198">
      <pivotArea outline="0" collapsedLevelsAreSubtotals="1" fieldPosition="0"/>
    </format>
    <format dxfId="197">
      <pivotArea dataOnly="0" labelOnly="1" fieldPosition="0">
        <references count="1">
          <reference field="2" count="0"/>
        </references>
      </pivotArea>
    </format>
    <format dxfId="196">
      <pivotArea dataOnly="0" labelOnly="1" grandRow="1" outline="0" fieldPosition="0"/>
    </format>
    <format dxfId="195">
      <pivotArea outline="0" collapsedLevelsAreSubtotals="1" fieldPosition="0"/>
    </format>
    <format dxfId="194">
      <pivotArea dataOnly="0" labelOnly="1" fieldPosition="0">
        <references count="1">
          <reference field="2" count="0"/>
        </references>
      </pivotArea>
    </format>
    <format dxfId="193">
      <pivotArea dataOnly="0" labelOnly="1" grandRow="1" outline="0" fieldPosition="0"/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field="2" type="button" dataOnly="0" labelOnly="1" outline="0" axis="axisRow" fieldPosition="0"/>
    </format>
    <format dxfId="189">
      <pivotArea dataOnly="0" labelOnly="1" outline="0" axis="axisValues" fieldPosition="0"/>
    </format>
    <format dxfId="188">
      <pivotArea dataOnly="0" labelOnly="1" fieldPosition="0">
        <references count="1">
          <reference field="2" count="0"/>
        </references>
      </pivotArea>
    </format>
    <format dxfId="187">
      <pivotArea dataOnly="0" labelOnly="1" grandRow="1" outline="0" fieldPosition="0"/>
    </format>
    <format dxfId="186">
      <pivotArea dataOnly="0" labelOnly="1" outline="0" axis="axisValues" fieldPosition="0"/>
    </format>
    <format dxfId="185">
      <pivotArea type="all" dataOnly="0" outline="0" fieldPosition="0"/>
    </format>
    <format dxfId="184">
      <pivotArea outline="0" collapsedLevelsAreSubtotals="1" fieldPosition="0"/>
    </format>
    <format dxfId="183">
      <pivotArea field="2" type="button" dataOnly="0" labelOnly="1" outline="0" axis="axisRow" fieldPosition="0"/>
    </format>
    <format dxfId="182">
      <pivotArea dataOnly="0" labelOnly="1" outline="0" axis="axisValues" fieldPosition="0"/>
    </format>
    <format dxfId="181">
      <pivotArea dataOnly="0" labelOnly="1" fieldPosition="0">
        <references count="1">
          <reference field="2" count="0"/>
        </references>
      </pivotArea>
    </format>
    <format dxfId="180">
      <pivotArea dataOnly="0" labelOnly="1" grandRow="1" outline="0" fieldPosition="0"/>
    </format>
    <format dxfId="179">
      <pivotArea dataOnly="0" labelOnly="1" outline="0" axis="axisValues" fieldPosition="0"/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field="2" type="button" dataOnly="0" labelOnly="1" outline="0" axis="axisRow" fieldPosition="0"/>
    </format>
    <format dxfId="175">
      <pivotArea dataOnly="0" labelOnly="1" outline="0" axis="axisValues" fieldPosition="0"/>
    </format>
    <format dxfId="174">
      <pivotArea dataOnly="0" labelOnly="1" fieldPosition="0">
        <references count="1">
          <reference field="2" count="0"/>
        </references>
      </pivotArea>
    </format>
    <format dxfId="173">
      <pivotArea dataOnly="0" labelOnly="1" grandRow="1" outline="0" fieldPosition="0"/>
    </format>
    <format dxfId="172">
      <pivotArea dataOnly="0" labelOnly="1" outline="0" axis="axisValues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2" type="button" dataOnly="0" labelOnly="1" outline="0" axis="axisRow" fieldPosition="0"/>
    </format>
    <format dxfId="168">
      <pivotArea dataOnly="0" labelOnly="1" outline="0" axis="axisValues" fieldPosition="0"/>
    </format>
    <format dxfId="167">
      <pivotArea dataOnly="0" labelOnly="1" fieldPosition="0">
        <references count="1">
          <reference field="2" count="0"/>
        </references>
      </pivotArea>
    </format>
    <format dxfId="166">
      <pivotArea dataOnly="0" labelOnly="1" grandRow="1" outline="0" fieldPosition="0"/>
    </format>
    <format dxfId="165">
      <pivotArea dataOnly="0" labelOnly="1" outline="0" axis="axisValues" fieldPosition="0"/>
    </format>
    <format dxfId="164">
      <pivotArea field="2" type="button" dataOnly="0" labelOnly="1" outline="0" axis="axisRow" fieldPosition="0"/>
    </format>
    <format dxfId="163">
      <pivotArea dataOnly="0" labelOnly="1" outline="0" axis="axisValues" fieldPosition="0"/>
    </format>
    <format dxfId="162">
      <pivotArea dataOnly="0" labelOnly="1" outline="0" axis="axisValues" fieldPosition="0"/>
    </format>
    <format dxfId="161">
      <pivotArea outline="0" collapsedLevelsAreSubtotals="1" fieldPosition="0"/>
    </format>
    <format dxfId="160">
      <pivotArea dataOnly="0" labelOnly="1" outline="0" axis="axisValues" fieldPosition="0"/>
    </format>
    <format dxfId="159">
      <pivotArea dataOnly="0" labelOnly="1" outline="0" axis="axisValues" fieldPosition="0"/>
    </format>
    <format dxfId="158">
      <pivotArea outline="0" collapsedLevelsAreSubtotals="1" fieldPosition="0"/>
    </format>
    <format dxfId="157">
      <pivotArea dataOnly="0" labelOnly="1" outline="0" axis="axisValues" fieldPosition="0"/>
    </format>
    <format dxfId="156">
      <pivotArea dataOnly="0" labelOnly="1" outline="0" axis="axisValues" fieldPosition="0"/>
    </format>
    <format dxfId="155">
      <pivotArea grandRow="1" outline="0" collapsedLevelsAreSubtotals="1" fieldPosition="0"/>
    </format>
    <format dxfId="154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laDinámica23" cacheId="30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rowHeaderCaption="ENTIDAD">
  <location ref="E12:F21" firstHeaderRow="1" firstDataRow="1" firstDataCol="1" rowPageCount="1" colPageCount="1"/>
  <pivotFields count="3">
    <pivotField axis="axisPage" allDrilled="1" subtotalTop="0" showAll="0" sortType="descending" defaultSubtotal="0" defaultAttributeDrillState="1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  <pivotField axis="axisRow" allDrilled="1" subtotalTop="0" showAll="0" sortType="descending" defaultSubtotal="0" defaultAttributeDrillState="1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9">
    <i>
      <x v="6"/>
    </i>
    <i>
      <x v="7"/>
    </i>
    <i>
      <x v="4"/>
    </i>
    <i>
      <x v="5"/>
    </i>
    <i>
      <x v="3"/>
    </i>
    <i>
      <x/>
    </i>
    <i>
      <x v="1"/>
    </i>
    <i>
      <x v="2"/>
    </i>
    <i t="grand">
      <x/>
    </i>
  </rowItems>
  <colItems count="1">
    <i/>
  </colItems>
  <pageFields count="1">
    <pageField fld="0" hier="2" name="[Rango].[SECTOR].&amp;[SALUD]" cap="SALUD"/>
  </pageFields>
  <dataFields count="1">
    <dataField name="PROMEDIO AVANCE 2021" fld="1" subtotal="average" baseField="0" baseItem="0" numFmtId="9"/>
  </dataFields>
  <formats count="100">
    <format dxfId="101">
      <pivotArea outline="0" collapsedLevelsAreSubtotals="1" fieldPosition="0"/>
    </format>
    <format dxfId="100">
      <pivotArea grandRow="1" outline="0" collapsedLevelsAreSubtotals="1" fieldPosition="0"/>
    </format>
    <format dxfId="99">
      <pivotArea collapsedLevelsAreSubtotals="1" fieldPosition="0">
        <references count="1">
          <reference field="2" count="1">
            <x v="10"/>
          </reference>
        </references>
      </pivotArea>
    </format>
    <format dxfId="98">
      <pivotArea collapsedLevelsAreSubtotals="1" fieldPosition="0">
        <references count="1">
          <reference field="2" count="1">
            <x v="8"/>
          </reference>
        </references>
      </pivotArea>
    </format>
    <format dxfId="97">
      <pivotArea dataOnly="0" labelOnly="1" fieldPosition="0">
        <references count="1">
          <reference field="2" count="1">
            <x v="20"/>
          </reference>
        </references>
      </pivotArea>
    </format>
    <format dxfId="96">
      <pivotArea dataOnly="0" labelOnly="1" fieldPosition="0">
        <references count="1">
          <reference field="2" count="1">
            <x v="12"/>
          </reference>
        </references>
      </pivotArea>
    </format>
    <format dxfId="95">
      <pivotArea dataOnly="0" labelOnly="1" fieldPosition="0">
        <references count="1">
          <reference field="2" count="1">
            <x v="12"/>
          </reference>
        </references>
      </pivotArea>
    </format>
    <format dxfId="94">
      <pivotArea dataOnly="0" labelOnly="1" fieldPosition="0">
        <references count="1">
          <reference field="2" count="1">
            <x v="20"/>
          </reference>
        </references>
      </pivotArea>
    </format>
    <format dxfId="93">
      <pivotArea dataOnly="0" labelOnly="1" fieldPosition="0">
        <references count="1">
          <reference field="2" count="1">
            <x v="49"/>
          </reference>
        </references>
      </pivotArea>
    </format>
    <format dxfId="92">
      <pivotArea dataOnly="0" labelOnly="1" fieldPosition="0">
        <references count="1">
          <reference field="2" count="1">
            <x v="18"/>
          </reference>
        </references>
      </pivotArea>
    </format>
    <format dxfId="91">
      <pivotArea dataOnly="0" labelOnly="1" fieldPosition="0">
        <references count="1">
          <reference field="2" count="1">
            <x v="28"/>
          </reference>
        </references>
      </pivotArea>
    </format>
    <format dxfId="90">
      <pivotArea dataOnly="0" labelOnly="1" fieldPosition="0">
        <references count="1">
          <reference field="2" count="1">
            <x v="41"/>
          </reference>
        </references>
      </pivotArea>
    </format>
    <format dxfId="89">
      <pivotArea dataOnly="0" labelOnly="1" fieldPosition="0">
        <references count="1">
          <reference field="2" count="1">
            <x v="9"/>
          </reference>
        </references>
      </pivotArea>
    </format>
    <format dxfId="88">
      <pivotArea dataOnly="0" labelOnly="1" fieldPosition="0">
        <references count="1">
          <reference field="2" count="1">
            <x v="11"/>
          </reference>
        </references>
      </pivotArea>
    </format>
    <format dxfId="87">
      <pivotArea dataOnly="0" labelOnly="1" fieldPosition="0">
        <references count="1">
          <reference field="2" count="1">
            <x v="10"/>
          </reference>
        </references>
      </pivotArea>
    </format>
    <format dxfId="86">
      <pivotArea dataOnly="0" labelOnly="1" fieldPosition="0">
        <references count="1">
          <reference field="2" count="1">
            <x v="8"/>
          </reference>
        </references>
      </pivotArea>
    </format>
    <format dxfId="85">
      <pivotArea dataOnly="0" labelOnly="1" fieldPosition="0">
        <references count="1">
          <reference field="2" count="1">
            <x v="15"/>
          </reference>
        </references>
      </pivotArea>
    </format>
    <format dxfId="84">
      <pivotArea dataOnly="0" labelOnly="1" fieldPosition="0">
        <references count="1">
          <reference field="2" count="1">
            <x v="36"/>
          </reference>
        </references>
      </pivotArea>
    </format>
    <format dxfId="83">
      <pivotArea dataOnly="0" labelOnly="1" fieldPosition="0">
        <references count="1">
          <reference field="2" count="1">
            <x v="30"/>
          </reference>
        </references>
      </pivotArea>
    </format>
    <format dxfId="82">
      <pivotArea dataOnly="0" labelOnly="1" fieldPosition="0">
        <references count="1">
          <reference field="2" count="1">
            <x v="29"/>
          </reference>
        </references>
      </pivotArea>
    </format>
    <format dxfId="81">
      <pivotArea dataOnly="0" labelOnly="1" fieldPosition="0">
        <references count="1">
          <reference field="2" count="1">
            <x v="27"/>
          </reference>
        </references>
      </pivotArea>
    </format>
    <format dxfId="80">
      <pivotArea dataOnly="0" labelOnly="1" fieldPosition="0">
        <references count="1">
          <reference field="2" count="1">
            <x v="40"/>
          </reference>
        </references>
      </pivotArea>
    </format>
    <format dxfId="79">
      <pivotArea dataOnly="0" labelOnly="1" fieldPosition="0">
        <references count="1">
          <reference field="2" count="1">
            <x v="14"/>
          </reference>
        </references>
      </pivotArea>
    </format>
    <format dxfId="78">
      <pivotArea dataOnly="0" labelOnly="1" fieldPosition="0">
        <references count="1">
          <reference field="2" count="1">
            <x v="25"/>
          </reference>
        </references>
      </pivotArea>
    </format>
    <format dxfId="77">
      <pivotArea dataOnly="0" labelOnly="1" fieldPosition="0">
        <references count="1">
          <reference field="2" count="1">
            <x v="31"/>
          </reference>
        </references>
      </pivotArea>
    </format>
    <format dxfId="76">
      <pivotArea dataOnly="0" labelOnly="1" fieldPosition="0">
        <references count="1">
          <reference field="2" count="1">
            <x v="17"/>
          </reference>
        </references>
      </pivotArea>
    </format>
    <format dxfId="75">
      <pivotArea dataOnly="0" labelOnly="1" fieldPosition="0">
        <references count="1">
          <reference field="2" count="1">
            <x v="33"/>
          </reference>
        </references>
      </pivotArea>
    </format>
    <format dxfId="74">
      <pivotArea dataOnly="0" labelOnly="1" fieldPosition="0">
        <references count="1">
          <reference field="2" count="1">
            <x v="38"/>
          </reference>
        </references>
      </pivotArea>
    </format>
    <format dxfId="73">
      <pivotArea dataOnly="0" labelOnly="1" fieldPosition="0">
        <references count="1">
          <reference field="2" count="1">
            <x v="39"/>
          </reference>
        </references>
      </pivotArea>
    </format>
    <format dxfId="72">
      <pivotArea dataOnly="0" labelOnly="1" fieldPosition="0">
        <references count="1">
          <reference field="2" count="1">
            <x v="56"/>
          </reference>
        </references>
      </pivotArea>
    </format>
    <format dxfId="71">
      <pivotArea dataOnly="0" labelOnly="1" fieldPosition="0">
        <references count="1">
          <reference field="2" count="1">
            <x v="34"/>
          </reference>
        </references>
      </pivotArea>
    </format>
    <format dxfId="70">
      <pivotArea dataOnly="0" labelOnly="1" fieldPosition="0">
        <references count="1">
          <reference field="2" count="1">
            <x v="50"/>
          </reference>
        </references>
      </pivotArea>
    </format>
    <format dxfId="69">
      <pivotArea dataOnly="0" labelOnly="1" fieldPosition="0">
        <references count="1">
          <reference field="2" count="1">
            <x v="19"/>
          </reference>
        </references>
      </pivotArea>
    </format>
    <format dxfId="68">
      <pivotArea dataOnly="0" fieldPosition="0">
        <references count="1">
          <reference field="2" count="1">
            <x v="13"/>
          </reference>
        </references>
      </pivotArea>
    </format>
    <format dxfId="67">
      <pivotArea dataOnly="0" labelOnly="1" fieldPosition="0">
        <references count="1">
          <reference field="2" count="1">
            <x v="21"/>
          </reference>
        </references>
      </pivotArea>
    </format>
    <format dxfId="66">
      <pivotArea dataOnly="0" labelOnly="1" fieldPosition="0">
        <references count="1">
          <reference field="2" count="1">
            <x v="48"/>
          </reference>
        </references>
      </pivotArea>
    </format>
    <format dxfId="65">
      <pivotArea dataOnly="0" labelOnly="1" fieldPosition="0">
        <references count="1">
          <reference field="2" count="1">
            <x v="55"/>
          </reference>
        </references>
      </pivotArea>
    </format>
    <format dxfId="64">
      <pivotArea dataOnly="0" labelOnly="1" fieldPosition="0">
        <references count="1">
          <reference field="2" count="1">
            <x v="42"/>
          </reference>
        </references>
      </pivotArea>
    </format>
    <format dxfId="63">
      <pivotArea dataOnly="0" labelOnly="1" fieldPosition="0">
        <references count="1">
          <reference field="2" count="1">
            <x v="24"/>
          </reference>
        </references>
      </pivotArea>
    </format>
    <format dxfId="62">
      <pivotArea dataOnly="0" labelOnly="1" fieldPosition="0">
        <references count="1">
          <reference field="2" count="1">
            <x v="35"/>
          </reference>
        </references>
      </pivotArea>
    </format>
    <format dxfId="61">
      <pivotArea dataOnly="0" labelOnly="1" fieldPosition="0">
        <references count="1">
          <reference field="2" count="1">
            <x v="53"/>
          </reference>
        </references>
      </pivotArea>
    </format>
    <format dxfId="60">
      <pivotArea dataOnly="0" labelOnly="1" fieldPosition="0">
        <references count="1">
          <reference field="2" count="2">
            <x v="32"/>
            <x v="43"/>
          </reference>
        </references>
      </pivotArea>
    </format>
    <format dxfId="59">
      <pivotArea dataOnly="0" labelOnly="1" fieldPosition="0">
        <references count="1">
          <reference field="2" count="2">
            <x v="32"/>
            <x v="43"/>
          </reference>
        </references>
      </pivotArea>
    </format>
    <format dxfId="58">
      <pivotArea dataOnly="0" labelOnly="1" fieldPosition="0">
        <references count="1">
          <reference field="2" count="1">
            <x v="22"/>
          </reference>
        </references>
      </pivotArea>
    </format>
    <format dxfId="57">
      <pivotArea dataOnly="0" labelOnly="1" fieldPosition="0">
        <references count="1">
          <reference field="2" count="1">
            <x v="54"/>
          </reference>
        </references>
      </pivotArea>
    </format>
    <format dxfId="56">
      <pivotArea dataOnly="0" labelOnly="1" fieldPosition="0">
        <references count="1">
          <reference field="2" count="1">
            <x v="45"/>
          </reference>
        </references>
      </pivotArea>
    </format>
    <format dxfId="55">
      <pivotArea dataOnly="0" labelOnly="1" fieldPosition="0">
        <references count="1">
          <reference field="2" count="1">
            <x v="23"/>
          </reference>
        </references>
      </pivotArea>
    </format>
    <format dxfId="54">
      <pivotArea dataOnly="0" labelOnly="1" fieldPosition="0">
        <references count="1">
          <reference field="2" count="1">
            <x v="26"/>
          </reference>
        </references>
      </pivotArea>
    </format>
    <format dxfId="53">
      <pivotArea dataOnly="0" labelOnly="1" fieldPosition="0">
        <references count="1">
          <reference field="2" count="1">
            <x v="26"/>
          </reference>
        </references>
      </pivotArea>
    </format>
    <format dxfId="52">
      <pivotArea dataOnly="0" fieldPosition="0">
        <references count="1">
          <reference field="2" count="1">
            <x v="51"/>
          </reference>
        </references>
      </pivotArea>
    </format>
    <format dxfId="51">
      <pivotArea dataOnly="0" fieldPosition="0">
        <references count="1">
          <reference field="2" count="1">
            <x v="44"/>
          </reference>
        </references>
      </pivotArea>
    </format>
    <format dxfId="50">
      <pivotArea collapsedLevelsAreSubtotals="1" fieldPosition="0">
        <references count="1">
          <reference field="2" count="1">
            <x v="44"/>
          </reference>
        </references>
      </pivotArea>
    </format>
    <format dxfId="49">
      <pivotArea dataOnly="0" labelOnly="1" fieldPosition="0">
        <references count="1">
          <reference field="2" count="1">
            <x v="16"/>
          </reference>
        </references>
      </pivotArea>
    </format>
    <format dxfId="48">
      <pivotArea dataOnly="0" labelOnly="1" fieldPosition="0">
        <references count="1">
          <reference field="2" count="1">
            <x v="57"/>
          </reference>
        </references>
      </pivotArea>
    </format>
    <format dxfId="47">
      <pivotArea dataOnly="0" labelOnly="1" fieldPosition="0">
        <references count="1">
          <reference field="2" count="1">
            <x v="37"/>
          </reference>
        </references>
      </pivotArea>
    </format>
    <format dxfId="46">
      <pivotArea dataOnly="0" labelOnly="1" fieldPosition="0">
        <references count="1">
          <reference field="2" count="1">
            <x v="46"/>
          </reference>
        </references>
      </pivotArea>
    </format>
    <format dxfId="45">
      <pivotArea dataOnly="0" labelOnly="1" fieldPosition="0">
        <references count="1">
          <reference field="2" count="1">
            <x v="6"/>
          </reference>
        </references>
      </pivotArea>
    </format>
    <format dxfId="44">
      <pivotArea dataOnly="0" labelOnly="1" fieldPosition="0">
        <references count="1">
          <reference field="2" count="1">
            <x v="7"/>
          </reference>
        </references>
      </pivotArea>
    </format>
    <format dxfId="43">
      <pivotArea dataOnly="0" labelOnly="1" fieldPosition="0">
        <references count="1">
          <reference field="2" count="1">
            <x v="4"/>
          </reference>
        </references>
      </pivotArea>
    </format>
    <format dxfId="42">
      <pivotArea dataOnly="0" labelOnly="1" fieldPosition="0">
        <references count="1">
          <reference field="2" count="1">
            <x v="5"/>
          </reference>
        </references>
      </pivotArea>
    </format>
    <format dxfId="41">
      <pivotArea dataOnly="0" labelOnly="1" fieldPosition="0">
        <references count="1">
          <reference field="2" count="1">
            <x v="3"/>
          </reference>
        </references>
      </pivotArea>
    </format>
    <format dxfId="40">
      <pivotArea dataOnly="0" labelOnly="1" fieldPosition="0">
        <references count="1">
          <reference field="2" count="1">
            <x v="0"/>
          </reference>
        </references>
      </pivotArea>
    </format>
    <format dxfId="39">
      <pivotArea dataOnly="0" labelOnly="1" fieldPosition="0">
        <references count="1">
          <reference field="2" count="1">
            <x v="1"/>
          </reference>
        </references>
      </pivotArea>
    </format>
    <format dxfId="38">
      <pivotArea dataOnly="0" labelOnly="1" fieldPosition="0">
        <references count="1">
          <reference field="2" count="1">
            <x v="2"/>
          </reference>
        </references>
      </pivotArea>
    </format>
    <format dxfId="37">
      <pivotArea dataOnly="0" labelOnly="1" fieldPosition="0">
        <references count="1">
          <reference field="2" count="1">
            <x v="47"/>
          </reference>
        </references>
      </pivotArea>
    </format>
    <format dxfId="36">
      <pivotArea dataOnly="0" labelOnly="1" fieldPosition="0">
        <references count="1">
          <reference field="2" count="1">
            <x v="52"/>
          </reference>
        </references>
      </pivotArea>
    </format>
    <format dxfId="35">
      <pivotArea collapsedLevelsAreSubtotals="1" fieldPosition="0">
        <references count="1">
          <reference field="2" count="1">
            <x v="51"/>
          </reference>
        </references>
      </pivotArea>
    </format>
    <format dxfId="34">
      <pivotArea collapsedLevelsAreSubtotals="1" fieldPosition="0">
        <references count="1">
          <reference field="2" count="1">
            <x v="13"/>
          </reference>
        </references>
      </pivotArea>
    </format>
    <format dxfId="33">
      <pivotArea outline="0" collapsedLevelsAreSubtotals="1" fieldPosition="0"/>
    </format>
    <format dxfId="32">
      <pivotArea dataOnly="0" labelOnly="1" outline="0" axis="axisValues" fieldPosition="0"/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2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fieldPosition="0">
        <references count="1"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2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fieldPosition="0">
        <references count="1"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">
      <pivotArea dataOnly="0" labelOnly="1" grandRow="1" outline="0" fieldPosition="0"/>
    </format>
    <format dxfId="17">
      <pivotArea dataOnly="0" labelOnly="1" outline="0" axis="axisValues" fieldPosition="0"/>
    </format>
    <format dxfId="16">
      <pivotArea field="2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2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dataOnly="0" labelOnly="1" grandRow="1" outline="0" fieldPosition="0"/>
    </format>
    <format dxfId="5">
      <pivotArea dataOnly="0" labelOnly="1" outline="0" axis="axisValues" fieldPosition="0"/>
    </format>
    <format dxfId="4">
      <pivotArea field="2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outline="0" axis="axisValues" fieldPosition="0"/>
    </format>
  </formats>
  <pivotHierarchies count="3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PROMEDIO AVANCE 202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Consolidado Entidades - Ind. Un!$A$3:$AA$61">
        <x15:activeTabTopLevelEntity name="[Rango]"/>
      </x15:pivotTableUISettings>
    </ext>
  </extLst>
</pivotTableDefinition>
</file>

<file path=xl/pivotTables/pivotTable27.xml><?xml version="1.0" encoding="utf-8"?>
<pivotTableDefinition xmlns="http://schemas.openxmlformats.org/spreadsheetml/2006/main" name="TablaDinámica1" cacheId="31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rowHeaderCaption="SECTOR">
  <location ref="A10:B28" firstHeaderRow="1" firstDataRow="1" firstDataCol="1"/>
  <pivotFields count="3">
    <pivotField axis="axisRow" allDrilled="1" subtotalTop="0" showAll="0" sortType="descending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  <pivotField allDrilled="1" subtotalTop="0" showAll="0" sortType="descending" defaultSubtotal="0" defaultAttributeDrillState="1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8">
    <i>
      <x v="14"/>
    </i>
    <i>
      <x v="6"/>
    </i>
    <i>
      <x v="12"/>
    </i>
    <i>
      <x v="5"/>
    </i>
    <i>
      <x v="9"/>
    </i>
    <i>
      <x v="2"/>
    </i>
    <i>
      <x v="10"/>
    </i>
    <i>
      <x v="7"/>
    </i>
    <i>
      <x v="11"/>
    </i>
    <i>
      <x v="16"/>
    </i>
    <i>
      <x v="13"/>
    </i>
    <i>
      <x v="3"/>
    </i>
    <i>
      <x v="4"/>
    </i>
    <i>
      <x v="15"/>
    </i>
    <i>
      <x v="8"/>
    </i>
    <i>
      <x/>
    </i>
    <i>
      <x v="1"/>
    </i>
    <i t="grand">
      <x/>
    </i>
  </rowItems>
  <colItems count="1">
    <i/>
  </colItems>
  <dataFields count="1">
    <dataField name="PROMEDIO AVANCE SGDA" fld="1" subtotal="average" baseField="0" baseItem="0" numFmtId="10"/>
  </dataFields>
  <formats count="52">
    <format dxfId="153">
      <pivotArea grandRow="1" outline="0" collapsedLevelsAreSubtotals="1" fieldPosition="0"/>
    </format>
    <format dxfId="152">
      <pivotArea collapsedLevelsAreSubtotals="1" fieldPosition="0">
        <references count="1">
          <reference field="0" count="1">
            <x v="9"/>
          </reference>
        </references>
      </pivotArea>
    </format>
    <format dxfId="151">
      <pivotArea collapsedLevelsAreSubtotals="1" fieldPosition="0">
        <references count="1">
          <reference field="0" count="1">
            <x v="2"/>
          </reference>
        </references>
      </pivotArea>
    </format>
    <format dxfId="150">
      <pivotArea outline="0" collapsedLevelsAreSubtotals="1" fieldPosition="0"/>
    </format>
    <format dxfId="149">
      <pivotArea field="0" type="button" dataOnly="0" labelOnly="1" outline="0" axis="axisRow" fieldPosition="0"/>
    </format>
    <format dxfId="148">
      <pivotArea dataOnly="0" labelOnly="1" outline="0" axis="axisValues" fieldPosition="0"/>
    </format>
    <format dxfId="147">
      <pivotArea dataOnly="0" labelOnly="1" outline="0" axis="axisValues" fieldPosition="0"/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field="0" type="button" dataOnly="0" labelOnly="1" outline="0" axis="axisRow" fieldPosition="0"/>
    </format>
    <format dxfId="143">
      <pivotArea dataOnly="0" labelOnly="1" outline="0" axis="axisValues" fieldPosition="0"/>
    </format>
    <format dxfId="142">
      <pivotArea dataOnly="0" labelOnly="1" fieldPosition="0">
        <references count="1">
          <reference field="0" count="0"/>
        </references>
      </pivotArea>
    </format>
    <format dxfId="141">
      <pivotArea dataOnly="0" labelOnly="1" grandRow="1" outline="0" fieldPosition="0"/>
    </format>
    <format dxfId="140">
      <pivotArea dataOnly="0" labelOnly="1" outline="0" axis="axisValues" fieldPosition="0"/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field="0" type="button" dataOnly="0" labelOnly="1" outline="0" axis="axisRow" fieldPosition="0"/>
    </format>
    <format dxfId="136">
      <pivotArea dataOnly="0" labelOnly="1" outline="0" axis="axisValues" fieldPosition="0"/>
    </format>
    <format dxfId="135">
      <pivotArea dataOnly="0" labelOnly="1" fieldPosition="0">
        <references count="1">
          <reference field="0" count="0"/>
        </references>
      </pivotArea>
    </format>
    <format dxfId="134">
      <pivotArea dataOnly="0" labelOnly="1" grandRow="1" outline="0" fieldPosition="0"/>
    </format>
    <format dxfId="133">
      <pivotArea dataOnly="0" labelOnly="1" outline="0" axis="axisValues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0" type="button" dataOnly="0" labelOnly="1" outline="0" axis="axisRow" fieldPosition="0"/>
    </format>
    <format dxfId="129">
      <pivotArea dataOnly="0" labelOnly="1" outline="0" axis="axisValues" fieldPosition="0"/>
    </format>
    <format dxfId="128">
      <pivotArea dataOnly="0" labelOnly="1" fieldPosition="0">
        <references count="1">
          <reference field="0" count="0"/>
        </references>
      </pivotArea>
    </format>
    <format dxfId="127">
      <pivotArea dataOnly="0" labelOnly="1" grandRow="1" outline="0" fieldPosition="0"/>
    </format>
    <format dxfId="126">
      <pivotArea dataOnly="0" labelOnly="1" outline="0" axis="axisValues" fieldPosition="0"/>
    </format>
    <format dxfId="125">
      <pivotArea field="0" type="button" dataOnly="0" labelOnly="1" outline="0" axis="axisRow" fieldPosition="0"/>
    </format>
    <format dxfId="124">
      <pivotArea dataOnly="0" labelOnly="1" outline="0" axis="axisValues" fieldPosition="0"/>
    </format>
    <format dxfId="123">
      <pivotArea dataOnly="0" labelOnly="1" outline="0" axis="axisValues" fieldPosition="0"/>
    </format>
    <format dxfId="122">
      <pivotArea grandRow="1" outline="0" collapsedLevelsAreSubtotals="1" fieldPosition="0"/>
    </format>
    <format dxfId="121">
      <pivotArea dataOnly="0" labelOnly="1" grandRow="1" outline="0" fieldPosition="0"/>
    </format>
    <format dxfId="120">
      <pivotArea outline="0" collapsedLevelsAreSubtotals="1" fieldPosition="0"/>
    </format>
    <format dxfId="119">
      <pivotArea dataOnly="0" labelOnly="1" outline="0" axis="axisValues" fieldPosition="0"/>
    </format>
    <format dxfId="118">
      <pivotArea dataOnly="0" labelOnly="1" outline="0" axis="axisValues" fieldPosition="0"/>
    </format>
    <format dxfId="117">
      <pivotArea outline="0" collapsedLevelsAreSubtotals="1" fieldPosition="0"/>
    </format>
    <format dxfId="116">
      <pivotArea dataOnly="0" labelOnly="1" outline="0" axis="axisValues" fieldPosition="0"/>
    </format>
    <format dxfId="115">
      <pivotArea dataOnly="0" labelOnly="1" outline="0" axis="axisValues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Row" fieldPosition="0"/>
    </format>
    <format dxfId="111">
      <pivotArea dataOnly="0" labelOnly="1" outline="0" axis="axisValues" fieldPosition="0"/>
    </format>
    <format dxfId="110">
      <pivotArea dataOnly="0" labelOnly="1" fieldPosition="0">
        <references count="1">
          <reference field="0" count="0"/>
        </references>
      </pivotArea>
    </format>
    <format dxfId="109">
      <pivotArea dataOnly="0" labelOnly="1" grandRow="1" outline="0" fieldPosition="0"/>
    </format>
    <format dxfId="108">
      <pivotArea dataOnly="0" labelOnly="1" outline="0" axis="axisValues" fieldPosition="0"/>
    </format>
    <format dxfId="107">
      <pivotArea field="0" type="button" dataOnly="0" labelOnly="1" outline="0" axis="axisRow" fieldPosition="0"/>
    </format>
    <format dxfId="106">
      <pivotArea dataOnly="0" labelOnly="1" outline="0" axis="axisValues" fieldPosition="0"/>
    </format>
    <format dxfId="105">
      <pivotArea dataOnly="0" labelOnly="1" outline="0" axis="axisValues" fieldPosition="0"/>
    </format>
    <format dxfId="104">
      <pivotArea field="0" type="button" dataOnly="0" labelOnly="1" outline="0" axis="axisRow" fieldPosition="0"/>
    </format>
    <format dxfId="103">
      <pivotArea dataOnly="0" labelOnly="1" outline="0" axis="axisValues" fieldPosition="0"/>
    </format>
    <format dxfId="102">
      <pivotArea dataOnly="0" labelOnly="1" outline="0" axis="axisValues" fieldPosition="0"/>
    </format>
  </formats>
  <pivotHierarchies count="3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PROMEDIO AVANCE SGDA"/>
  </pivotHierarchies>
  <pivotTableStyleInfo name="PivotStyleLight16" showRowHeaders="1" showColHeaders="1" showRowStripes="0" showColStripes="0" showLastColumn="1"/>
  <rowHierarchiesUsage count="1"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Consolidado Entidades - Ind. Un!$A$3:$AA$61">
        <x15:activeTabTopLevelEntity name="[Rango]"/>
      </x15:pivotTableUISettings>
    </ext>
  </extLst>
</pivotTableDefinition>
</file>

<file path=xl/pivotTables/pivotTable3.xml><?xml version="1.0" encoding="utf-8"?>
<pivotTableDefinition xmlns="http://schemas.openxmlformats.org/spreadsheetml/2006/main" name="TablaDinámica3" cacheId="1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1" rowHeaderCaption="ENTIDAD">
  <location ref="J35:O44" firstHeaderRow="0" firstDataRow="1" firstDataCol="1" rowPageCount="1" colPageCount="1"/>
  <pivotFields count="8">
    <pivotField showAll="0"/>
    <pivotField axis="axisRow" showAll="0" sortType="descending">
      <items count="59">
        <item x="1"/>
        <item x="25"/>
        <item x="26"/>
        <item x="34"/>
        <item x="27"/>
        <item x="36"/>
        <item x="4"/>
        <item x="5"/>
        <item x="0"/>
        <item x="13"/>
        <item x="20"/>
        <item x="30"/>
        <item x="6"/>
        <item x="17"/>
        <item x="7"/>
        <item x="38"/>
        <item x="19"/>
        <item x="29"/>
        <item x="33"/>
        <item x="14"/>
        <item x="16"/>
        <item x="39"/>
        <item x="15"/>
        <item x="32"/>
        <item x="42"/>
        <item x="55"/>
        <item x="35"/>
        <item x="22"/>
        <item x="18"/>
        <item x="53"/>
        <item x="9"/>
        <item x="40"/>
        <item x="51"/>
        <item x="24"/>
        <item x="10"/>
        <item x="46"/>
        <item x="45"/>
        <item x="37"/>
        <item x="2"/>
        <item x="52"/>
        <item x="56"/>
        <item x="47"/>
        <item x="48"/>
        <item x="50"/>
        <item x="41"/>
        <item x="43"/>
        <item x="31"/>
        <item x="12"/>
        <item x="21"/>
        <item x="3"/>
        <item x="8"/>
        <item x="11"/>
        <item x="23"/>
        <item x="28"/>
        <item x="44"/>
        <item x="49"/>
        <item x="54"/>
        <item x="57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Page" multipleItemSelectionAllowed="1" showAll="0">
      <items count="18">
        <item h="1" x="13"/>
        <item h="1" x="12"/>
        <item h="1" x="5"/>
        <item h="1" x="2"/>
        <item h="1" x="8"/>
        <item h="1" x="16"/>
        <item h="1" x="1"/>
        <item h="1" x="3"/>
        <item h="1" x="0"/>
        <item h="1" x="9"/>
        <item h="1" x="14"/>
        <item h="1" x="6"/>
        <item h="1" x="11"/>
        <item h="1" x="10"/>
        <item h="1" x="15"/>
        <item x="4"/>
        <item h="1" x="7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1"/>
  </rowFields>
  <rowItems count="9">
    <i>
      <x v="42"/>
    </i>
    <i>
      <x v="40"/>
    </i>
    <i>
      <x v="55"/>
    </i>
    <i>
      <x v="3"/>
    </i>
    <i>
      <x v="35"/>
    </i>
    <i>
      <x v="41"/>
    </i>
    <i>
      <x v="14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Suma de 1.2.1. Aprobación:_x000a_A 31 de diciembre de 2021, ¿El Programa de Gestión Documental - PGD estaba aprobado por la instancia competente de acuerdo con la naturaleza de la entidad? 2" fld="3" baseField="0" baseItem="0"/>
    <dataField name="Suma de 1.2.2. Plan Operativo _x000a_Durante la vigencia 2021, ¿La entidad contaba con plan operativo o plan de trabajo para la implementación del Programa de Gestión Documental - PGD? " fld="4" baseField="0" baseItem="0"/>
    <dataField name="Suma de 1.2.3. Implementación y Seguimiento:_x000a_Durante la vigencia 2021, ¿La entidad realizó durante la vigencia 2021 para la implementación y seguimiento del Programa de Gestión Documental – PGD?" fld="5" baseField="0" baseItem="0"/>
    <dataField name="Suma de 1.2.4. Capacitaciones:_x000a_Durante la vigencia 2021, ¿Cuántas sesiones de capacitación realizó la entidad en materia de gestión documental? " fld="6" baseField="0" baseItem="0"/>
    <dataField name="Suma de 1.2. CUMPLIMIENTO SUBCOMPONENTE PROGRAMA DE GESTIÓN DOCUMENTAL " fld="7" baseField="0" baseItem="0"/>
  </dataFields>
  <formats count="65">
    <format dxfId="1166">
      <pivotArea type="all" dataOnly="0" outline="0" fieldPosition="0"/>
    </format>
    <format dxfId="1165">
      <pivotArea outline="0" collapsedLevelsAreSubtotals="1" fieldPosition="0"/>
    </format>
    <format dxfId="1164">
      <pivotArea field="2" type="button" dataOnly="0" labelOnly="1" outline="0" axis="axisPage" fieldPosition="0"/>
    </format>
    <format dxfId="1163">
      <pivotArea dataOnly="0" labelOnly="1" fieldPosition="0">
        <references count="1">
          <reference field="2" count="0"/>
        </references>
      </pivotArea>
    </format>
    <format dxfId="1162">
      <pivotArea dataOnly="0" labelOnly="1" grandRow="1" outline="0" fieldPosition="0"/>
    </format>
    <format dxfId="1161">
      <pivotArea outline="0" collapsedLevelsAreSubtotals="1" fieldPosition="0"/>
    </format>
    <format dxfId="1160">
      <pivotArea type="all" dataOnly="0" outline="0" fieldPosition="0"/>
    </format>
    <format dxfId="1159">
      <pivotArea dataOnly="0" labelOnly="1" fieldPosition="0">
        <references count="1">
          <reference field="1" count="7">
            <x v="3"/>
            <x v="12"/>
            <x v="14"/>
            <x v="35"/>
            <x v="40"/>
            <x v="41"/>
            <x v="42"/>
          </reference>
        </references>
      </pivotArea>
    </format>
    <format dxfId="1158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6">
      <pivotArea dataOnly="0" labelOnly="1" fieldPosition="0">
        <references count="1">
          <reference field="1" count="8">
            <x v="3"/>
            <x v="12"/>
            <x v="14"/>
            <x v="35"/>
            <x v="40"/>
            <x v="41"/>
            <x v="42"/>
            <x v="55"/>
          </reference>
        </references>
      </pivotArea>
    </format>
    <format dxfId="1155">
      <pivotArea type="all" dataOnly="0" outline="0" fieldPosition="0"/>
    </format>
    <format dxfId="1154">
      <pivotArea outline="0" collapsedLevelsAreSubtotals="1" fieldPosition="0"/>
    </format>
    <format dxfId="1153">
      <pivotArea field="1" type="button" dataOnly="0" labelOnly="1" outline="0" axis="axisRow" fieldPosition="0"/>
    </format>
    <format dxfId="1152">
      <pivotArea dataOnly="0" labelOnly="1" fieldPosition="0">
        <references count="1">
          <reference field="1" count="8">
            <x v="3"/>
            <x v="12"/>
            <x v="14"/>
            <x v="35"/>
            <x v="40"/>
            <x v="41"/>
            <x v="42"/>
            <x v="55"/>
          </reference>
        </references>
      </pivotArea>
    </format>
    <format dxfId="1151">
      <pivotArea dataOnly="0" labelOnly="1" grandRow="1" outline="0" fieldPosition="0"/>
    </format>
    <format dxfId="11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49">
      <pivotArea type="all" dataOnly="0" outline="0" fieldPosition="0"/>
    </format>
    <format dxfId="1148">
      <pivotArea outline="0" collapsedLevelsAreSubtotals="1" fieldPosition="0"/>
    </format>
    <format dxfId="1147">
      <pivotArea field="1" type="button" dataOnly="0" labelOnly="1" outline="0" axis="axisRow" fieldPosition="0"/>
    </format>
    <format dxfId="1146">
      <pivotArea dataOnly="0" labelOnly="1" fieldPosition="0">
        <references count="1">
          <reference field="1" count="8">
            <x v="3"/>
            <x v="12"/>
            <x v="14"/>
            <x v="35"/>
            <x v="40"/>
            <x v="41"/>
            <x v="42"/>
            <x v="55"/>
          </reference>
        </references>
      </pivotArea>
    </format>
    <format dxfId="1145">
      <pivotArea dataOnly="0" labelOnly="1" grandRow="1" outline="0" fieldPosition="0"/>
    </format>
    <format dxfId="11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43">
      <pivotArea type="all" dataOnly="0" outline="0" fieldPosition="0"/>
    </format>
    <format dxfId="1142">
      <pivotArea outline="0" collapsedLevelsAreSubtotals="1" fieldPosition="0"/>
    </format>
    <format dxfId="1141">
      <pivotArea field="1" type="button" dataOnly="0" labelOnly="1" outline="0" axis="axisRow" fieldPosition="0"/>
    </format>
    <format dxfId="1140">
      <pivotArea dataOnly="0" labelOnly="1" fieldPosition="0">
        <references count="1">
          <reference field="1" count="8">
            <x v="3"/>
            <x v="12"/>
            <x v="14"/>
            <x v="35"/>
            <x v="40"/>
            <x v="41"/>
            <x v="42"/>
            <x v="55"/>
          </reference>
        </references>
      </pivotArea>
    </format>
    <format dxfId="1139">
      <pivotArea dataOnly="0" labelOnly="1" grandRow="1" outline="0" fieldPosition="0"/>
    </format>
    <format dxfId="113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37">
      <pivotArea type="all" dataOnly="0" outline="0" fieldPosition="0"/>
    </format>
    <format dxfId="1136">
      <pivotArea outline="0" collapsedLevelsAreSubtotals="1" fieldPosition="0"/>
    </format>
    <format dxfId="1135">
      <pivotArea field="1" type="button" dataOnly="0" labelOnly="1" outline="0" axis="axisRow" fieldPosition="0"/>
    </format>
    <format dxfId="1134">
      <pivotArea dataOnly="0" labelOnly="1" fieldPosition="0">
        <references count="1">
          <reference field="1" count="8">
            <x v="3"/>
            <x v="12"/>
            <x v="14"/>
            <x v="35"/>
            <x v="40"/>
            <x v="41"/>
            <x v="42"/>
            <x v="55"/>
          </reference>
        </references>
      </pivotArea>
    </format>
    <format dxfId="1133">
      <pivotArea dataOnly="0" labelOnly="1" grandRow="1" outline="0" fieldPosition="0"/>
    </format>
    <format dxfId="11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29">
      <pivotArea outline="0" collapsedLevelsAreSubtotals="1" fieldPosition="0"/>
    </format>
    <format dxfId="1128">
      <pivotArea field="1" type="button" dataOnly="0" labelOnly="1" outline="0" axis="axisRow" fieldPosition="0"/>
    </format>
    <format dxfId="112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26">
      <pivotArea field="1" type="button" dataOnly="0" labelOnly="1" outline="0" axis="axisRow" fieldPosition="0"/>
    </format>
    <format dxfId="11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24">
      <pivotArea field="1" type="button" dataOnly="0" labelOnly="1" outline="0" axis="axisRow" fieldPosition="0"/>
    </format>
    <format dxfId="112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22">
      <pivotArea field="1" type="button" dataOnly="0" labelOnly="1" outline="0" axis="axisRow" fieldPosition="0"/>
    </format>
    <format dxfId="1121">
      <pivotArea outline="0" collapsedLevelsAreSubtotals="1" fieldPosition="0"/>
    </format>
    <format dxfId="1120">
      <pivotArea dataOnly="0" labelOnly="1" fieldPosition="0">
        <references count="1">
          <reference field="1" count="8">
            <x v="3"/>
            <x v="12"/>
            <x v="14"/>
            <x v="35"/>
            <x v="40"/>
            <x v="41"/>
            <x v="42"/>
            <x v="55"/>
          </reference>
        </references>
      </pivotArea>
    </format>
    <format dxfId="1119">
      <pivotArea dataOnly="0" labelOnly="1" grandRow="1" outline="0" fieldPosition="0"/>
    </format>
    <format dxfId="1118">
      <pivotArea type="all" dataOnly="0" outline="0" fieldPosition="0"/>
    </format>
    <format dxfId="1117">
      <pivotArea outline="0" collapsedLevelsAreSubtotals="1" fieldPosition="0"/>
    </format>
    <format dxfId="1116">
      <pivotArea field="1" type="button" dataOnly="0" labelOnly="1" outline="0" axis="axisRow" fieldPosition="0"/>
    </format>
    <format dxfId="1115">
      <pivotArea dataOnly="0" labelOnly="1" fieldPosition="0">
        <references count="1">
          <reference field="1" count="8">
            <x v="3"/>
            <x v="12"/>
            <x v="14"/>
            <x v="35"/>
            <x v="40"/>
            <x v="41"/>
            <x v="42"/>
            <x v="55"/>
          </reference>
        </references>
      </pivotArea>
    </format>
    <format dxfId="1114">
      <pivotArea dataOnly="0" labelOnly="1" grandRow="1" outline="0" fieldPosition="0"/>
    </format>
    <format dxfId="111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12">
      <pivotArea type="all" dataOnly="0" outline="0" fieldPosition="0"/>
    </format>
    <format dxfId="1111">
      <pivotArea outline="0" collapsedLevelsAreSubtotals="1" fieldPosition="0"/>
    </format>
    <format dxfId="1110">
      <pivotArea field="1" type="button" dataOnly="0" labelOnly="1" outline="0" axis="axisRow" fieldPosition="0"/>
    </format>
    <format dxfId="1109">
      <pivotArea dataOnly="0" labelOnly="1" fieldPosition="0">
        <references count="1">
          <reference field="1" count="8">
            <x v="3"/>
            <x v="12"/>
            <x v="14"/>
            <x v="35"/>
            <x v="40"/>
            <x v="41"/>
            <x v="42"/>
            <x v="55"/>
          </reference>
        </references>
      </pivotArea>
    </format>
    <format dxfId="1108">
      <pivotArea dataOnly="0" labelOnly="1" grandRow="1" outline="0" fieldPosition="0"/>
    </format>
    <format dxfId="110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06">
      <pivotArea grandRow="1" outline="0" collapsedLevelsAreSubtotals="1" fieldPosition="0"/>
    </format>
    <format dxfId="1105">
      <pivotArea dataOnly="0" labelOnly="1" grandRow="1" outline="0" fieldPosition="0"/>
    </format>
    <format dxfId="1104">
      <pivotArea field="1" type="button" dataOnly="0" labelOnly="1" outline="0" axis="axisRow" fieldPosition="0"/>
    </format>
    <format dxfId="1103">
      <pivotArea dataOnly="0" labelOnly="1" fieldPosition="0">
        <references count="1">
          <reference field="1" count="8">
            <x v="3"/>
            <x v="12"/>
            <x v="14"/>
            <x v="35"/>
            <x v="40"/>
            <x v="41"/>
            <x v="42"/>
            <x v="55"/>
          </reference>
        </references>
      </pivotArea>
    </format>
    <format dxfId="1102">
      <pivotArea dataOnly="0" labelOnly="1" grandRow="1" outline="0" fieldPosition="0"/>
    </format>
  </formats>
  <chartFormats count="5">
    <chartFormat chart="1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0" format="9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2" cacheId="1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 rowHeaderCaption="SECTOR">
  <location ref="J11:K29" firstHeaderRow="1" firstDataRow="1" firstDataCol="1"/>
  <pivotFields count="8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1"/>
    </i>
    <i>
      <x/>
    </i>
    <i>
      <x v="15"/>
    </i>
    <i>
      <x v="10"/>
    </i>
    <i>
      <x v="2"/>
    </i>
    <i>
      <x v="8"/>
    </i>
    <i>
      <x v="13"/>
    </i>
    <i>
      <x v="11"/>
    </i>
    <i>
      <x v="3"/>
    </i>
    <i>
      <x v="7"/>
    </i>
    <i>
      <x v="9"/>
    </i>
    <i>
      <x v="12"/>
    </i>
    <i>
      <x v="14"/>
    </i>
    <i>
      <x v="4"/>
    </i>
    <i>
      <x v="5"/>
    </i>
    <i>
      <x v="6"/>
    </i>
    <i>
      <x v="16"/>
    </i>
    <i t="grand">
      <x/>
    </i>
  </rowItems>
  <colItems count="1">
    <i/>
  </colItems>
  <dataFields count="1">
    <dataField name="PROMEDIO AVANCE" fld="7" subtotal="average" baseField="2" baseItem="0"/>
  </dataFields>
  <formats count="67">
    <format dxfId="1233">
      <pivotArea type="all" dataOnly="0" outline="0" fieldPosition="0"/>
    </format>
    <format dxfId="1232">
      <pivotArea outline="0" collapsedLevelsAreSubtotals="1" fieldPosition="0"/>
    </format>
    <format dxfId="1231">
      <pivotArea field="2" type="button" dataOnly="0" labelOnly="1" outline="0" axis="axisRow" fieldPosition="0"/>
    </format>
    <format dxfId="1230">
      <pivotArea dataOnly="0" labelOnly="1" fieldPosition="0">
        <references count="1">
          <reference field="2" count="0"/>
        </references>
      </pivotArea>
    </format>
    <format dxfId="1229">
      <pivotArea dataOnly="0" labelOnly="1" grandRow="1" outline="0" fieldPosition="0"/>
    </format>
    <format dxfId="1228">
      <pivotArea outline="0" collapsedLevelsAreSubtotals="1" fieldPosition="0"/>
    </format>
    <format dxfId="1227">
      <pivotArea dataOnly="0" labelOnly="1" outline="0" axis="axisValues" fieldPosition="0"/>
    </format>
    <format dxfId="1226">
      <pivotArea type="all" dataOnly="0" outline="0" fieldPosition="0"/>
    </format>
    <format dxfId="1225">
      <pivotArea outline="0" collapsedLevelsAreSubtotals="1" fieldPosition="0"/>
    </format>
    <format dxfId="1224">
      <pivotArea field="2" type="button" dataOnly="0" labelOnly="1" outline="0" axis="axisRow" fieldPosition="0"/>
    </format>
    <format dxfId="1223">
      <pivotArea dataOnly="0" labelOnly="1" fieldPosition="0">
        <references count="1">
          <reference field="2" count="0"/>
        </references>
      </pivotArea>
    </format>
    <format dxfId="1222">
      <pivotArea dataOnly="0" labelOnly="1" grandRow="1" outline="0" fieldPosition="0"/>
    </format>
    <format dxfId="1221">
      <pivotArea dataOnly="0" labelOnly="1" outline="0" axis="axisValues" fieldPosition="0"/>
    </format>
    <format dxfId="1220">
      <pivotArea type="all" dataOnly="0" outline="0" fieldPosition="0"/>
    </format>
    <format dxfId="1219">
      <pivotArea outline="0" collapsedLevelsAreSubtotals="1" fieldPosition="0"/>
    </format>
    <format dxfId="1218">
      <pivotArea field="2" type="button" dataOnly="0" labelOnly="1" outline="0" axis="axisRow" fieldPosition="0"/>
    </format>
    <format dxfId="1217">
      <pivotArea dataOnly="0" labelOnly="1" outline="0" axis="axisValues" fieldPosition="0"/>
    </format>
    <format dxfId="1216">
      <pivotArea dataOnly="0" labelOnly="1" fieldPosition="0">
        <references count="1">
          <reference field="2" count="0"/>
        </references>
      </pivotArea>
    </format>
    <format dxfId="1215">
      <pivotArea dataOnly="0" labelOnly="1" grandRow="1" outline="0" fieldPosition="0"/>
    </format>
    <format dxfId="1214">
      <pivotArea dataOnly="0" labelOnly="1" outline="0" axis="axisValues" fieldPosition="0"/>
    </format>
    <format dxfId="1213">
      <pivotArea type="all" dataOnly="0" outline="0" fieldPosition="0"/>
    </format>
    <format dxfId="1212">
      <pivotArea outline="0" collapsedLevelsAreSubtotals="1" fieldPosition="0"/>
    </format>
    <format dxfId="1211">
      <pivotArea field="2" type="button" dataOnly="0" labelOnly="1" outline="0" axis="axisRow" fieldPosition="0"/>
    </format>
    <format dxfId="1210">
      <pivotArea dataOnly="0" labelOnly="1" outline="0" axis="axisValues" fieldPosition="0"/>
    </format>
    <format dxfId="1209">
      <pivotArea dataOnly="0" labelOnly="1" fieldPosition="0">
        <references count="1">
          <reference field="2" count="0"/>
        </references>
      </pivotArea>
    </format>
    <format dxfId="1208">
      <pivotArea dataOnly="0" labelOnly="1" grandRow="1" outline="0" fieldPosition="0"/>
    </format>
    <format dxfId="1207">
      <pivotArea dataOnly="0" labelOnly="1" outline="0" axis="axisValues" fieldPosition="0"/>
    </format>
    <format dxfId="1206">
      <pivotArea type="all" dataOnly="0" outline="0" fieldPosition="0"/>
    </format>
    <format dxfId="1205">
      <pivotArea outline="0" collapsedLevelsAreSubtotals="1" fieldPosition="0"/>
    </format>
    <format dxfId="1204">
      <pivotArea field="2" type="button" dataOnly="0" labelOnly="1" outline="0" axis="axisRow" fieldPosition="0"/>
    </format>
    <format dxfId="1203">
      <pivotArea dataOnly="0" labelOnly="1" outline="0" axis="axisValues" fieldPosition="0"/>
    </format>
    <format dxfId="1202">
      <pivotArea dataOnly="0" labelOnly="1" fieldPosition="0">
        <references count="1">
          <reference field="2" count="0"/>
        </references>
      </pivotArea>
    </format>
    <format dxfId="1201">
      <pivotArea dataOnly="0" labelOnly="1" grandRow="1" outline="0" fieldPosition="0"/>
    </format>
    <format dxfId="1200">
      <pivotArea dataOnly="0" labelOnly="1" outline="0" axis="axisValues" fieldPosition="0"/>
    </format>
    <format dxfId="1199">
      <pivotArea field="2" type="button" dataOnly="0" labelOnly="1" outline="0" axis="axisRow" fieldPosition="0"/>
    </format>
    <format dxfId="1198">
      <pivotArea dataOnly="0" labelOnly="1" outline="0" axis="axisValues" fieldPosition="0"/>
    </format>
    <format dxfId="1197">
      <pivotArea dataOnly="0" labelOnly="1" outline="0" axis="axisValues" fieldPosition="0"/>
    </format>
    <format dxfId="1196">
      <pivotArea outline="0" collapsedLevelsAreSubtotals="1" fieldPosition="0"/>
    </format>
    <format dxfId="1195">
      <pivotArea type="all" dataOnly="0" outline="0" fieldPosition="0"/>
    </format>
    <format dxfId="1194">
      <pivotArea outline="0" collapsedLevelsAreSubtotals="1" fieldPosition="0"/>
    </format>
    <format dxfId="1193">
      <pivotArea field="2" type="button" dataOnly="0" labelOnly="1" outline="0" axis="axisRow" fieldPosition="0"/>
    </format>
    <format dxfId="1192">
      <pivotArea dataOnly="0" labelOnly="1" outline="0" axis="axisValues" fieldPosition="0"/>
    </format>
    <format dxfId="1191">
      <pivotArea dataOnly="0" labelOnly="1" fieldPosition="0">
        <references count="1">
          <reference field="2" count="0"/>
        </references>
      </pivotArea>
    </format>
    <format dxfId="1190">
      <pivotArea dataOnly="0" labelOnly="1" grandRow="1" outline="0" fieldPosition="0"/>
    </format>
    <format dxfId="1189">
      <pivotArea dataOnly="0" labelOnly="1" outline="0" axis="axisValues" fieldPosition="0"/>
    </format>
    <format dxfId="1188">
      <pivotArea type="all" dataOnly="0" outline="0" fieldPosition="0"/>
    </format>
    <format dxfId="1187">
      <pivotArea outline="0" collapsedLevelsAreSubtotals="1" fieldPosition="0"/>
    </format>
    <format dxfId="1186">
      <pivotArea field="2" type="button" dataOnly="0" labelOnly="1" outline="0" axis="axisRow" fieldPosition="0"/>
    </format>
    <format dxfId="1185">
      <pivotArea dataOnly="0" labelOnly="1" outline="0" axis="axisValues" fieldPosition="0"/>
    </format>
    <format dxfId="1184">
      <pivotArea dataOnly="0" labelOnly="1" fieldPosition="0">
        <references count="1">
          <reference field="2" count="0"/>
        </references>
      </pivotArea>
    </format>
    <format dxfId="1183">
      <pivotArea dataOnly="0" labelOnly="1" grandRow="1" outline="0" fieldPosition="0"/>
    </format>
    <format dxfId="1182">
      <pivotArea dataOnly="0" labelOnly="1" outline="0" axis="axisValues" fieldPosition="0"/>
    </format>
    <format dxfId="1181">
      <pivotArea type="all" dataOnly="0" outline="0" fieldPosition="0"/>
    </format>
    <format dxfId="1180">
      <pivotArea outline="0" collapsedLevelsAreSubtotals="1" fieldPosition="0"/>
    </format>
    <format dxfId="1179">
      <pivotArea field="2" type="button" dataOnly="0" labelOnly="1" outline="0" axis="axisRow" fieldPosition="0"/>
    </format>
    <format dxfId="1178">
      <pivotArea dataOnly="0" labelOnly="1" outline="0" axis="axisValues" fieldPosition="0"/>
    </format>
    <format dxfId="1177">
      <pivotArea dataOnly="0" labelOnly="1" fieldPosition="0">
        <references count="1">
          <reference field="2" count="0"/>
        </references>
      </pivotArea>
    </format>
    <format dxfId="1176">
      <pivotArea dataOnly="0" labelOnly="1" grandRow="1" outline="0" fieldPosition="0"/>
    </format>
    <format dxfId="1175">
      <pivotArea dataOnly="0" labelOnly="1" outline="0" axis="axisValues" fieldPosition="0"/>
    </format>
    <format dxfId="1174">
      <pivotArea field="2" type="button" dataOnly="0" labelOnly="1" outline="0" axis="axisRow" fieldPosition="0"/>
    </format>
    <format dxfId="1173">
      <pivotArea dataOnly="0" labelOnly="1" outline="0" axis="axisValues" fieldPosition="0"/>
    </format>
    <format dxfId="1172">
      <pivotArea dataOnly="0" labelOnly="1" outline="0" axis="axisValues" fieldPosition="0"/>
    </format>
    <format dxfId="1171">
      <pivotArea field="2" type="button" dataOnly="0" labelOnly="1" outline="0" axis="axisRow" fieldPosition="0"/>
    </format>
    <format dxfId="1170">
      <pivotArea dataOnly="0" labelOnly="1" fieldPosition="0">
        <references count="1">
          <reference field="2" count="0"/>
        </references>
      </pivotArea>
    </format>
    <format dxfId="1169">
      <pivotArea dataOnly="0" labelOnly="1" grandRow="1" outline="0" fieldPosition="0"/>
    </format>
    <format dxfId="1168">
      <pivotArea grandRow="1" outline="0" collapsedLevelsAreSubtotals="1" fieldPosition="0"/>
    </format>
    <format dxfId="1167">
      <pivotArea dataOnly="0" labelOnly="1" grandRow="1" outline="0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Dinámica5" cacheId="1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 rowHeaderCaption="ENTIDAD">
  <location ref="J33:O42" firstHeaderRow="0" firstDataRow="1" firstDataCol="1" rowPageCount="1" colPageCount="1"/>
  <pivotFields count="8">
    <pivotField showAll="0"/>
    <pivotField axis="axisRow" showAll="0" sortType="descending">
      <items count="59">
        <item x="1"/>
        <item x="25"/>
        <item x="26"/>
        <item x="34"/>
        <item x="27"/>
        <item x="28"/>
        <item x="36"/>
        <item x="4"/>
        <item x="5"/>
        <item x="0"/>
        <item x="13"/>
        <item x="20"/>
        <item x="30"/>
        <item x="6"/>
        <item x="17"/>
        <item x="23"/>
        <item x="54"/>
        <item x="7"/>
        <item x="38"/>
        <item x="19"/>
        <item x="29"/>
        <item x="33"/>
        <item x="57"/>
        <item x="14"/>
        <item x="16"/>
        <item x="39"/>
        <item x="15"/>
        <item x="32"/>
        <item x="42"/>
        <item x="55"/>
        <item x="35"/>
        <item x="22"/>
        <item x="3"/>
        <item x="18"/>
        <item x="53"/>
        <item x="8"/>
        <item x="9"/>
        <item x="40"/>
        <item x="51"/>
        <item x="24"/>
        <item x="10"/>
        <item x="44"/>
        <item x="46"/>
        <item x="45"/>
        <item x="37"/>
        <item x="2"/>
        <item x="52"/>
        <item x="56"/>
        <item x="47"/>
        <item x="48"/>
        <item x="49"/>
        <item x="50"/>
        <item x="11"/>
        <item x="41"/>
        <item x="43"/>
        <item x="31"/>
        <item x="12"/>
        <item x="21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Page" multipleItemSelectionAllowed="1" showAll="0">
      <items count="18">
        <item h="1" x="12"/>
        <item h="1" x="13"/>
        <item h="1" x="5"/>
        <item h="1" x="2"/>
        <item h="1" x="8"/>
        <item h="1" x="16"/>
        <item h="1" x="1"/>
        <item h="1" x="3"/>
        <item h="1" x="0"/>
        <item h="1" x="9"/>
        <item h="1" x="14"/>
        <item h="1" x="6"/>
        <item h="1" x="11"/>
        <item h="1" x="10"/>
        <item h="1" x="15"/>
        <item x="4"/>
        <item h="1" x="7"/>
        <item t="default"/>
      </items>
    </pivotField>
    <pivotField dataField="1" numFmtId="9" showAll="0"/>
    <pivotField dataField="1" numFmtId="9" showAll="0"/>
    <pivotField dataField="1" showAll="0"/>
    <pivotField dataField="1" numFmtId="9" showAll="0"/>
    <pivotField dataField="1" numFmtId="9" showAll="0"/>
  </pivotFields>
  <rowFields count="1">
    <field x="1"/>
  </rowFields>
  <rowItems count="9">
    <i>
      <x v="50"/>
    </i>
    <i>
      <x v="49"/>
    </i>
    <i>
      <x v="3"/>
    </i>
    <i>
      <x v="42"/>
    </i>
    <i>
      <x v="13"/>
    </i>
    <i>
      <x v="47"/>
    </i>
    <i>
      <x v="48"/>
    </i>
    <i>
      <x v="1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Promedio de 1.3.1. Aprobación:" fld="3" subtotal="average" baseField="1" baseItem="17"/>
    <dataField name="Promedio de 1.3.2. Inclusión en Plan Es. Y Plan de Acción:" fld="4" subtotal="average" baseField="1" baseItem="17"/>
    <dataField name="Promedio de 1.3.3. % Avance:" fld="5" subtotal="average" baseField="1" baseItem="17"/>
    <dataField name="Promedio de 1.3.4. Seguimiento:" fld="6" subtotal="average" baseField="1" baseItem="17"/>
    <dataField name="Promedio de 1.3. CUMPLIMIENTO SUBCOMPONENTE PLAN INSTITUCIONAL DE ARCHIVOS " fld="7" subtotal="average" baseField="1" baseItem="17"/>
  </dataFields>
  <formats count="51">
    <format dxfId="1016">
      <pivotArea type="all" dataOnly="0" outline="0" fieldPosition="0"/>
    </format>
    <format dxfId="1015">
      <pivotArea outline="0" collapsedLevelsAreSubtotals="1" fieldPosition="0"/>
    </format>
    <format dxfId="1014">
      <pivotArea field="2" type="button" dataOnly="0" labelOnly="1" outline="0" axis="axisPage" fieldPosition="0"/>
    </format>
    <format dxfId="1013">
      <pivotArea dataOnly="0" labelOnly="1" fieldPosition="0">
        <references count="1">
          <reference field="2" count="0"/>
        </references>
      </pivotArea>
    </format>
    <format dxfId="1012">
      <pivotArea dataOnly="0" labelOnly="1" grandRow="1" outline="0" fieldPosition="0"/>
    </format>
    <format dxfId="1011">
      <pivotArea outline="0" collapsedLevelsAreSubtotals="1" fieldPosition="0"/>
    </format>
    <format dxfId="1010">
      <pivotArea dataOnly="0" labelOnly="1" outline="0" axis="axisValues" fieldPosition="0"/>
    </format>
    <format dxfId="1009">
      <pivotArea type="all" dataOnly="0" outline="0" fieldPosition="0"/>
    </format>
    <format dxfId="1008">
      <pivotArea field="2" type="button" dataOnly="0" labelOnly="1" outline="0" axis="axisPage" fieldPosition="0"/>
    </format>
    <format dxfId="1007">
      <pivotArea dataOnly="0" labelOnly="1" fieldPosition="0">
        <references count="1">
          <reference field="2" count="0"/>
        </references>
      </pivotArea>
    </format>
    <format dxfId="1006">
      <pivotArea dataOnly="0" labelOnly="1" outline="0" axis="axisValues" fieldPosition="0"/>
    </format>
    <format dxfId="100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04">
      <pivotArea type="all" dataOnly="0" outline="0" fieldPosition="0"/>
    </format>
    <format dxfId="1003">
      <pivotArea outline="0" collapsedLevelsAreSubtotals="1" fieldPosition="0"/>
    </format>
    <format dxfId="1002">
      <pivotArea field="1" type="button" dataOnly="0" labelOnly="1" outline="0" axis="axisRow" fieldPosition="0"/>
    </format>
    <format dxfId="1001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1000">
      <pivotArea dataOnly="0" labelOnly="1" grandRow="1" outline="0" fieldPosition="0"/>
    </format>
    <format dxfId="99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98">
      <pivotArea type="all" dataOnly="0" outline="0" fieldPosition="0"/>
    </format>
    <format dxfId="997">
      <pivotArea outline="0" collapsedLevelsAreSubtotals="1" fieldPosition="0"/>
    </format>
    <format dxfId="996">
      <pivotArea field="1" type="button" dataOnly="0" labelOnly="1" outline="0" axis="axisRow" fieldPosition="0"/>
    </format>
    <format dxfId="995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94">
      <pivotArea dataOnly="0" labelOnly="1" grandRow="1" outline="0" fieldPosition="0"/>
    </format>
    <format dxfId="99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92">
      <pivotArea field="1" type="button" dataOnly="0" labelOnly="1" outline="0" axis="axisRow" fieldPosition="0"/>
    </format>
    <format dxfId="99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90">
      <pivotArea field="1" type="button" dataOnly="0" labelOnly="1" outline="0" axis="axisRow" fieldPosition="0"/>
    </format>
    <format dxfId="98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88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87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86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85">
      <pivotArea outline="0" collapsedLevelsAreSubtotals="1" fieldPosition="0"/>
    </format>
    <format dxfId="984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83">
      <pivotArea dataOnly="0" labelOnly="1" grandRow="1" outline="0" fieldPosition="0"/>
    </format>
    <format dxfId="982">
      <pivotArea outline="0" collapsedLevelsAreSubtotals="1" fieldPosition="0"/>
    </format>
    <format dxfId="98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80">
      <pivotArea grandRow="1" outline="0" collapsedLevelsAreSubtotals="1" fieldPosition="0"/>
    </format>
    <format dxfId="979">
      <pivotArea dataOnly="0" labelOnly="1" grandRow="1" outline="0" fieldPosition="0"/>
    </format>
    <format dxfId="978">
      <pivotArea type="all" dataOnly="0" outline="0" fieldPosition="0"/>
    </format>
    <format dxfId="977">
      <pivotArea outline="0" collapsedLevelsAreSubtotals="1" fieldPosition="0"/>
    </format>
    <format dxfId="976">
      <pivotArea field="1" type="button" dataOnly="0" labelOnly="1" outline="0" axis="axisRow" fieldPosition="0"/>
    </format>
    <format dxfId="975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74">
      <pivotArea dataOnly="0" labelOnly="1" grandRow="1" outline="0" fieldPosition="0"/>
    </format>
    <format dxfId="97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72">
      <pivotArea type="all" dataOnly="0" outline="0" fieldPosition="0"/>
    </format>
    <format dxfId="971">
      <pivotArea outline="0" collapsedLevelsAreSubtotals="1" fieldPosition="0"/>
    </format>
    <format dxfId="970">
      <pivotArea field="1" type="button" dataOnly="0" labelOnly="1" outline="0" axis="axisRow" fieldPosition="0"/>
    </format>
    <format dxfId="969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68">
      <pivotArea dataOnly="0" labelOnly="1" grandRow="1" outline="0" fieldPosition="0"/>
    </format>
    <format dxfId="96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66">
      <pivotArea field="1" type="button" dataOnly="0" labelOnly="1" outline="0" axis="axisRow" fieldPosition="0"/>
    </format>
  </formats>
  <chartFormats count="5">
    <chartFormat chart="4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1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20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Dinámica4" cacheId="1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4" rowHeaderCaption="SECTOR">
  <location ref="J11:K29" firstHeaderRow="1" firstDataRow="1" firstDataCol="1"/>
  <pivotFields count="8">
    <pivotField showAll="0"/>
    <pivotField showAll="0"/>
    <pivotField axis="axisRow" showAll="0" sortType="ascending">
      <items count="18">
        <item x="12"/>
        <item x="13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showAll="0"/>
    <pivotField numFmtId="9" showAll="0"/>
    <pivotField dataField="1" numFmtId="9" showAll="0"/>
  </pivotFields>
  <rowFields count="1">
    <field x="2"/>
  </rowFields>
  <rowItems count="18">
    <i>
      <x/>
    </i>
    <i>
      <x v="13"/>
    </i>
    <i>
      <x v="8"/>
    </i>
    <i>
      <x v="4"/>
    </i>
    <i>
      <x v="1"/>
    </i>
    <i>
      <x v="5"/>
    </i>
    <i>
      <x v="10"/>
    </i>
    <i>
      <x v="3"/>
    </i>
    <i>
      <x v="16"/>
    </i>
    <i>
      <x v="15"/>
    </i>
    <i>
      <x v="11"/>
    </i>
    <i>
      <x v="2"/>
    </i>
    <i>
      <x v="9"/>
    </i>
    <i>
      <x v="7"/>
    </i>
    <i>
      <x v="14"/>
    </i>
    <i>
      <x v="6"/>
    </i>
    <i>
      <x v="12"/>
    </i>
    <i t="grand">
      <x/>
    </i>
  </rowItems>
  <colItems count="1">
    <i/>
  </colItems>
  <dataFields count="1">
    <dataField name="PROMEDIO AVANCE" fld="7" subtotal="average" baseField="2" baseItem="0"/>
  </dataFields>
  <formats count="85">
    <format dxfId="1101">
      <pivotArea type="all" dataOnly="0" outline="0" fieldPosition="0"/>
    </format>
    <format dxfId="1100">
      <pivotArea outline="0" collapsedLevelsAreSubtotals="1" fieldPosition="0"/>
    </format>
    <format dxfId="1099">
      <pivotArea field="2" type="button" dataOnly="0" labelOnly="1" outline="0" axis="axisRow" fieldPosition="0"/>
    </format>
    <format dxfId="1098">
      <pivotArea dataOnly="0" labelOnly="1" fieldPosition="0">
        <references count="1">
          <reference field="2" count="0"/>
        </references>
      </pivotArea>
    </format>
    <format dxfId="1097">
      <pivotArea dataOnly="0" labelOnly="1" grandRow="1" outline="0" fieldPosition="0"/>
    </format>
    <format dxfId="1096">
      <pivotArea outline="0" collapsedLevelsAreSubtotals="1" fieldPosition="0"/>
    </format>
    <format dxfId="1095">
      <pivotArea dataOnly="0" labelOnly="1" outline="0" axis="axisValues" fieldPosition="0"/>
    </format>
    <format dxfId="1094">
      <pivotArea type="all" dataOnly="0" outline="0" fieldPosition="0"/>
    </format>
    <format dxfId="1093">
      <pivotArea outline="0" collapsedLevelsAreSubtotals="1" fieldPosition="0"/>
    </format>
    <format dxfId="1092">
      <pivotArea field="2" type="button" dataOnly="0" labelOnly="1" outline="0" axis="axisRow" fieldPosition="0"/>
    </format>
    <format dxfId="1091">
      <pivotArea dataOnly="0" labelOnly="1" fieldPosition="0">
        <references count="1">
          <reference field="2" count="0"/>
        </references>
      </pivotArea>
    </format>
    <format dxfId="1090">
      <pivotArea dataOnly="0" labelOnly="1" grandRow="1" outline="0" fieldPosition="0"/>
    </format>
    <format dxfId="1089">
      <pivotArea dataOnly="0" labelOnly="1" outline="0" axis="axisValues" fieldPosition="0"/>
    </format>
    <format dxfId="1088">
      <pivotArea type="all" dataOnly="0" outline="0" fieldPosition="0"/>
    </format>
    <format dxfId="1087">
      <pivotArea outline="0" collapsedLevelsAreSubtotals="1" fieldPosition="0"/>
    </format>
    <format dxfId="1086">
      <pivotArea field="2" type="button" dataOnly="0" labelOnly="1" outline="0" axis="axisRow" fieldPosition="0"/>
    </format>
    <format dxfId="1085">
      <pivotArea dataOnly="0" labelOnly="1" fieldPosition="0">
        <references count="1">
          <reference field="2" count="0"/>
        </references>
      </pivotArea>
    </format>
    <format dxfId="1084">
      <pivotArea dataOnly="0" labelOnly="1" grandRow="1" outline="0" fieldPosition="0"/>
    </format>
    <format dxfId="1083">
      <pivotArea dataOnly="0" labelOnly="1" outline="0" axis="axisValues" fieldPosition="0"/>
    </format>
    <format dxfId="1082">
      <pivotArea type="all" dataOnly="0" outline="0" fieldPosition="0"/>
    </format>
    <format dxfId="1081">
      <pivotArea outline="0" collapsedLevelsAreSubtotals="1" fieldPosition="0"/>
    </format>
    <format dxfId="1080">
      <pivotArea field="2" type="button" dataOnly="0" labelOnly="1" outline="0" axis="axisRow" fieldPosition="0"/>
    </format>
    <format dxfId="1079">
      <pivotArea dataOnly="0" labelOnly="1" outline="0" axis="axisValues" fieldPosition="0"/>
    </format>
    <format dxfId="1078">
      <pivotArea dataOnly="0" labelOnly="1" fieldPosition="0">
        <references count="1">
          <reference field="2" count="0"/>
        </references>
      </pivotArea>
    </format>
    <format dxfId="1077">
      <pivotArea dataOnly="0" labelOnly="1" grandRow="1" outline="0" fieldPosition="0"/>
    </format>
    <format dxfId="1076">
      <pivotArea dataOnly="0" labelOnly="1" outline="0" axis="axisValues" fieldPosition="0"/>
    </format>
    <format dxfId="1075">
      <pivotArea type="all" dataOnly="0" outline="0" fieldPosition="0"/>
    </format>
    <format dxfId="1074">
      <pivotArea outline="0" collapsedLevelsAreSubtotals="1" fieldPosition="0"/>
    </format>
    <format dxfId="1073">
      <pivotArea field="2" type="button" dataOnly="0" labelOnly="1" outline="0" axis="axisRow" fieldPosition="0"/>
    </format>
    <format dxfId="1072">
      <pivotArea dataOnly="0" labelOnly="1" outline="0" axis="axisValues" fieldPosition="0"/>
    </format>
    <format dxfId="1071">
      <pivotArea dataOnly="0" labelOnly="1" fieldPosition="0">
        <references count="1">
          <reference field="2" count="0"/>
        </references>
      </pivotArea>
    </format>
    <format dxfId="1070">
      <pivotArea dataOnly="0" labelOnly="1" grandRow="1" outline="0" fieldPosition="0"/>
    </format>
    <format dxfId="1069">
      <pivotArea dataOnly="0" labelOnly="1" outline="0" axis="axisValues" fieldPosition="0"/>
    </format>
    <format dxfId="1068">
      <pivotArea field="2" type="button" dataOnly="0" labelOnly="1" outline="0" axis="axisRow" fieldPosition="0"/>
    </format>
    <format dxfId="1067">
      <pivotArea dataOnly="0" labelOnly="1" outline="0" axis="axisValues" fieldPosition="0"/>
    </format>
    <format dxfId="1066">
      <pivotArea dataOnly="0" labelOnly="1" outline="0" axis="axisValues" fieldPosition="0"/>
    </format>
    <format dxfId="1065">
      <pivotArea field="2" type="button" dataOnly="0" labelOnly="1" outline="0" axis="axisRow" fieldPosition="0"/>
    </format>
    <format dxfId="1064">
      <pivotArea dataOnly="0" labelOnly="1" outline="0" axis="axisValues" fieldPosition="0"/>
    </format>
    <format dxfId="1063">
      <pivotArea dataOnly="0" labelOnly="1" outline="0" axis="axisValues" fieldPosition="0"/>
    </format>
    <format dxfId="1062">
      <pivotArea field="2" type="button" dataOnly="0" labelOnly="1" outline="0" axis="axisRow" fieldPosition="0"/>
    </format>
    <format dxfId="1061">
      <pivotArea dataOnly="0" labelOnly="1" outline="0" axis="axisValues" fieldPosition="0"/>
    </format>
    <format dxfId="1060">
      <pivotArea dataOnly="0" labelOnly="1" outline="0" axis="axisValues" fieldPosition="0"/>
    </format>
    <format dxfId="1059">
      <pivotArea field="2" type="button" dataOnly="0" labelOnly="1" outline="0" axis="axisRow" fieldPosition="0"/>
    </format>
    <format dxfId="1058">
      <pivotArea dataOnly="0" labelOnly="1" outline="0" axis="axisValues" fieldPosition="0"/>
    </format>
    <format dxfId="1057">
      <pivotArea dataOnly="0" labelOnly="1" outline="0" axis="axisValues" fieldPosition="0"/>
    </format>
    <format dxfId="1056">
      <pivotArea type="all" dataOnly="0" outline="0" fieldPosition="0"/>
    </format>
    <format dxfId="1055">
      <pivotArea outline="0" collapsedLevelsAreSubtotals="1" fieldPosition="0"/>
    </format>
    <format dxfId="1054">
      <pivotArea field="2" type="button" dataOnly="0" labelOnly="1" outline="0" axis="axisRow" fieldPosition="0"/>
    </format>
    <format dxfId="1053">
      <pivotArea dataOnly="0" labelOnly="1" outline="0" axis="axisValues" fieldPosition="0"/>
    </format>
    <format dxfId="1052">
      <pivotArea dataOnly="0" labelOnly="1" fieldPosition="0">
        <references count="1">
          <reference field="2" count="0"/>
        </references>
      </pivotArea>
    </format>
    <format dxfId="1051">
      <pivotArea dataOnly="0" labelOnly="1" grandRow="1" outline="0" fieldPosition="0"/>
    </format>
    <format dxfId="1050">
      <pivotArea dataOnly="0" labelOnly="1" outline="0" axis="axisValues" fieldPosition="0"/>
    </format>
    <format dxfId="1049">
      <pivotArea type="all" dataOnly="0" outline="0" fieldPosition="0"/>
    </format>
    <format dxfId="1048">
      <pivotArea outline="0" collapsedLevelsAreSubtotals="1" fieldPosition="0"/>
    </format>
    <format dxfId="1047">
      <pivotArea field="2" type="button" dataOnly="0" labelOnly="1" outline="0" axis="axisRow" fieldPosition="0"/>
    </format>
    <format dxfId="1046">
      <pivotArea dataOnly="0" labelOnly="1" outline="0" axis="axisValues" fieldPosition="0"/>
    </format>
    <format dxfId="1045">
      <pivotArea dataOnly="0" labelOnly="1" fieldPosition="0">
        <references count="1">
          <reference field="2" count="0"/>
        </references>
      </pivotArea>
    </format>
    <format dxfId="1044">
      <pivotArea dataOnly="0" labelOnly="1" grandRow="1" outline="0" fieldPosition="0"/>
    </format>
    <format dxfId="1043">
      <pivotArea dataOnly="0" labelOnly="1" outline="0" axis="axisValues" fieldPosition="0"/>
    </format>
    <format dxfId="1042">
      <pivotArea outline="0" collapsedLevelsAreSubtotals="1" fieldPosition="0"/>
    </format>
    <format dxfId="1041">
      <pivotArea type="all" dataOnly="0" outline="0" fieldPosition="0"/>
    </format>
    <format dxfId="1040">
      <pivotArea outline="0" collapsedLevelsAreSubtotals="1" fieldPosition="0"/>
    </format>
    <format dxfId="1039">
      <pivotArea field="2" type="button" dataOnly="0" labelOnly="1" outline="0" axis="axisRow" fieldPosition="0"/>
    </format>
    <format dxfId="1038">
      <pivotArea dataOnly="0" labelOnly="1" outline="0" axis="axisValues" fieldPosition="0"/>
    </format>
    <format dxfId="1037">
      <pivotArea dataOnly="0" labelOnly="1" fieldPosition="0">
        <references count="1">
          <reference field="2" count="0"/>
        </references>
      </pivotArea>
    </format>
    <format dxfId="1036">
      <pivotArea dataOnly="0" labelOnly="1" grandRow="1" outline="0" fieldPosition="0"/>
    </format>
    <format dxfId="1035">
      <pivotArea dataOnly="0" labelOnly="1" outline="0" axis="axisValues" fieldPosition="0"/>
    </format>
    <format dxfId="1034">
      <pivotArea type="all" dataOnly="0" outline="0" fieldPosition="0"/>
    </format>
    <format dxfId="1033">
      <pivotArea outline="0" collapsedLevelsAreSubtotals="1" fieldPosition="0"/>
    </format>
    <format dxfId="1032">
      <pivotArea field="2" type="button" dataOnly="0" labelOnly="1" outline="0" axis="axisRow" fieldPosition="0"/>
    </format>
    <format dxfId="1031">
      <pivotArea dataOnly="0" labelOnly="1" outline="0" axis="axisValues" fieldPosition="0"/>
    </format>
    <format dxfId="1030">
      <pivotArea dataOnly="0" labelOnly="1" fieldPosition="0">
        <references count="1">
          <reference field="2" count="0"/>
        </references>
      </pivotArea>
    </format>
    <format dxfId="1029">
      <pivotArea dataOnly="0" labelOnly="1" grandRow="1" outline="0" fieldPosition="0"/>
    </format>
    <format dxfId="1028">
      <pivotArea dataOnly="0" labelOnly="1" outline="0" axis="axisValues" fieldPosition="0"/>
    </format>
    <format dxfId="1027">
      <pivotArea field="2" type="button" dataOnly="0" labelOnly="1" outline="0" axis="axisRow" fieldPosition="0"/>
    </format>
    <format dxfId="1026">
      <pivotArea dataOnly="0" labelOnly="1" fieldPosition="0">
        <references count="1">
          <reference field="2" count="0"/>
        </references>
      </pivotArea>
    </format>
    <format dxfId="1025">
      <pivotArea dataOnly="0" labelOnly="1" grandRow="1" outline="0" fieldPosition="0"/>
    </format>
    <format dxfId="1024">
      <pivotArea outline="0" collapsedLevelsAreSubtotals="1" fieldPosition="0"/>
    </format>
    <format dxfId="1023">
      <pivotArea dataOnly="0" labelOnly="1" outline="0" axis="axisValues" fieldPosition="0"/>
    </format>
    <format dxfId="1022">
      <pivotArea dataOnly="0" labelOnly="1" outline="0" axis="axisValues" fieldPosition="0"/>
    </format>
    <format dxfId="1021">
      <pivotArea field="2" type="button" dataOnly="0" labelOnly="1" outline="0" axis="axisRow" fieldPosition="0"/>
    </format>
    <format dxfId="1020">
      <pivotArea dataOnly="0" labelOnly="1" outline="0" axis="axisValues" fieldPosition="0"/>
    </format>
    <format dxfId="1019">
      <pivotArea dataOnly="0" labelOnly="1" outline="0" axis="axisValues" fieldPosition="0"/>
    </format>
    <format dxfId="1018">
      <pivotArea grandRow="1" outline="0" collapsedLevelsAreSubtotals="1" fieldPosition="0"/>
    </format>
    <format dxfId="1017">
      <pivotArea dataOnly="0" labelOnly="1" grandRow="1" outline="0" fieldPosition="0"/>
    </format>
  </formats>
  <chartFormats count="1"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Dinámica6" cacheId="1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 rowHeaderCaption="SECTOR ">
  <location ref="I11:J29" firstHeaderRow="1" firstDataRow="1" firstDataCol="1"/>
  <pivotFields count="7">
    <pivotField showAll="0"/>
    <pivotField showAll="0"/>
    <pivotField axis="axisRow" showAll="0" sortType="ascending">
      <items count="18">
        <item x="13"/>
        <item x="12"/>
        <item x="5"/>
        <item x="2"/>
        <item x="8"/>
        <item x="16"/>
        <item x="1"/>
        <item x="3"/>
        <item x="0"/>
        <item x="9"/>
        <item x="14"/>
        <item x="6"/>
        <item x="11"/>
        <item x="10"/>
        <item x="1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9" showAll="0"/>
    <pivotField numFmtId="9" showAll="0"/>
    <pivotField numFmtId="9" showAll="0"/>
    <pivotField dataField="1" numFmtId="9" showAll="0"/>
  </pivotFields>
  <rowFields count="1">
    <field x="2"/>
  </rowFields>
  <rowItems count="18">
    <i>
      <x v="1"/>
    </i>
    <i>
      <x v="12"/>
    </i>
    <i>
      <x v="5"/>
    </i>
    <i>
      <x v="7"/>
    </i>
    <i>
      <x v="8"/>
    </i>
    <i>
      <x v="13"/>
    </i>
    <i>
      <x v="9"/>
    </i>
    <i>
      <x v="16"/>
    </i>
    <i>
      <x v="11"/>
    </i>
    <i>
      <x/>
    </i>
    <i>
      <x v="10"/>
    </i>
    <i>
      <x v="4"/>
    </i>
    <i>
      <x v="3"/>
    </i>
    <i>
      <x v="15"/>
    </i>
    <i>
      <x v="2"/>
    </i>
    <i>
      <x v="14"/>
    </i>
    <i>
      <x v="6"/>
    </i>
    <i t="grand">
      <x/>
    </i>
  </rowItems>
  <colItems count="1">
    <i/>
  </colItems>
  <dataFields count="1">
    <dataField name="PROMEDIO AVANCE" fld="6" subtotal="average" baseField="2" baseItem="3"/>
  </dataFields>
  <formats count="31">
    <format dxfId="895">
      <pivotArea outline="0" collapsedLevelsAreSubtotals="1" fieldPosition="0"/>
    </format>
    <format dxfId="894">
      <pivotArea dataOnly="0" outline="0" axis="axisValues" fieldPosition="0"/>
    </format>
    <format dxfId="893">
      <pivotArea type="all" dataOnly="0" outline="0" fieldPosition="0"/>
    </format>
    <format dxfId="892">
      <pivotArea outline="0" collapsedLevelsAreSubtotals="1" fieldPosition="0"/>
    </format>
    <format dxfId="891">
      <pivotArea field="2" type="button" dataOnly="0" labelOnly="1" outline="0" axis="axisRow" fieldPosition="0"/>
    </format>
    <format dxfId="890">
      <pivotArea dataOnly="0" labelOnly="1" fieldPosition="0">
        <references count="1">
          <reference field="2" count="0"/>
        </references>
      </pivotArea>
    </format>
    <format dxfId="889">
      <pivotArea dataOnly="0" labelOnly="1" grandRow="1" outline="0" fieldPosition="0"/>
    </format>
    <format dxfId="888">
      <pivotArea dataOnly="0" labelOnly="1" outline="0" axis="axisValues" fieldPosition="0"/>
    </format>
    <format dxfId="887">
      <pivotArea outline="0" collapsedLevelsAreSubtotals="1" fieldPosition="0"/>
    </format>
    <format dxfId="886">
      <pivotArea dataOnly="0" labelOnly="1" fieldPosition="0">
        <references count="1">
          <reference field="2" count="0"/>
        </references>
      </pivotArea>
    </format>
    <format dxfId="885">
      <pivotArea dataOnly="0" labelOnly="1" grandRow="1" outline="0" fieldPosition="0"/>
    </format>
    <format dxfId="884">
      <pivotArea type="all" dataOnly="0" outline="0" fieldPosition="0"/>
    </format>
    <format dxfId="883">
      <pivotArea outline="0" collapsedLevelsAreSubtotals="1" fieldPosition="0"/>
    </format>
    <format dxfId="882">
      <pivotArea field="2" type="button" dataOnly="0" labelOnly="1" outline="0" axis="axisRow" fieldPosition="0"/>
    </format>
    <format dxfId="881">
      <pivotArea dataOnly="0" labelOnly="1" outline="0" axis="axisValues" fieldPosition="0"/>
    </format>
    <format dxfId="880">
      <pivotArea dataOnly="0" labelOnly="1" fieldPosition="0">
        <references count="1">
          <reference field="2" count="0"/>
        </references>
      </pivotArea>
    </format>
    <format dxfId="879">
      <pivotArea dataOnly="0" labelOnly="1" grandRow="1" outline="0" fieldPosition="0"/>
    </format>
    <format dxfId="878">
      <pivotArea dataOnly="0" labelOnly="1" outline="0" axis="axisValues" fieldPosition="0"/>
    </format>
    <format dxfId="877">
      <pivotArea type="all" dataOnly="0" outline="0" fieldPosition="0"/>
    </format>
    <format dxfId="876">
      <pivotArea outline="0" collapsedLevelsAreSubtotals="1" fieldPosition="0"/>
    </format>
    <format dxfId="875">
      <pivotArea field="2" type="button" dataOnly="0" labelOnly="1" outline="0" axis="axisRow" fieldPosition="0"/>
    </format>
    <format dxfId="874">
      <pivotArea dataOnly="0" labelOnly="1" outline="0" axis="axisValues" fieldPosition="0"/>
    </format>
    <format dxfId="873">
      <pivotArea dataOnly="0" labelOnly="1" fieldPosition="0">
        <references count="1">
          <reference field="2" count="0"/>
        </references>
      </pivotArea>
    </format>
    <format dxfId="872">
      <pivotArea dataOnly="0" labelOnly="1" grandRow="1" outline="0" fieldPosition="0"/>
    </format>
    <format dxfId="871">
      <pivotArea dataOnly="0" labelOnly="1" outline="0" axis="axisValues" fieldPosition="0"/>
    </format>
    <format dxfId="870">
      <pivotArea field="2" type="button" dataOnly="0" labelOnly="1" outline="0" axis="axisRow" fieldPosition="0"/>
    </format>
    <format dxfId="869">
      <pivotArea dataOnly="0" labelOnly="1" outline="0" axis="axisValues" fieldPosition="0"/>
    </format>
    <format dxfId="868">
      <pivotArea dataOnly="0" labelOnly="1" outline="0" axis="axisValues" fieldPosition="0"/>
    </format>
    <format dxfId="867">
      <pivotArea outline="0" collapsedLevelsAreSubtotals="1" fieldPosition="0"/>
    </format>
    <format dxfId="866">
      <pivotArea grandRow="1" outline="0" collapsedLevelsAreSubtotals="1" fieldPosition="0"/>
    </format>
    <format dxfId="865">
      <pivotArea dataOnly="0" labelOnly="1" grandRow="1" outline="0" fieldPosition="0"/>
    </format>
  </format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Dinámica7" cacheId="1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 rowHeaderCaption="ENTIDAD">
  <location ref="I33:M42" firstHeaderRow="0" firstDataRow="1" firstDataCol="1" rowPageCount="1" colPageCount="1"/>
  <pivotFields count="7">
    <pivotField showAll="0"/>
    <pivotField axis="axisRow" showAll="0" sortType="descending">
      <items count="59">
        <item x="1"/>
        <item x="25"/>
        <item x="26"/>
        <item x="34"/>
        <item x="27"/>
        <item x="28"/>
        <item x="36"/>
        <item x="4"/>
        <item x="5"/>
        <item x="0"/>
        <item x="13"/>
        <item x="20"/>
        <item x="30"/>
        <item x="6"/>
        <item x="17"/>
        <item x="23"/>
        <item x="54"/>
        <item x="7"/>
        <item x="38"/>
        <item x="19"/>
        <item x="29"/>
        <item x="33"/>
        <item x="57"/>
        <item x="14"/>
        <item x="16"/>
        <item x="39"/>
        <item x="15"/>
        <item x="32"/>
        <item x="42"/>
        <item x="55"/>
        <item x="35"/>
        <item x="22"/>
        <item x="3"/>
        <item x="18"/>
        <item x="53"/>
        <item x="8"/>
        <item x="9"/>
        <item x="40"/>
        <item x="51"/>
        <item x="24"/>
        <item x="10"/>
        <item x="44"/>
        <item x="46"/>
        <item x="45"/>
        <item x="37"/>
        <item x="2"/>
        <item x="52"/>
        <item x="56"/>
        <item x="47"/>
        <item x="48"/>
        <item x="49"/>
        <item x="50"/>
        <item x="11"/>
        <item x="41"/>
        <item x="43"/>
        <item x="31"/>
        <item x="12"/>
        <item x="21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Page" multipleItemSelectionAllowed="1" showAll="0">
      <items count="18">
        <item h="1" x="13"/>
        <item h="1" x="12"/>
        <item h="1" x="5"/>
        <item h="1" x="2"/>
        <item h="1" x="8"/>
        <item h="1" x="16"/>
        <item h="1" x="1"/>
        <item h="1" x="3"/>
        <item h="1" x="0"/>
        <item h="1" x="9"/>
        <item h="1" x="14"/>
        <item h="1" x="6"/>
        <item h="1" x="11"/>
        <item h="1" x="10"/>
        <item h="1" x="15"/>
        <item x="4"/>
        <item h="1" x="7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1"/>
  </rowFields>
  <rowItems count="9">
    <i>
      <x v="47"/>
    </i>
    <i>
      <x v="49"/>
    </i>
    <i>
      <x v="42"/>
    </i>
    <i>
      <x v="48"/>
    </i>
    <i>
      <x v="50"/>
    </i>
    <i>
      <x v="3"/>
    </i>
    <i>
      <x v="13"/>
    </i>
    <i>
      <x v="1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Promedio de 2.1.1. Aprobación:" fld="3" subtotal="average" baseField="1" baseItem="3"/>
    <dataField name="Promedio de 2.1.2. Publicación:" fld="4" subtotal="average" baseField="1" baseItem="3"/>
    <dataField name="Promedio de 2.1.3. Organización por Dependencia:" fld="5" subtotal="average" baseField="1" baseItem="3"/>
    <dataField name="Promedio de 2.1. CUMPLIMIENTO SUBCOMPONENTE " fld="6" subtotal="average" baseField="1" baseItem="3"/>
  </dataFields>
  <formats count="70">
    <format dxfId="965">
      <pivotArea outline="0" collapsedLevelsAreSubtotals="1" fieldPosition="0"/>
    </format>
    <format dxfId="9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63">
      <pivotArea type="all" dataOnly="0" outline="0" fieldPosition="0"/>
    </format>
    <format dxfId="962">
      <pivotArea outline="0" collapsedLevelsAreSubtotals="1" fieldPosition="0"/>
    </format>
    <format dxfId="961">
      <pivotArea field="1" type="button" dataOnly="0" labelOnly="1" outline="0" axis="axisRow" fieldPosition="0"/>
    </format>
    <format dxfId="960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59">
      <pivotArea dataOnly="0" labelOnly="1" grandRow="1" outline="0" fieldPosition="0"/>
    </format>
    <format dxfId="9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7">
      <pivotArea type="all" dataOnly="0" outline="0" fieldPosition="0"/>
    </format>
    <format dxfId="956">
      <pivotArea outline="0" collapsedLevelsAreSubtotals="1" fieldPosition="0"/>
    </format>
    <format dxfId="955">
      <pivotArea field="1" type="button" dataOnly="0" labelOnly="1" outline="0" axis="axisRow" fieldPosition="0"/>
    </format>
    <format dxfId="954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53">
      <pivotArea dataOnly="0" labelOnly="1" grandRow="1" outline="0" fieldPosition="0"/>
    </format>
    <format dxfId="9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1">
      <pivotArea type="all" dataOnly="0" outline="0" fieldPosition="0"/>
    </format>
    <format dxfId="950">
      <pivotArea outline="0" collapsedLevelsAreSubtotals="1" fieldPosition="0"/>
    </format>
    <format dxfId="949">
      <pivotArea field="1" type="button" dataOnly="0" labelOnly="1" outline="0" axis="axisRow" fieldPosition="0"/>
    </format>
    <format dxfId="948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47">
      <pivotArea dataOnly="0" labelOnly="1" grandRow="1" outline="0" fieldPosition="0"/>
    </format>
    <format dxfId="9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45">
      <pivotArea type="all" dataOnly="0" outline="0" fieldPosition="0"/>
    </format>
    <format dxfId="944">
      <pivotArea outline="0" collapsedLevelsAreSubtotals="1" fieldPosition="0"/>
    </format>
    <format dxfId="943">
      <pivotArea field="1" type="button" dataOnly="0" labelOnly="1" outline="0" axis="axisRow" fieldPosition="0"/>
    </format>
    <format dxfId="942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41">
      <pivotArea dataOnly="0" labelOnly="1" grandRow="1" outline="0" fieldPosition="0"/>
    </format>
    <format dxfId="94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39">
      <pivotArea grandRow="1" outline="0" collapsedLevelsAreSubtotals="1" fieldPosition="0"/>
    </format>
    <format dxfId="938">
      <pivotArea dataOnly="0" labelOnly="1" grandRow="1" outline="0" fieldPosition="0"/>
    </format>
    <format dxfId="937">
      <pivotArea type="all" dataOnly="0" outline="0" fieldPosition="0"/>
    </format>
    <format dxfId="936">
      <pivotArea outline="0" collapsedLevelsAreSubtotals="1" fieldPosition="0"/>
    </format>
    <format dxfId="935">
      <pivotArea field="1" type="button" dataOnly="0" labelOnly="1" outline="0" axis="axisRow" fieldPosition="0"/>
    </format>
    <format dxfId="934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33">
      <pivotArea dataOnly="0" labelOnly="1" grandRow="1" outline="0" fieldPosition="0"/>
    </format>
    <format dxfId="93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31">
      <pivotArea outline="0" collapsedLevelsAreSubtotals="1" fieldPosition="0"/>
    </format>
    <format dxfId="93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29">
      <pivotArea field="1" type="button" dataOnly="0" labelOnly="1" outline="0" axis="axisRow" fieldPosition="0"/>
    </format>
    <format dxfId="92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27">
      <pivotArea field="1" type="button" dataOnly="0" labelOnly="1" outline="0" axis="axisRow" fieldPosition="0"/>
    </format>
    <format dxfId="9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25">
      <pivotArea type="all" dataOnly="0" outline="0" fieldPosition="0"/>
    </format>
    <format dxfId="924">
      <pivotArea outline="0" collapsedLevelsAreSubtotals="1" fieldPosition="0"/>
    </format>
    <format dxfId="923">
      <pivotArea field="1" type="button" dataOnly="0" labelOnly="1" outline="0" axis="axisRow" fieldPosition="0"/>
    </format>
    <format dxfId="922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21">
      <pivotArea dataOnly="0" labelOnly="1" grandRow="1" outline="0" fieldPosition="0"/>
    </format>
    <format dxfId="92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19">
      <pivotArea type="all" dataOnly="0" outline="0" fieldPosition="0"/>
    </format>
    <format dxfId="918">
      <pivotArea outline="0" collapsedLevelsAreSubtotals="1" fieldPosition="0"/>
    </format>
    <format dxfId="917">
      <pivotArea field="1" type="button" dataOnly="0" labelOnly="1" outline="0" axis="axisRow" fieldPosition="0"/>
    </format>
    <format dxfId="916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15">
      <pivotArea dataOnly="0" labelOnly="1" grandRow="1" outline="0" fieldPosition="0"/>
    </format>
    <format dxfId="9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13">
      <pivotArea type="all" dataOnly="0" outline="0" fieldPosition="0"/>
    </format>
    <format dxfId="912">
      <pivotArea outline="0" collapsedLevelsAreSubtotals="1" fieldPosition="0"/>
    </format>
    <format dxfId="911">
      <pivotArea field="1" type="button" dataOnly="0" labelOnly="1" outline="0" axis="axisRow" fieldPosition="0"/>
    </format>
    <format dxfId="910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09">
      <pivotArea dataOnly="0" labelOnly="1" grandRow="1" outline="0" fieldPosition="0"/>
    </format>
    <format dxfId="90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07">
      <pivotArea type="all" dataOnly="0" outline="0" fieldPosition="0"/>
    </format>
    <format dxfId="906">
      <pivotArea outline="0" collapsedLevelsAreSubtotals="1" fieldPosition="0"/>
    </format>
    <format dxfId="905">
      <pivotArea field="1" type="button" dataOnly="0" labelOnly="1" outline="0" axis="axisRow" fieldPosition="0"/>
    </format>
    <format dxfId="904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903">
      <pivotArea dataOnly="0" labelOnly="1" grandRow="1" outline="0" fieldPosition="0"/>
    </format>
    <format dxfId="90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01">
      <pivotArea type="all" dataOnly="0" outline="0" fieldPosition="0"/>
    </format>
    <format dxfId="900">
      <pivotArea outline="0" collapsedLevelsAreSubtotals="1" fieldPosition="0"/>
    </format>
    <format dxfId="899">
      <pivotArea field="1" type="button" dataOnly="0" labelOnly="1" outline="0" axis="axisRow" fieldPosition="0"/>
    </format>
    <format dxfId="898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897">
      <pivotArea dataOnly="0" labelOnly="1" grandRow="1" outline="0" fieldPosition="0"/>
    </format>
    <format dxfId="89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4"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0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Dinámica15" cacheId="2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 rowHeaderCaption="ENTIDAD">
  <location ref="K33:Q42" firstHeaderRow="0" firstDataRow="1" firstDataCol="1" rowPageCount="1" colPageCount="1"/>
  <pivotFields count="9">
    <pivotField showAll="0"/>
    <pivotField axis="axisRow" showAll="0" sortType="descending">
      <items count="59">
        <item x="1"/>
        <item x="25"/>
        <item x="26"/>
        <item x="34"/>
        <item x="27"/>
        <item x="28"/>
        <item x="36"/>
        <item x="4"/>
        <item x="5"/>
        <item x="0"/>
        <item x="13"/>
        <item x="20"/>
        <item x="30"/>
        <item x="6"/>
        <item x="17"/>
        <item x="23"/>
        <item x="54"/>
        <item x="7"/>
        <item x="38"/>
        <item x="19"/>
        <item x="29"/>
        <item x="33"/>
        <item x="57"/>
        <item x="14"/>
        <item x="16"/>
        <item x="39"/>
        <item x="15"/>
        <item x="32"/>
        <item x="42"/>
        <item x="55"/>
        <item x="35"/>
        <item x="22"/>
        <item x="3"/>
        <item x="18"/>
        <item x="53"/>
        <item x="8"/>
        <item x="9"/>
        <item x="40"/>
        <item x="51"/>
        <item x="24"/>
        <item x="10"/>
        <item x="44"/>
        <item x="46"/>
        <item x="45"/>
        <item x="37"/>
        <item x="2"/>
        <item x="52"/>
        <item x="56"/>
        <item x="47"/>
        <item x="48"/>
        <item x="49"/>
        <item x="50"/>
        <item x="11"/>
        <item x="41"/>
        <item x="43"/>
        <item x="31"/>
        <item x="12"/>
        <item x="21"/>
        <item t="default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Page" multipleItemSelectionAllowed="1" showAll="0">
      <items count="18">
        <item h="1" x="13"/>
        <item h="1" x="12"/>
        <item h="1" x="5"/>
        <item h="1" x="2"/>
        <item h="1" x="8"/>
        <item h="1" x="16"/>
        <item h="1" x="1"/>
        <item h="1" x="3"/>
        <item h="1" x="0"/>
        <item h="1" x="9"/>
        <item h="1" x="14"/>
        <item h="1" x="6"/>
        <item h="1" x="11"/>
        <item h="1" x="10"/>
        <item h="1" x="15"/>
        <item x="4"/>
        <item h="1" x="7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1"/>
  </rowFields>
  <rowItems count="9">
    <i>
      <x v="42"/>
    </i>
    <i>
      <x v="50"/>
    </i>
    <i>
      <x v="49"/>
    </i>
    <i>
      <x v="48"/>
    </i>
    <i>
      <x v="47"/>
    </i>
    <i>
      <x v="17"/>
    </i>
    <i>
      <x v="13"/>
    </i>
    <i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hier="-1"/>
  </pageFields>
  <dataFields count="6">
    <dataField name="Promedio de 2.2.1Adopción:" fld="3" subtotal="average" baseField="1" baseItem="3"/>
    <dataField name="Promedio de 2.2.2. RUSD: " fld="4" subtotal="average" baseField="1" baseItem="3"/>
    <dataField name="Promedio de 2.2.3. Publicación:" fld="5" subtotal="average" baseField="1" baseItem="3"/>
    <dataField name="Promedio de 2.2.4. Transferencias Primarias:" fld="6" subtotal="average" baseField="1" baseItem="3"/>
    <dataField name="Promedio de 2.2.5. Transferencias Secundarias o eliminación: " fld="7" subtotal="average" baseField="1" baseItem="3"/>
    <dataField name="Promedio de 2.2. CUMPLIMIENTO SUBCOMPONENTE " fld="8" subtotal="average" baseField="1" baseItem="3"/>
  </dataFields>
  <formats count="31">
    <format dxfId="82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20">
      <pivotArea outline="0" collapsedLevelsAreSubtotals="1" fieldPosition="0"/>
    </format>
    <format dxfId="819">
      <pivotArea type="all" dataOnly="0" outline="0" fieldPosition="0"/>
    </format>
    <format dxfId="818">
      <pivotArea outline="0" collapsedLevelsAreSubtotals="1" fieldPosition="0"/>
    </format>
    <format dxfId="817">
      <pivotArea field="1" type="button" dataOnly="0" labelOnly="1" outline="0" axis="axisRow" fieldPosition="0"/>
    </format>
    <format dxfId="816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815">
      <pivotArea dataOnly="0" labelOnly="1" grandRow="1" outline="0" fieldPosition="0"/>
    </format>
    <format dxfId="8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13">
      <pivotArea type="all" dataOnly="0" outline="0" fieldPosition="0"/>
    </format>
    <format dxfId="812">
      <pivotArea outline="0" collapsedLevelsAreSubtotals="1" fieldPosition="0"/>
    </format>
    <format dxfId="811">
      <pivotArea field="1" type="button" dataOnly="0" labelOnly="1" outline="0" axis="axisRow" fieldPosition="0"/>
    </format>
    <format dxfId="810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809">
      <pivotArea dataOnly="0" labelOnly="1" grandRow="1" outline="0" fieldPosition="0"/>
    </format>
    <format dxfId="80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07">
      <pivotArea type="all" dataOnly="0" outline="0" fieldPosition="0"/>
    </format>
    <format dxfId="806">
      <pivotArea outline="0" collapsedLevelsAreSubtotals="1" fieldPosition="0"/>
    </format>
    <format dxfId="805">
      <pivotArea field="1" type="button" dataOnly="0" labelOnly="1" outline="0" axis="axisRow" fieldPosition="0"/>
    </format>
    <format dxfId="804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803">
      <pivotArea dataOnly="0" labelOnly="1" grandRow="1" outline="0" fieldPosition="0"/>
    </format>
    <format dxfId="80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01">
      <pivotArea type="all" dataOnly="0" outline="0" fieldPosition="0"/>
    </format>
    <format dxfId="800">
      <pivotArea outline="0" collapsedLevelsAreSubtotals="1" fieldPosition="0"/>
    </format>
    <format dxfId="799">
      <pivotArea field="1" type="button" dataOnly="0" labelOnly="1" outline="0" axis="axisRow" fieldPosition="0"/>
    </format>
    <format dxfId="798">
      <pivotArea dataOnly="0" labelOnly="1" fieldPosition="0">
        <references count="1">
          <reference field="1" count="8">
            <x v="3"/>
            <x v="13"/>
            <x v="17"/>
            <x v="42"/>
            <x v="47"/>
            <x v="48"/>
            <x v="49"/>
            <x v="50"/>
          </reference>
        </references>
      </pivotArea>
    </format>
    <format dxfId="797">
      <pivotArea dataOnly="0" labelOnly="1" grandRow="1" outline="0" fieldPosition="0"/>
    </format>
    <format dxfId="79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95">
      <pivotArea field="1" type="button" dataOnly="0" labelOnly="1" outline="0" axis="axisRow" fieldPosition="0"/>
    </format>
    <format dxfId="79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93">
      <pivotArea outline="0" collapsedLevelsAreSubtotals="1" fieldPosition="0"/>
    </format>
    <format dxfId="792">
      <pivotArea field="2" type="button" dataOnly="0" labelOnly="1" outline="0" axis="axisPage" fieldPosition="0"/>
    </format>
    <format dxfId="791">
      <pivotArea dataOnly="0" labelOnly="1" outline="0" fieldPosition="0">
        <references count="1">
          <reference field="2" count="0"/>
        </references>
      </pivotArea>
    </format>
  </formats>
  <chartFormats count="6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1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11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2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2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2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ivotTable" Target="../pivotTables/pivotTable27.xml"/><Relationship Id="rId1" Type="http://schemas.openxmlformats.org/officeDocument/2006/relationships/pivotTable" Target="../pivotTables/pivotTable26.xm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G69"/>
  <sheetViews>
    <sheetView showGridLines="0" zoomScale="60" zoomScaleNormal="60" workbookViewId="0">
      <selection activeCell="C14" sqref="C14"/>
    </sheetView>
  </sheetViews>
  <sheetFormatPr baseColWidth="10" defaultColWidth="11.42578125" defaultRowHeight="15" x14ac:dyDescent="0.25"/>
  <cols>
    <col min="1" max="1" width="11.42578125" style="26"/>
    <col min="2" max="2" width="40.7109375" customWidth="1"/>
    <col min="3" max="3" width="29.7109375" customWidth="1"/>
    <col min="4" max="4" width="34.5703125" customWidth="1"/>
    <col min="5" max="8" width="27.42578125" customWidth="1"/>
    <col min="10" max="10" width="34.5703125" bestFit="1" customWidth="1"/>
    <col min="11" max="11" width="31.5703125" customWidth="1"/>
    <col min="12" max="12" width="17.7109375" customWidth="1"/>
    <col min="13" max="13" width="16.85546875" customWidth="1"/>
    <col min="14" max="14" width="19" customWidth="1"/>
    <col min="15" max="15" width="23.7109375" customWidth="1"/>
    <col min="29" max="29" width="15" customWidth="1"/>
  </cols>
  <sheetData>
    <row r="1" spans="1:28" s="24" customFormat="1" ht="74.25" customHeight="1" x14ac:dyDescent="0.2">
      <c r="A1" s="31"/>
    </row>
    <row r="2" spans="1:28" s="27" customFormat="1" ht="1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8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8" s="28" customFormat="1" x14ac:dyDescent="0.25">
      <c r="A4" s="383" t="s">
        <v>279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8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28" s="57" customFormat="1" ht="15.75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28" ht="33.6" customHeight="1" thickBot="1" x14ac:dyDescent="0.3">
      <c r="A7"/>
      <c r="B7" s="3" t="s">
        <v>0</v>
      </c>
      <c r="C7" s="53" t="s">
        <v>1</v>
      </c>
      <c r="D7" s="54" t="s">
        <v>2</v>
      </c>
      <c r="E7" s="3">
        <v>2021</v>
      </c>
    </row>
    <row r="8" spans="1:28" ht="40.5" customHeight="1" thickBot="1" x14ac:dyDescent="0.3">
      <c r="A8"/>
      <c r="B8" s="3" t="s">
        <v>3</v>
      </c>
      <c r="C8" s="55" t="s">
        <v>103</v>
      </c>
      <c r="D8" s="54" t="s">
        <v>4</v>
      </c>
      <c r="E8" s="3">
        <v>2022</v>
      </c>
    </row>
    <row r="9" spans="1:28" ht="15.75" thickBot="1" x14ac:dyDescent="0.3"/>
    <row r="10" spans="1:28" ht="42" customHeight="1" thickBot="1" x14ac:dyDescent="0.3">
      <c r="A10" s="385" t="s">
        <v>273</v>
      </c>
      <c r="B10" s="387" t="s">
        <v>5</v>
      </c>
      <c r="C10" s="389" t="s">
        <v>6</v>
      </c>
      <c r="D10" s="377" t="s">
        <v>274</v>
      </c>
      <c r="E10" s="377" t="s">
        <v>275</v>
      </c>
      <c r="F10" s="377" t="s">
        <v>276</v>
      </c>
      <c r="G10" s="377" t="s">
        <v>277</v>
      </c>
      <c r="H10" s="379" t="s">
        <v>7</v>
      </c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 spans="1:28" ht="107.25" customHeight="1" thickBot="1" x14ac:dyDescent="0.3">
      <c r="A11" s="386"/>
      <c r="B11" s="388"/>
      <c r="C11" s="390"/>
      <c r="D11" s="378"/>
      <c r="E11" s="378"/>
      <c r="F11" s="378"/>
      <c r="G11" s="378"/>
      <c r="H11" s="380"/>
      <c r="J11" s="42" t="s">
        <v>237</v>
      </c>
      <c r="K11" s="42" t="s">
        <v>272</v>
      </c>
      <c r="AB11" s="7"/>
    </row>
    <row r="12" spans="1:28" ht="48" customHeight="1" x14ac:dyDescent="0.25">
      <c r="A12" s="34">
        <v>1001</v>
      </c>
      <c r="B12" s="32" t="s">
        <v>9</v>
      </c>
      <c r="C12" s="32" t="s">
        <v>10</v>
      </c>
      <c r="D12" s="33">
        <v>0.4</v>
      </c>
      <c r="E12" s="33">
        <v>0.2</v>
      </c>
      <c r="F12" s="33">
        <v>0.05</v>
      </c>
      <c r="G12" s="33">
        <v>0.15</v>
      </c>
      <c r="H12" s="35">
        <f>SUM(D12:G12)</f>
        <v>0.80000000000000016</v>
      </c>
      <c r="J12" s="51" t="s">
        <v>11</v>
      </c>
      <c r="K12" s="43">
        <v>0.6</v>
      </c>
      <c r="AB12" s="7"/>
    </row>
    <row r="13" spans="1:28" ht="48" customHeight="1" x14ac:dyDescent="0.25">
      <c r="A13" s="36">
        <v>1002</v>
      </c>
      <c r="B13" s="30" t="s">
        <v>12</v>
      </c>
      <c r="C13" s="30" t="s">
        <v>10</v>
      </c>
      <c r="D13" s="29">
        <v>0.4</v>
      </c>
      <c r="E13" s="29">
        <v>0.4</v>
      </c>
      <c r="F13" s="29">
        <v>0.05</v>
      </c>
      <c r="G13" s="29">
        <v>0.15</v>
      </c>
      <c r="H13" s="37">
        <f t="shared" ref="H13:H69" si="0">SUM(D13:G13)</f>
        <v>1</v>
      </c>
      <c r="J13" s="52" t="s">
        <v>13</v>
      </c>
      <c r="K13" s="44">
        <v>0.60000000000000009</v>
      </c>
      <c r="AB13" s="7"/>
    </row>
    <row r="14" spans="1:28" ht="48" customHeight="1" x14ac:dyDescent="0.25">
      <c r="A14" s="36">
        <v>1003</v>
      </c>
      <c r="B14" s="30" t="s">
        <v>14</v>
      </c>
      <c r="C14" s="30" t="s">
        <v>15</v>
      </c>
      <c r="D14" s="29">
        <v>0.4</v>
      </c>
      <c r="E14" s="29">
        <v>0.4</v>
      </c>
      <c r="F14" s="29">
        <v>0</v>
      </c>
      <c r="G14" s="29">
        <v>0.15</v>
      </c>
      <c r="H14" s="37">
        <f t="shared" si="0"/>
        <v>0.95000000000000007</v>
      </c>
      <c r="J14" s="52" t="s">
        <v>16</v>
      </c>
      <c r="K14" s="44">
        <v>0.68124999999999991</v>
      </c>
      <c r="AB14" s="7"/>
    </row>
    <row r="15" spans="1:28" ht="48" customHeight="1" x14ac:dyDescent="0.25">
      <c r="A15" s="36">
        <v>1004</v>
      </c>
      <c r="B15" s="30" t="s">
        <v>17</v>
      </c>
      <c r="C15" s="30" t="s">
        <v>18</v>
      </c>
      <c r="D15" s="29">
        <v>0.4</v>
      </c>
      <c r="E15" s="29">
        <v>0.4</v>
      </c>
      <c r="F15" s="29">
        <v>0.05</v>
      </c>
      <c r="G15" s="29">
        <v>0.15</v>
      </c>
      <c r="H15" s="37">
        <f>SUM(D15:G15)</f>
        <v>1</v>
      </c>
      <c r="J15" s="52" t="s">
        <v>19</v>
      </c>
      <c r="K15" s="44">
        <v>0.76250000000000007</v>
      </c>
      <c r="AB15" s="7"/>
    </row>
    <row r="16" spans="1:28" ht="48" customHeight="1" x14ac:dyDescent="0.25">
      <c r="A16" s="36">
        <v>1005</v>
      </c>
      <c r="B16" s="30" t="s">
        <v>20</v>
      </c>
      <c r="C16" s="30" t="s">
        <v>21</v>
      </c>
      <c r="D16" s="29">
        <v>0.4</v>
      </c>
      <c r="E16" s="29">
        <v>0.2</v>
      </c>
      <c r="F16" s="29">
        <v>0.05</v>
      </c>
      <c r="G16" s="29">
        <v>0.15</v>
      </c>
      <c r="H16" s="37">
        <f t="shared" si="0"/>
        <v>0.80000000000000016</v>
      </c>
      <c r="J16" s="52" t="s">
        <v>10</v>
      </c>
      <c r="K16" s="44">
        <v>0.77500000000000002</v>
      </c>
      <c r="AB16" s="7"/>
    </row>
    <row r="17" spans="1:28" ht="48" customHeight="1" x14ac:dyDescent="0.25">
      <c r="A17" s="36">
        <v>1006</v>
      </c>
      <c r="B17" s="30" t="s">
        <v>22</v>
      </c>
      <c r="C17" s="30" t="s">
        <v>15</v>
      </c>
      <c r="D17" s="29">
        <v>0.4</v>
      </c>
      <c r="E17" s="29">
        <v>0.4</v>
      </c>
      <c r="F17" s="29">
        <v>0.05</v>
      </c>
      <c r="G17" s="29">
        <v>0.15</v>
      </c>
      <c r="H17" s="37">
        <f>SUM(D17:G17)</f>
        <v>1</v>
      </c>
      <c r="J17" s="52" t="s">
        <v>23</v>
      </c>
      <c r="K17" s="44">
        <v>0.80000000000000016</v>
      </c>
      <c r="AB17" s="7"/>
    </row>
    <row r="18" spans="1:28" ht="48" customHeight="1" x14ac:dyDescent="0.25">
      <c r="A18" s="36">
        <v>1007</v>
      </c>
      <c r="B18" s="30" t="s">
        <v>24</v>
      </c>
      <c r="C18" s="30" t="s">
        <v>16</v>
      </c>
      <c r="D18" s="29">
        <v>0.4</v>
      </c>
      <c r="E18" s="29">
        <v>0.4</v>
      </c>
      <c r="F18" s="29">
        <v>0.05</v>
      </c>
      <c r="G18" s="29">
        <v>0.15</v>
      </c>
      <c r="H18" s="37">
        <f>SUM(D18:G18)</f>
        <v>1</v>
      </c>
      <c r="J18" s="52" t="s">
        <v>25</v>
      </c>
      <c r="K18" s="44">
        <v>0.81666666666666676</v>
      </c>
      <c r="AB18" s="7"/>
    </row>
    <row r="19" spans="1:28" ht="48" customHeight="1" x14ac:dyDescent="0.25">
      <c r="A19" s="36">
        <v>1008</v>
      </c>
      <c r="B19" s="30" t="s">
        <v>26</v>
      </c>
      <c r="C19" s="30" t="s">
        <v>16</v>
      </c>
      <c r="D19" s="29">
        <v>0.4</v>
      </c>
      <c r="E19" s="29">
        <v>0.2</v>
      </c>
      <c r="F19" s="29">
        <v>0.05</v>
      </c>
      <c r="G19" s="29">
        <v>0</v>
      </c>
      <c r="H19" s="37">
        <f>SUM(D19:G19)</f>
        <v>0.65000000000000013</v>
      </c>
      <c r="J19" s="52" t="s">
        <v>21</v>
      </c>
      <c r="K19" s="44">
        <v>0.86666666666666681</v>
      </c>
      <c r="AB19" s="7"/>
    </row>
    <row r="20" spans="1:28" ht="48" customHeight="1" x14ac:dyDescent="0.25">
      <c r="A20" s="36">
        <v>1009</v>
      </c>
      <c r="B20" s="30" t="s">
        <v>27</v>
      </c>
      <c r="C20" s="30" t="s">
        <v>28</v>
      </c>
      <c r="D20" s="29">
        <v>0.4</v>
      </c>
      <c r="E20" s="29">
        <v>0.4</v>
      </c>
      <c r="F20" s="29">
        <v>0.05</v>
      </c>
      <c r="G20" s="29">
        <v>0.15</v>
      </c>
      <c r="H20" s="37">
        <f>SUM(D20:G20)</f>
        <v>1</v>
      </c>
      <c r="J20" s="52" t="s">
        <v>28</v>
      </c>
      <c r="K20" s="44">
        <v>0.8857142857142859</v>
      </c>
      <c r="AB20" s="7"/>
    </row>
    <row r="21" spans="1:28" ht="48" customHeight="1" x14ac:dyDescent="0.25">
      <c r="A21" s="36">
        <v>1010</v>
      </c>
      <c r="B21" s="30" t="s">
        <v>29</v>
      </c>
      <c r="C21" s="30" t="s">
        <v>21</v>
      </c>
      <c r="D21" s="29">
        <v>0.4</v>
      </c>
      <c r="E21" s="29">
        <v>0.2</v>
      </c>
      <c r="F21" s="29">
        <v>0.05</v>
      </c>
      <c r="G21" s="29">
        <v>0.15</v>
      </c>
      <c r="H21" s="37">
        <f t="shared" si="0"/>
        <v>0.80000000000000016</v>
      </c>
      <c r="J21" s="52" t="s">
        <v>30</v>
      </c>
      <c r="K21" s="44">
        <v>0.9</v>
      </c>
      <c r="AB21" s="7"/>
    </row>
    <row r="22" spans="1:28" ht="48" customHeight="1" x14ac:dyDescent="0.25">
      <c r="A22" s="36">
        <v>1011</v>
      </c>
      <c r="B22" s="30" t="s">
        <v>31</v>
      </c>
      <c r="C22" s="30" t="s">
        <v>30</v>
      </c>
      <c r="D22" s="29">
        <v>0.4</v>
      </c>
      <c r="E22" s="29">
        <v>0.4</v>
      </c>
      <c r="F22" s="29">
        <v>0.05</v>
      </c>
      <c r="G22" s="29">
        <v>0.15</v>
      </c>
      <c r="H22" s="37">
        <f t="shared" si="0"/>
        <v>1</v>
      </c>
      <c r="J22" s="52" t="s">
        <v>32</v>
      </c>
      <c r="K22" s="44">
        <v>0.90000000000000013</v>
      </c>
      <c r="AB22" s="7"/>
    </row>
    <row r="23" spans="1:28" ht="48" customHeight="1" x14ac:dyDescent="0.25">
      <c r="A23" s="36">
        <v>1012</v>
      </c>
      <c r="B23" s="30" t="s">
        <v>33</v>
      </c>
      <c r="C23" s="30" t="s">
        <v>11</v>
      </c>
      <c r="D23" s="29">
        <v>0</v>
      </c>
      <c r="E23" s="29">
        <v>0</v>
      </c>
      <c r="F23" s="29">
        <v>0.05</v>
      </c>
      <c r="G23" s="29">
        <v>0.15</v>
      </c>
      <c r="H23" s="37">
        <f t="shared" si="0"/>
        <v>0.2</v>
      </c>
      <c r="J23" s="52" t="s">
        <v>18</v>
      </c>
      <c r="K23" s="44">
        <v>0.91250000000000009</v>
      </c>
      <c r="AB23" s="7"/>
    </row>
    <row r="24" spans="1:28" ht="48" customHeight="1" x14ac:dyDescent="0.25">
      <c r="A24" s="36">
        <v>1013</v>
      </c>
      <c r="B24" s="30" t="s">
        <v>34</v>
      </c>
      <c r="C24" s="30" t="s">
        <v>23</v>
      </c>
      <c r="D24" s="29">
        <v>0.4</v>
      </c>
      <c r="E24" s="29">
        <v>0.2</v>
      </c>
      <c r="F24" s="29">
        <v>0.05</v>
      </c>
      <c r="G24" s="29">
        <v>0.15</v>
      </c>
      <c r="H24" s="37">
        <f t="shared" si="0"/>
        <v>0.80000000000000016</v>
      </c>
      <c r="J24" s="52" t="s">
        <v>15</v>
      </c>
      <c r="K24" s="44">
        <v>0.97500000000000009</v>
      </c>
      <c r="AB24" s="7"/>
    </row>
    <row r="25" spans="1:28" ht="48" customHeight="1" x14ac:dyDescent="0.25">
      <c r="A25" s="36">
        <v>1014</v>
      </c>
      <c r="B25" s="30" t="s">
        <v>35</v>
      </c>
      <c r="C25" s="30" t="s">
        <v>10</v>
      </c>
      <c r="D25" s="29">
        <v>0</v>
      </c>
      <c r="E25" s="29">
        <v>0.2</v>
      </c>
      <c r="F25" s="29">
        <v>0.05</v>
      </c>
      <c r="G25" s="29">
        <v>0</v>
      </c>
      <c r="H25" s="37">
        <f t="shared" si="0"/>
        <v>0.25</v>
      </c>
      <c r="J25" s="52" t="s">
        <v>36</v>
      </c>
      <c r="K25" s="44">
        <v>1</v>
      </c>
      <c r="AB25" s="7"/>
    </row>
    <row r="26" spans="1:28" ht="48" customHeight="1" x14ac:dyDescent="0.25">
      <c r="A26" s="36">
        <v>1015</v>
      </c>
      <c r="B26" s="30" t="s">
        <v>37</v>
      </c>
      <c r="C26" s="30" t="s">
        <v>28</v>
      </c>
      <c r="D26" s="29">
        <v>0.4</v>
      </c>
      <c r="E26" s="29">
        <v>0.2</v>
      </c>
      <c r="F26" s="29">
        <v>0.05</v>
      </c>
      <c r="G26" s="29">
        <v>0.15</v>
      </c>
      <c r="H26" s="37">
        <f t="shared" si="0"/>
        <v>0.80000000000000016</v>
      </c>
      <c r="J26" s="52" t="s">
        <v>38</v>
      </c>
      <c r="K26" s="44">
        <v>1</v>
      </c>
      <c r="AB26" s="7"/>
    </row>
    <row r="27" spans="1:28" ht="48" customHeight="1" x14ac:dyDescent="0.25">
      <c r="A27" s="36">
        <v>1016</v>
      </c>
      <c r="B27" s="30" t="s">
        <v>39</v>
      </c>
      <c r="C27" s="30" t="s">
        <v>18</v>
      </c>
      <c r="D27" s="29">
        <v>0.4</v>
      </c>
      <c r="E27" s="29">
        <v>0.4</v>
      </c>
      <c r="F27" s="29">
        <v>0.05</v>
      </c>
      <c r="G27" s="29">
        <v>0.15</v>
      </c>
      <c r="H27" s="37">
        <f t="shared" si="0"/>
        <v>1</v>
      </c>
      <c r="J27" s="52" t="s">
        <v>40</v>
      </c>
      <c r="K27" s="44">
        <v>1</v>
      </c>
      <c r="AB27" s="7"/>
    </row>
    <row r="28" spans="1:28" ht="48" customHeight="1" thickBot="1" x14ac:dyDescent="0.3">
      <c r="A28" s="36">
        <v>1017</v>
      </c>
      <c r="B28" s="30" t="s">
        <v>41</v>
      </c>
      <c r="C28" s="30" t="s">
        <v>18</v>
      </c>
      <c r="D28" s="29">
        <v>0.4</v>
      </c>
      <c r="E28" s="29">
        <v>0.2</v>
      </c>
      <c r="F28" s="29">
        <v>0.05</v>
      </c>
      <c r="G28" s="29">
        <v>0.15</v>
      </c>
      <c r="H28" s="37">
        <f t="shared" si="0"/>
        <v>0.80000000000000016</v>
      </c>
      <c r="J28" s="52" t="s">
        <v>42</v>
      </c>
      <c r="K28" s="44">
        <v>1</v>
      </c>
      <c r="AB28" s="7"/>
    </row>
    <row r="29" spans="1:28" ht="48" customHeight="1" thickBot="1" x14ac:dyDescent="0.3">
      <c r="A29" s="36">
        <v>1018</v>
      </c>
      <c r="B29" s="30" t="s">
        <v>43</v>
      </c>
      <c r="C29" s="30" t="s">
        <v>32</v>
      </c>
      <c r="D29" s="29">
        <v>0.4</v>
      </c>
      <c r="E29" s="29">
        <v>0.2</v>
      </c>
      <c r="F29" s="29">
        <v>0.05</v>
      </c>
      <c r="G29" s="29">
        <v>0.15</v>
      </c>
      <c r="H29" s="37">
        <f t="shared" si="0"/>
        <v>0.80000000000000016</v>
      </c>
      <c r="J29" s="45" t="s">
        <v>44</v>
      </c>
      <c r="K29" s="101">
        <v>0.82413793103448285</v>
      </c>
      <c r="AB29" s="7"/>
    </row>
    <row r="30" spans="1:28" ht="48" customHeight="1" thickBot="1" x14ac:dyDescent="0.3">
      <c r="A30" s="36">
        <v>1019</v>
      </c>
      <c r="B30" s="30" t="s">
        <v>45</v>
      </c>
      <c r="C30" s="30" t="s">
        <v>23</v>
      </c>
      <c r="D30" s="29">
        <v>0.4</v>
      </c>
      <c r="E30" s="29">
        <v>0.4</v>
      </c>
      <c r="F30" s="29">
        <v>0.05</v>
      </c>
      <c r="G30" s="29">
        <v>0.15</v>
      </c>
      <c r="H30" s="37">
        <f t="shared" si="0"/>
        <v>1</v>
      </c>
      <c r="J30" s="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0"/>
    </row>
    <row r="31" spans="1:28" ht="48" customHeight="1" thickBot="1" x14ac:dyDescent="0.3">
      <c r="A31" s="36">
        <v>1020</v>
      </c>
      <c r="B31" s="30" t="s">
        <v>46</v>
      </c>
      <c r="C31" s="30" t="s">
        <v>28</v>
      </c>
      <c r="D31" s="29">
        <v>0.4</v>
      </c>
      <c r="E31" s="29">
        <v>0.2</v>
      </c>
      <c r="F31" s="29">
        <v>0.05</v>
      </c>
      <c r="G31" s="29">
        <v>0.15</v>
      </c>
      <c r="H31" s="37">
        <f t="shared" si="0"/>
        <v>0.80000000000000016</v>
      </c>
    </row>
    <row r="32" spans="1:28" ht="48" customHeight="1" thickBot="1" x14ac:dyDescent="0.3">
      <c r="A32" s="36">
        <v>1021</v>
      </c>
      <c r="B32" s="30" t="s">
        <v>47</v>
      </c>
      <c r="C32" s="30" t="s">
        <v>30</v>
      </c>
      <c r="D32" s="29">
        <v>0.4</v>
      </c>
      <c r="E32" s="29">
        <v>0.4</v>
      </c>
      <c r="F32" s="29">
        <v>0.05</v>
      </c>
      <c r="G32" s="29">
        <v>0.15</v>
      </c>
      <c r="H32" s="37">
        <f t="shared" si="0"/>
        <v>1</v>
      </c>
      <c r="J32" s="46" t="s">
        <v>6</v>
      </c>
      <c r="K32" s="47" t="s">
        <v>16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/>
    </row>
    <row r="33" spans="1:28" ht="48" customHeight="1" thickBot="1" x14ac:dyDescent="0.3">
      <c r="A33" s="36">
        <v>1022</v>
      </c>
      <c r="B33" s="30" t="s">
        <v>48</v>
      </c>
      <c r="C33" s="30" t="s">
        <v>25</v>
      </c>
      <c r="D33" s="29">
        <v>0.4</v>
      </c>
      <c r="E33" s="29">
        <v>0.4</v>
      </c>
      <c r="F33" s="29">
        <v>0.05</v>
      </c>
      <c r="G33" s="29">
        <v>0</v>
      </c>
      <c r="H33" s="37">
        <f t="shared" si="0"/>
        <v>0.85000000000000009</v>
      </c>
      <c r="J33" s="11"/>
      <c r="AB33" s="7"/>
    </row>
    <row r="34" spans="1:28" ht="93" customHeight="1" thickBot="1" x14ac:dyDescent="0.3">
      <c r="A34" s="36">
        <v>1023</v>
      </c>
      <c r="B34" s="30" t="s">
        <v>49</v>
      </c>
      <c r="C34" s="30" t="s">
        <v>25</v>
      </c>
      <c r="D34" s="29">
        <v>0.4</v>
      </c>
      <c r="E34" s="29">
        <v>0</v>
      </c>
      <c r="F34" s="29">
        <v>0.05</v>
      </c>
      <c r="G34" s="29">
        <v>0.15</v>
      </c>
      <c r="H34" s="37">
        <f t="shared" si="0"/>
        <v>0.6</v>
      </c>
      <c r="J34" s="77" t="s">
        <v>289</v>
      </c>
      <c r="K34" s="71" t="s">
        <v>50</v>
      </c>
      <c r="L34" s="72" t="s">
        <v>51</v>
      </c>
      <c r="M34" s="72" t="s">
        <v>52</v>
      </c>
      <c r="N34" s="72" t="s">
        <v>53</v>
      </c>
      <c r="O34" s="73" t="s">
        <v>54</v>
      </c>
      <c r="AB34" s="7"/>
    </row>
    <row r="35" spans="1:28" ht="48" customHeight="1" x14ac:dyDescent="0.25">
      <c r="A35" s="36">
        <v>1024</v>
      </c>
      <c r="B35" s="30" t="s">
        <v>55</v>
      </c>
      <c r="C35" s="30" t="s">
        <v>28</v>
      </c>
      <c r="D35" s="29">
        <v>0.4</v>
      </c>
      <c r="E35" s="29">
        <v>0.2</v>
      </c>
      <c r="F35" s="29">
        <v>0.05</v>
      </c>
      <c r="G35" s="29">
        <v>0.15</v>
      </c>
      <c r="H35" s="37">
        <f t="shared" si="0"/>
        <v>0.80000000000000016</v>
      </c>
      <c r="J35" s="19" t="s">
        <v>24</v>
      </c>
      <c r="K35" s="87">
        <v>0.4</v>
      </c>
      <c r="L35" s="88">
        <v>0.4</v>
      </c>
      <c r="M35" s="88">
        <v>0.05</v>
      </c>
      <c r="N35" s="88">
        <v>0.15</v>
      </c>
      <c r="O35" s="89">
        <v>1</v>
      </c>
      <c r="AB35" s="7"/>
    </row>
    <row r="36" spans="1:28" ht="48" customHeight="1" x14ac:dyDescent="0.25">
      <c r="A36" s="36">
        <v>1025</v>
      </c>
      <c r="B36" s="30" t="s">
        <v>56</v>
      </c>
      <c r="C36" s="30" t="s">
        <v>36</v>
      </c>
      <c r="D36" s="29">
        <v>0.4</v>
      </c>
      <c r="E36" s="29">
        <v>0.4</v>
      </c>
      <c r="F36" s="29">
        <v>0.05</v>
      </c>
      <c r="G36" s="29">
        <v>0.15</v>
      </c>
      <c r="H36" s="37">
        <f t="shared" si="0"/>
        <v>1</v>
      </c>
      <c r="J36" s="20" t="s">
        <v>57</v>
      </c>
      <c r="K36" s="90">
        <v>0.4</v>
      </c>
      <c r="L36" s="91">
        <v>0.4</v>
      </c>
      <c r="M36" s="91">
        <v>0.05</v>
      </c>
      <c r="N36" s="91">
        <v>0.15</v>
      </c>
      <c r="O36" s="92">
        <v>1</v>
      </c>
      <c r="AB36" s="7"/>
    </row>
    <row r="37" spans="1:28" ht="48" customHeight="1" x14ac:dyDescent="0.25">
      <c r="A37" s="36">
        <v>1026</v>
      </c>
      <c r="B37" s="30" t="s">
        <v>58</v>
      </c>
      <c r="C37" s="30" t="s">
        <v>10</v>
      </c>
      <c r="D37" s="29">
        <v>0.4</v>
      </c>
      <c r="E37" s="29">
        <v>0.2</v>
      </c>
      <c r="F37" s="29">
        <v>0.05</v>
      </c>
      <c r="G37" s="29">
        <v>0.15</v>
      </c>
      <c r="H37" s="37">
        <f t="shared" si="0"/>
        <v>0.80000000000000016</v>
      </c>
      <c r="J37" s="20" t="s">
        <v>59</v>
      </c>
      <c r="K37" s="90">
        <v>0.4</v>
      </c>
      <c r="L37" s="91">
        <v>0.2</v>
      </c>
      <c r="M37" s="91">
        <v>0.05</v>
      </c>
      <c r="N37" s="91">
        <v>0.15</v>
      </c>
      <c r="O37" s="92">
        <v>0.80000000000000016</v>
      </c>
      <c r="AB37" s="7"/>
    </row>
    <row r="38" spans="1:28" ht="48" customHeight="1" x14ac:dyDescent="0.25">
      <c r="A38" s="36">
        <v>1027</v>
      </c>
      <c r="B38" s="30" t="s">
        <v>60</v>
      </c>
      <c r="C38" s="30" t="s">
        <v>28</v>
      </c>
      <c r="D38" s="29">
        <v>0.4</v>
      </c>
      <c r="E38" s="29">
        <v>0.2</v>
      </c>
      <c r="F38" s="29">
        <v>0.05</v>
      </c>
      <c r="G38" s="29">
        <v>0.15</v>
      </c>
      <c r="H38" s="37">
        <f t="shared" si="0"/>
        <v>0.80000000000000016</v>
      </c>
      <c r="J38" s="20" t="s">
        <v>26</v>
      </c>
      <c r="K38" s="90">
        <v>0.4</v>
      </c>
      <c r="L38" s="91">
        <v>0.2</v>
      </c>
      <c r="M38" s="91">
        <v>0.05</v>
      </c>
      <c r="N38" s="91">
        <v>0</v>
      </c>
      <c r="O38" s="92">
        <v>0.65000000000000013</v>
      </c>
      <c r="AB38" s="7"/>
    </row>
    <row r="39" spans="1:28" ht="48" customHeight="1" x14ac:dyDescent="0.25">
      <c r="A39" s="36">
        <v>1028</v>
      </c>
      <c r="B39" s="30" t="s">
        <v>42</v>
      </c>
      <c r="C39" s="30" t="s">
        <v>42</v>
      </c>
      <c r="D39" s="29">
        <v>0.4</v>
      </c>
      <c r="E39" s="29">
        <v>0.4</v>
      </c>
      <c r="F39" s="29">
        <v>0.05</v>
      </c>
      <c r="G39" s="29">
        <v>0.15</v>
      </c>
      <c r="H39" s="37">
        <f t="shared" si="0"/>
        <v>1</v>
      </c>
      <c r="J39" s="20" t="s">
        <v>61</v>
      </c>
      <c r="K39" s="90">
        <v>0.4</v>
      </c>
      <c r="L39" s="91">
        <v>0</v>
      </c>
      <c r="M39" s="91">
        <v>0.05</v>
      </c>
      <c r="N39" s="91">
        <v>0.15</v>
      </c>
      <c r="O39" s="92">
        <v>0.6</v>
      </c>
      <c r="AB39" s="7"/>
    </row>
    <row r="40" spans="1:28" ht="48" customHeight="1" x14ac:dyDescent="0.25">
      <c r="A40" s="36">
        <v>1029</v>
      </c>
      <c r="B40" s="30" t="s">
        <v>62</v>
      </c>
      <c r="C40" s="30" t="s">
        <v>25</v>
      </c>
      <c r="D40" s="29">
        <v>0.4</v>
      </c>
      <c r="E40" s="29">
        <v>0.4</v>
      </c>
      <c r="F40" s="29">
        <v>0.05</v>
      </c>
      <c r="G40" s="29">
        <v>0.15</v>
      </c>
      <c r="H40" s="37">
        <f t="shared" si="0"/>
        <v>1</v>
      </c>
      <c r="J40" s="20" t="s">
        <v>63</v>
      </c>
      <c r="K40" s="90">
        <v>0.4</v>
      </c>
      <c r="L40" s="91">
        <v>0</v>
      </c>
      <c r="M40" s="91">
        <v>0.05</v>
      </c>
      <c r="N40" s="91">
        <v>0.15</v>
      </c>
      <c r="O40" s="92">
        <v>0.6</v>
      </c>
      <c r="AB40" s="7"/>
    </row>
    <row r="41" spans="1:28" ht="48" customHeight="1" x14ac:dyDescent="0.25">
      <c r="A41" s="36">
        <v>1030</v>
      </c>
      <c r="B41" s="30" t="s">
        <v>64</v>
      </c>
      <c r="C41" s="30" t="s">
        <v>21</v>
      </c>
      <c r="D41" s="29">
        <v>0.4</v>
      </c>
      <c r="E41" s="29">
        <v>0.4</v>
      </c>
      <c r="F41" s="29">
        <v>0.05</v>
      </c>
      <c r="G41" s="29">
        <v>0.15</v>
      </c>
      <c r="H41" s="37">
        <f t="shared" si="0"/>
        <v>1</v>
      </c>
      <c r="J41" s="20" t="s">
        <v>65</v>
      </c>
      <c r="K41" s="90">
        <v>0.4</v>
      </c>
      <c r="L41" s="91">
        <v>0</v>
      </c>
      <c r="M41" s="91">
        <v>0.05</v>
      </c>
      <c r="N41" s="91">
        <v>0.15</v>
      </c>
      <c r="O41" s="92">
        <v>0.6</v>
      </c>
      <c r="AB41" s="7"/>
    </row>
    <row r="42" spans="1:28" ht="48" customHeight="1" thickBot="1" x14ac:dyDescent="0.3">
      <c r="A42" s="36">
        <v>1031</v>
      </c>
      <c r="B42" s="30" t="s">
        <v>66</v>
      </c>
      <c r="C42" s="30" t="s">
        <v>30</v>
      </c>
      <c r="D42" s="29">
        <v>0.4</v>
      </c>
      <c r="E42" s="29">
        <v>0.2</v>
      </c>
      <c r="F42" s="29">
        <v>0.05</v>
      </c>
      <c r="G42" s="29">
        <v>0.15</v>
      </c>
      <c r="H42" s="37">
        <f t="shared" si="0"/>
        <v>0.80000000000000016</v>
      </c>
      <c r="J42" s="20" t="s">
        <v>67</v>
      </c>
      <c r="K42" s="90">
        <v>0</v>
      </c>
      <c r="L42" s="91">
        <v>0</v>
      </c>
      <c r="M42" s="91">
        <v>0.05</v>
      </c>
      <c r="N42" s="91">
        <v>0.15</v>
      </c>
      <c r="O42" s="92">
        <v>0.2</v>
      </c>
      <c r="AB42" s="7"/>
    </row>
    <row r="43" spans="1:28" ht="48" customHeight="1" thickBot="1" x14ac:dyDescent="0.3">
      <c r="A43" s="36">
        <v>1032</v>
      </c>
      <c r="B43" s="30" t="s">
        <v>68</v>
      </c>
      <c r="C43" s="30" t="s">
        <v>10</v>
      </c>
      <c r="D43" s="29">
        <v>0.4</v>
      </c>
      <c r="E43" s="29">
        <v>0.4</v>
      </c>
      <c r="F43" s="29">
        <v>0.05</v>
      </c>
      <c r="G43" s="29">
        <v>0.15</v>
      </c>
      <c r="H43" s="37">
        <f t="shared" si="0"/>
        <v>1</v>
      </c>
      <c r="J43" s="93" t="s">
        <v>44</v>
      </c>
      <c r="K43" s="112">
        <v>0.35</v>
      </c>
      <c r="L43" s="113">
        <v>0.15</v>
      </c>
      <c r="M43" s="113">
        <v>4.9999999999999996E-2</v>
      </c>
      <c r="N43" s="113">
        <v>0.13125000000000001</v>
      </c>
      <c r="O43" s="114">
        <v>5.45</v>
      </c>
      <c r="AB43" s="7"/>
    </row>
    <row r="44" spans="1:28" ht="48" customHeight="1" x14ac:dyDescent="0.25">
      <c r="A44" s="36">
        <v>1033</v>
      </c>
      <c r="B44" s="30" t="s">
        <v>69</v>
      </c>
      <c r="C44" s="30" t="s">
        <v>23</v>
      </c>
      <c r="D44" s="29">
        <v>0.4</v>
      </c>
      <c r="E44" s="29">
        <v>0</v>
      </c>
      <c r="F44" s="29">
        <v>0.05</v>
      </c>
      <c r="G44" s="29">
        <v>0.15</v>
      </c>
      <c r="H44" s="37">
        <f t="shared" si="0"/>
        <v>0.6</v>
      </c>
      <c r="I44" s="7"/>
      <c r="AB44" s="7"/>
    </row>
    <row r="45" spans="1:28" ht="48" customHeight="1" x14ac:dyDescent="0.25">
      <c r="A45" s="36">
        <v>1034</v>
      </c>
      <c r="B45" s="30" t="s">
        <v>70</v>
      </c>
      <c r="C45" s="30" t="s">
        <v>28</v>
      </c>
      <c r="D45" s="29">
        <v>0.4</v>
      </c>
      <c r="E45" s="29">
        <v>0.4</v>
      </c>
      <c r="F45" s="29">
        <v>0.05</v>
      </c>
      <c r="G45" s="29">
        <v>0.15</v>
      </c>
      <c r="H45" s="37">
        <f t="shared" si="0"/>
        <v>1</v>
      </c>
      <c r="I45" s="7"/>
      <c r="AB45" s="7"/>
    </row>
    <row r="46" spans="1:28" ht="48" customHeight="1" x14ac:dyDescent="0.25">
      <c r="A46" s="36">
        <v>1035</v>
      </c>
      <c r="B46" s="30" t="s">
        <v>63</v>
      </c>
      <c r="C46" s="30" t="s">
        <v>16</v>
      </c>
      <c r="D46" s="29">
        <v>0.4</v>
      </c>
      <c r="E46" s="29">
        <v>0</v>
      </c>
      <c r="F46" s="29">
        <v>0.05</v>
      </c>
      <c r="G46" s="29">
        <v>0.15</v>
      </c>
      <c r="H46" s="37">
        <f t="shared" si="0"/>
        <v>0.6</v>
      </c>
      <c r="I46" s="7"/>
      <c r="AB46" s="7"/>
    </row>
    <row r="47" spans="1:28" ht="48" customHeight="1" x14ac:dyDescent="0.25">
      <c r="A47" s="36">
        <v>1036</v>
      </c>
      <c r="B47" s="30" t="s">
        <v>71</v>
      </c>
      <c r="C47" s="30" t="s">
        <v>28</v>
      </c>
      <c r="D47" s="29">
        <v>0.4</v>
      </c>
      <c r="E47" s="29">
        <v>0.4</v>
      </c>
      <c r="F47" s="29">
        <v>0.05</v>
      </c>
      <c r="G47" s="29">
        <v>0.15</v>
      </c>
      <c r="H47" s="37">
        <f t="shared" si="0"/>
        <v>1</v>
      </c>
      <c r="I47" s="7"/>
      <c r="AB47" s="7"/>
    </row>
    <row r="48" spans="1:28" ht="48" customHeight="1" x14ac:dyDescent="0.25">
      <c r="A48" s="36">
        <v>1037</v>
      </c>
      <c r="B48" s="30" t="s">
        <v>72</v>
      </c>
      <c r="C48" s="30" t="s">
        <v>18</v>
      </c>
      <c r="D48" s="29">
        <v>0.4</v>
      </c>
      <c r="E48" s="29">
        <v>0.4</v>
      </c>
      <c r="F48" s="29">
        <v>0.05</v>
      </c>
      <c r="G48" s="29">
        <v>0</v>
      </c>
      <c r="H48" s="37">
        <f t="shared" si="0"/>
        <v>0.85000000000000009</v>
      </c>
      <c r="I48" s="7"/>
      <c r="J48" s="25"/>
      <c r="AB48" s="7"/>
    </row>
    <row r="49" spans="1:33" ht="48" customHeight="1" x14ac:dyDescent="0.25">
      <c r="A49" s="36">
        <v>1038</v>
      </c>
      <c r="B49" s="30" t="s">
        <v>73</v>
      </c>
      <c r="C49" s="30" t="s">
        <v>10</v>
      </c>
      <c r="D49" s="29">
        <v>0.4</v>
      </c>
      <c r="E49" s="29">
        <v>0.2</v>
      </c>
      <c r="F49" s="29">
        <v>0.05</v>
      </c>
      <c r="G49" s="29">
        <v>0.15</v>
      </c>
      <c r="H49" s="37">
        <f t="shared" si="0"/>
        <v>0.80000000000000016</v>
      </c>
      <c r="J49" s="11"/>
      <c r="AB49" s="7"/>
    </row>
    <row r="50" spans="1:33" ht="48" customHeight="1" x14ac:dyDescent="0.25">
      <c r="A50" s="36">
        <v>1039</v>
      </c>
      <c r="B50" s="30" t="s">
        <v>74</v>
      </c>
      <c r="C50" s="30" t="s">
        <v>19</v>
      </c>
      <c r="D50" s="29">
        <v>0.4</v>
      </c>
      <c r="E50" s="29">
        <v>0</v>
      </c>
      <c r="F50" s="29">
        <v>0.05</v>
      </c>
      <c r="G50" s="29">
        <v>0.15</v>
      </c>
      <c r="H50" s="37">
        <f t="shared" si="0"/>
        <v>0.6</v>
      </c>
      <c r="J50" s="11"/>
      <c r="AB50" s="7"/>
    </row>
    <row r="51" spans="1:33" ht="48" customHeight="1" x14ac:dyDescent="0.25">
      <c r="A51" s="36">
        <v>1040</v>
      </c>
      <c r="B51" s="30" t="s">
        <v>75</v>
      </c>
      <c r="C51" s="30" t="s">
        <v>13</v>
      </c>
      <c r="D51" s="29">
        <v>0.4</v>
      </c>
      <c r="E51" s="29">
        <v>0.2</v>
      </c>
      <c r="F51" s="29">
        <v>0.05</v>
      </c>
      <c r="G51" s="29">
        <v>0.15</v>
      </c>
      <c r="H51" s="37">
        <f t="shared" si="0"/>
        <v>0.80000000000000016</v>
      </c>
      <c r="J51" s="11"/>
      <c r="AB51" s="7"/>
    </row>
    <row r="52" spans="1:33" ht="48" customHeight="1" x14ac:dyDescent="0.25">
      <c r="A52" s="36">
        <v>1041</v>
      </c>
      <c r="B52" s="30" t="s">
        <v>76</v>
      </c>
      <c r="C52" s="30" t="s">
        <v>32</v>
      </c>
      <c r="D52" s="29">
        <v>0.4</v>
      </c>
      <c r="E52" s="29">
        <v>0.4</v>
      </c>
      <c r="F52" s="29">
        <v>0.05</v>
      </c>
      <c r="G52" s="29">
        <v>0.15</v>
      </c>
      <c r="H52" s="37">
        <f t="shared" si="0"/>
        <v>1</v>
      </c>
      <c r="J52" s="11"/>
      <c r="AB52" s="7"/>
    </row>
    <row r="53" spans="1:33" ht="48" customHeight="1" x14ac:dyDescent="0.25">
      <c r="A53" s="36">
        <v>1042</v>
      </c>
      <c r="B53" s="30" t="s">
        <v>77</v>
      </c>
      <c r="C53" s="30" t="s">
        <v>32</v>
      </c>
      <c r="D53" s="29">
        <v>0.4</v>
      </c>
      <c r="E53" s="29">
        <v>0.4</v>
      </c>
      <c r="F53" s="29">
        <v>0.05</v>
      </c>
      <c r="G53" s="29">
        <v>0.15</v>
      </c>
      <c r="H53" s="37">
        <f t="shared" si="0"/>
        <v>1</v>
      </c>
      <c r="J53" s="11"/>
      <c r="AB53" s="7"/>
    </row>
    <row r="54" spans="1:33" ht="48" customHeight="1" x14ac:dyDescent="0.25">
      <c r="A54" s="36">
        <v>1043</v>
      </c>
      <c r="B54" s="30" t="s">
        <v>78</v>
      </c>
      <c r="C54" s="30" t="s">
        <v>19</v>
      </c>
      <c r="D54" s="29">
        <v>0.4</v>
      </c>
      <c r="E54" s="29">
        <v>0.2</v>
      </c>
      <c r="F54" s="29">
        <v>0.05</v>
      </c>
      <c r="G54" s="29">
        <v>0</v>
      </c>
      <c r="H54" s="37">
        <f t="shared" si="0"/>
        <v>0.65000000000000013</v>
      </c>
      <c r="J54" s="11"/>
      <c r="AB54" s="7"/>
    </row>
    <row r="55" spans="1:33" ht="48" customHeight="1" x14ac:dyDescent="0.25">
      <c r="A55" s="36">
        <v>1044</v>
      </c>
      <c r="B55" s="30" t="s">
        <v>79</v>
      </c>
      <c r="C55" s="30" t="s">
        <v>30</v>
      </c>
      <c r="D55" s="29">
        <v>0.4</v>
      </c>
      <c r="E55" s="29">
        <v>0.2</v>
      </c>
      <c r="F55" s="29">
        <v>0.05</v>
      </c>
      <c r="G55" s="29">
        <v>0.15</v>
      </c>
      <c r="H55" s="37">
        <f t="shared" si="0"/>
        <v>0.80000000000000016</v>
      </c>
      <c r="J55" s="11"/>
      <c r="AB55" s="7"/>
    </row>
    <row r="56" spans="1:33" ht="48" customHeight="1" x14ac:dyDescent="0.25">
      <c r="A56" s="36">
        <v>1045</v>
      </c>
      <c r="B56" s="30" t="s">
        <v>80</v>
      </c>
      <c r="C56" s="30" t="s">
        <v>40</v>
      </c>
      <c r="D56" s="29">
        <v>0.4</v>
      </c>
      <c r="E56" s="29">
        <v>0.4</v>
      </c>
      <c r="F56" s="29">
        <v>0.05</v>
      </c>
      <c r="G56" s="29">
        <v>0.15</v>
      </c>
      <c r="H56" s="37">
        <f t="shared" si="0"/>
        <v>1</v>
      </c>
      <c r="J56" s="11"/>
      <c r="AB56" s="7"/>
    </row>
    <row r="57" spans="1:33" ht="48" customHeight="1" x14ac:dyDescent="0.25">
      <c r="A57" s="36">
        <v>1046</v>
      </c>
      <c r="B57" s="30" t="s">
        <v>81</v>
      </c>
      <c r="C57" s="30" t="s">
        <v>11</v>
      </c>
      <c r="D57" s="29">
        <v>0.4</v>
      </c>
      <c r="E57" s="29">
        <v>0.4</v>
      </c>
      <c r="F57" s="29">
        <v>0.05</v>
      </c>
      <c r="G57" s="29">
        <v>0.15</v>
      </c>
      <c r="H57" s="37">
        <f t="shared" si="0"/>
        <v>1</v>
      </c>
      <c r="J57" s="11"/>
      <c r="AB57" s="7"/>
    </row>
    <row r="58" spans="1:33" ht="48" customHeight="1" x14ac:dyDescent="0.25">
      <c r="A58" s="36">
        <v>1047</v>
      </c>
      <c r="B58" s="30" t="s">
        <v>57</v>
      </c>
      <c r="C58" s="30" t="s">
        <v>16</v>
      </c>
      <c r="D58" s="29">
        <v>0.4</v>
      </c>
      <c r="E58" s="29">
        <v>0.4</v>
      </c>
      <c r="F58" s="29">
        <v>0.05</v>
      </c>
      <c r="G58" s="29">
        <v>0.15</v>
      </c>
      <c r="H58" s="37">
        <f t="shared" si="0"/>
        <v>1</v>
      </c>
      <c r="J58" s="11"/>
      <c r="AB58" s="7"/>
    </row>
    <row r="59" spans="1:33" ht="48" customHeight="1" x14ac:dyDescent="0.25">
      <c r="A59" s="36">
        <v>1048</v>
      </c>
      <c r="B59" s="30" t="s">
        <v>59</v>
      </c>
      <c r="C59" s="30" t="s">
        <v>16</v>
      </c>
      <c r="D59" s="29">
        <v>0.4</v>
      </c>
      <c r="E59" s="29">
        <v>0.2</v>
      </c>
      <c r="F59" s="29">
        <v>0.05</v>
      </c>
      <c r="G59" s="29">
        <v>0.15</v>
      </c>
      <c r="H59" s="37">
        <f t="shared" si="0"/>
        <v>0.80000000000000016</v>
      </c>
      <c r="J59" s="11"/>
      <c r="AB59" s="7"/>
    </row>
    <row r="60" spans="1:33" ht="48" customHeight="1" x14ac:dyDescent="0.25">
      <c r="A60" s="36">
        <v>1049</v>
      </c>
      <c r="B60" s="30" t="s">
        <v>67</v>
      </c>
      <c r="C60" s="30" t="s">
        <v>16</v>
      </c>
      <c r="D60" s="29">
        <v>0</v>
      </c>
      <c r="E60" s="29">
        <v>0</v>
      </c>
      <c r="F60" s="29">
        <v>0.05</v>
      </c>
      <c r="G60" s="29">
        <v>0.15</v>
      </c>
      <c r="H60" s="37">
        <f t="shared" si="0"/>
        <v>0.2</v>
      </c>
      <c r="J60" s="11"/>
      <c r="AB60" s="7"/>
    </row>
    <row r="61" spans="1:33" ht="48" customHeight="1" x14ac:dyDescent="0.25">
      <c r="A61" s="36">
        <v>1050</v>
      </c>
      <c r="B61" s="30" t="s">
        <v>61</v>
      </c>
      <c r="C61" s="30" t="s">
        <v>16</v>
      </c>
      <c r="D61" s="29">
        <v>0.4</v>
      </c>
      <c r="E61" s="29">
        <v>0</v>
      </c>
      <c r="F61" s="29">
        <v>0.05</v>
      </c>
      <c r="G61" s="29">
        <v>0.15</v>
      </c>
      <c r="H61" s="37">
        <f t="shared" si="0"/>
        <v>0.6</v>
      </c>
      <c r="I61" s="131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7"/>
    </row>
    <row r="62" spans="1:33" ht="48" customHeight="1" x14ac:dyDescent="0.25">
      <c r="A62" s="36">
        <v>1051</v>
      </c>
      <c r="B62" s="30" t="s">
        <v>82</v>
      </c>
      <c r="C62" s="30" t="s">
        <v>30</v>
      </c>
      <c r="D62" s="29">
        <v>0.4</v>
      </c>
      <c r="E62" s="29">
        <v>0.2</v>
      </c>
      <c r="F62" s="29">
        <v>0.05</v>
      </c>
      <c r="G62" s="29">
        <v>0.15</v>
      </c>
      <c r="H62" s="37">
        <f t="shared" si="0"/>
        <v>0.80000000000000016</v>
      </c>
      <c r="I62" s="131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7"/>
      <c r="AC62" s="25"/>
      <c r="AD62" s="25"/>
      <c r="AE62" s="25"/>
      <c r="AF62" s="25"/>
      <c r="AG62" s="25"/>
    </row>
    <row r="63" spans="1:33" ht="48" customHeight="1" x14ac:dyDescent="0.25">
      <c r="A63" s="36">
        <v>1052</v>
      </c>
      <c r="B63" s="30" t="s">
        <v>83</v>
      </c>
      <c r="C63" s="30" t="s">
        <v>13</v>
      </c>
      <c r="D63" s="29">
        <v>0</v>
      </c>
      <c r="E63" s="29">
        <v>0.2</v>
      </c>
      <c r="F63" s="29">
        <v>0.05</v>
      </c>
      <c r="G63" s="29">
        <v>0.15</v>
      </c>
      <c r="H63" s="37">
        <f t="shared" si="0"/>
        <v>0.4</v>
      </c>
      <c r="I63" s="131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7"/>
      <c r="AC63" s="25"/>
      <c r="AD63" s="25"/>
      <c r="AE63" s="25"/>
      <c r="AF63" s="25"/>
      <c r="AG63" s="25"/>
    </row>
    <row r="64" spans="1:33" ht="48" customHeight="1" x14ac:dyDescent="0.25">
      <c r="A64" s="36">
        <v>1053</v>
      </c>
      <c r="B64" s="30" t="s">
        <v>84</v>
      </c>
      <c r="C64" s="30" t="s">
        <v>38</v>
      </c>
      <c r="D64" s="29">
        <v>0.4</v>
      </c>
      <c r="E64" s="29">
        <v>0.4</v>
      </c>
      <c r="F64" s="29">
        <v>0.05</v>
      </c>
      <c r="G64" s="29">
        <v>0.15</v>
      </c>
      <c r="H64" s="37">
        <f t="shared" si="0"/>
        <v>1</v>
      </c>
      <c r="I64" s="131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7"/>
      <c r="AC64" s="25"/>
      <c r="AD64" s="25"/>
      <c r="AE64" s="25"/>
      <c r="AF64" s="25"/>
      <c r="AG64" s="25"/>
    </row>
    <row r="65" spans="1:33" ht="48" customHeight="1" x14ac:dyDescent="0.25">
      <c r="A65" s="36">
        <v>1054</v>
      </c>
      <c r="B65" s="30" t="s">
        <v>85</v>
      </c>
      <c r="C65" s="30" t="s">
        <v>19</v>
      </c>
      <c r="D65" s="29">
        <v>0.4</v>
      </c>
      <c r="E65" s="29">
        <v>0.4</v>
      </c>
      <c r="F65" s="29">
        <v>0.05</v>
      </c>
      <c r="G65" s="29">
        <v>0.15</v>
      </c>
      <c r="H65" s="37">
        <f t="shared" si="0"/>
        <v>1</v>
      </c>
      <c r="I65" s="131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7"/>
      <c r="AC65" s="25"/>
      <c r="AD65" s="25"/>
      <c r="AE65" s="25"/>
      <c r="AF65" s="25"/>
      <c r="AG65" s="25"/>
    </row>
    <row r="66" spans="1:33" ht="48" customHeight="1" x14ac:dyDescent="0.25">
      <c r="A66" s="36">
        <v>1055</v>
      </c>
      <c r="B66" s="30" t="s">
        <v>86</v>
      </c>
      <c r="C66" s="30" t="s">
        <v>30</v>
      </c>
      <c r="D66" s="29">
        <v>0.4</v>
      </c>
      <c r="E66" s="29">
        <v>0.4</v>
      </c>
      <c r="F66" s="29">
        <v>0.05</v>
      </c>
      <c r="G66" s="29">
        <v>0.15</v>
      </c>
      <c r="H66" s="37">
        <f t="shared" si="0"/>
        <v>1</v>
      </c>
      <c r="I66" s="131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7"/>
      <c r="AC66" s="25"/>
      <c r="AD66" s="25"/>
      <c r="AE66" s="25"/>
      <c r="AF66" s="25"/>
      <c r="AG66" s="25"/>
    </row>
    <row r="67" spans="1:33" ht="48" customHeight="1" x14ac:dyDescent="0.25">
      <c r="A67" s="36">
        <v>1056</v>
      </c>
      <c r="B67" s="30" t="s">
        <v>87</v>
      </c>
      <c r="C67" s="30" t="s">
        <v>32</v>
      </c>
      <c r="D67" s="29">
        <v>0.4</v>
      </c>
      <c r="E67" s="29">
        <v>0.2</v>
      </c>
      <c r="F67" s="29">
        <v>0.05</v>
      </c>
      <c r="G67" s="29">
        <v>0.15</v>
      </c>
      <c r="H67" s="37">
        <f t="shared" si="0"/>
        <v>0.80000000000000016</v>
      </c>
      <c r="I67" s="131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7"/>
      <c r="AC67" s="25"/>
      <c r="AD67" s="25"/>
      <c r="AE67" s="25"/>
      <c r="AF67" s="25"/>
      <c r="AG67" s="25"/>
    </row>
    <row r="68" spans="1:33" ht="48" customHeight="1" x14ac:dyDescent="0.25">
      <c r="A68" s="36">
        <v>1057</v>
      </c>
      <c r="B68" s="30" t="s">
        <v>65</v>
      </c>
      <c r="C68" s="30" t="s">
        <v>16</v>
      </c>
      <c r="D68" s="29">
        <v>0.4</v>
      </c>
      <c r="E68" s="29">
        <v>0</v>
      </c>
      <c r="F68" s="29">
        <v>0.05</v>
      </c>
      <c r="G68" s="29">
        <v>0.15</v>
      </c>
      <c r="H68" s="37">
        <f t="shared" si="0"/>
        <v>0.6</v>
      </c>
      <c r="I68" s="131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7"/>
      <c r="AC68" s="25"/>
      <c r="AD68" s="25"/>
      <c r="AE68" s="25"/>
      <c r="AF68" s="25"/>
      <c r="AG68" s="25"/>
    </row>
    <row r="69" spans="1:33" ht="48" customHeight="1" thickBot="1" x14ac:dyDescent="0.3">
      <c r="A69" s="38">
        <v>1058</v>
      </c>
      <c r="B69" s="39" t="s">
        <v>278</v>
      </c>
      <c r="C69" s="39" t="s">
        <v>19</v>
      </c>
      <c r="D69" s="40">
        <v>0.4</v>
      </c>
      <c r="E69" s="40">
        <v>0.2</v>
      </c>
      <c r="F69" s="40">
        <v>0.05</v>
      </c>
      <c r="G69" s="40">
        <v>0.15</v>
      </c>
      <c r="H69" s="41">
        <f t="shared" si="0"/>
        <v>0.80000000000000016</v>
      </c>
      <c r="I69" s="131"/>
      <c r="J69" s="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10"/>
      <c r="AC69" s="25"/>
      <c r="AD69" s="25"/>
      <c r="AE69" s="25"/>
      <c r="AF69" s="25"/>
      <c r="AG69" s="25"/>
    </row>
  </sheetData>
  <mergeCells count="11">
    <mergeCell ref="F10:F11"/>
    <mergeCell ref="G10:G11"/>
    <mergeCell ref="H10:H11"/>
    <mergeCell ref="A2:K3"/>
    <mergeCell ref="A4:K4"/>
    <mergeCell ref="A5:K5"/>
    <mergeCell ref="A10:A11"/>
    <mergeCell ref="B10:B11"/>
    <mergeCell ref="C10:C11"/>
    <mergeCell ref="D10:D11"/>
    <mergeCell ref="E10:E11"/>
  </mergeCell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70"/>
  <sheetViews>
    <sheetView showGridLines="0" zoomScale="60" zoomScaleNormal="60" workbookViewId="0">
      <selection activeCell="D10" sqref="D10:K10"/>
    </sheetView>
  </sheetViews>
  <sheetFormatPr baseColWidth="10" defaultColWidth="11.42578125" defaultRowHeight="15" x14ac:dyDescent="0.25"/>
  <cols>
    <col min="1" max="1" width="11.42578125" style="18"/>
    <col min="2" max="2" width="40.7109375" customWidth="1"/>
    <col min="3" max="3" width="29.7109375" customWidth="1"/>
    <col min="4" max="12" width="27.42578125" customWidth="1"/>
    <col min="14" max="14" width="46.5703125" bestFit="1" customWidth="1"/>
    <col min="15" max="15" width="31.5703125" customWidth="1"/>
    <col min="16" max="22" width="20" customWidth="1"/>
    <col min="23" max="23" width="26.5703125" bestFit="1" customWidth="1"/>
    <col min="24" max="24" width="41.7109375" customWidth="1"/>
    <col min="25" max="64" width="123.140625" bestFit="1" customWidth="1"/>
    <col min="65" max="65" width="19.42578125" bestFit="1" customWidth="1"/>
  </cols>
  <sheetData>
    <row r="1" spans="1:24" ht="73.5" customHeight="1" x14ac:dyDescent="0.25">
      <c r="B1" s="25"/>
      <c r="C1" s="25"/>
      <c r="D1" s="25"/>
      <c r="E1" s="25"/>
      <c r="F1" s="25"/>
    </row>
    <row r="2" spans="1:24" s="27" customFormat="1" ht="13.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4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4" s="28" customFormat="1" x14ac:dyDescent="0.25">
      <c r="A4" s="383" t="s">
        <v>299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4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24" s="57" customFormat="1" ht="15.75" thickBot="1" x14ac:dyDescent="0.3">
      <c r="A6" s="247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24" ht="33.6" customHeight="1" thickBot="1" x14ac:dyDescent="0.3">
      <c r="B7" s="3" t="s">
        <v>0</v>
      </c>
      <c r="C7" s="128" t="s">
        <v>117</v>
      </c>
      <c r="D7" s="54" t="s">
        <v>2</v>
      </c>
      <c r="E7" s="3">
        <v>2021</v>
      </c>
    </row>
    <row r="8" spans="1:24" ht="46.5" customHeight="1" thickBot="1" x14ac:dyDescent="0.3">
      <c r="B8" s="3" t="s">
        <v>3</v>
      </c>
      <c r="C8" s="242" t="s">
        <v>187</v>
      </c>
      <c r="D8" s="54" t="s">
        <v>4</v>
      </c>
      <c r="E8" s="3">
        <v>2022</v>
      </c>
    </row>
    <row r="9" spans="1:24" ht="15.75" thickBot="1" x14ac:dyDescent="0.3"/>
    <row r="10" spans="1:24" ht="31.5" customHeight="1" thickBot="1" x14ac:dyDescent="0.3">
      <c r="A10" s="246"/>
      <c r="B10" s="25"/>
      <c r="C10" s="25"/>
      <c r="D10" s="416" t="s">
        <v>186</v>
      </c>
      <c r="E10" s="417"/>
      <c r="F10" s="417"/>
      <c r="G10" s="417"/>
      <c r="H10" s="417"/>
      <c r="I10" s="417"/>
      <c r="J10" s="417"/>
      <c r="K10" s="418"/>
    </row>
    <row r="11" spans="1:24" ht="39.75" customHeight="1" x14ac:dyDescent="0.25">
      <c r="A11" s="404" t="s">
        <v>273</v>
      </c>
      <c r="B11" s="406" t="s">
        <v>5</v>
      </c>
      <c r="C11" s="406" t="s">
        <v>6</v>
      </c>
      <c r="D11" s="391" t="s">
        <v>185</v>
      </c>
      <c r="E11" s="391" t="s">
        <v>184</v>
      </c>
      <c r="F11" s="391" t="s">
        <v>183</v>
      </c>
      <c r="G11" s="391" t="s">
        <v>182</v>
      </c>
      <c r="H11" s="391" t="s">
        <v>181</v>
      </c>
      <c r="I11" s="391" t="s">
        <v>180</v>
      </c>
      <c r="J11" s="391" t="s">
        <v>179</v>
      </c>
      <c r="K11" s="391" t="s">
        <v>178</v>
      </c>
      <c r="L11" s="393" t="s">
        <v>177</v>
      </c>
      <c r="N11" s="4"/>
      <c r="O11" s="5"/>
      <c r="P11" s="5"/>
      <c r="Q11" s="5"/>
      <c r="R11" s="5"/>
      <c r="S11" s="5"/>
      <c r="T11" s="5"/>
      <c r="U11" s="5"/>
      <c r="V11" s="5"/>
      <c r="W11" s="5"/>
      <c r="X11" s="6"/>
    </row>
    <row r="12" spans="1:24" ht="27" customHeight="1" thickBot="1" x14ac:dyDescent="0.3">
      <c r="A12" s="405"/>
      <c r="B12" s="407"/>
      <c r="C12" s="407"/>
      <c r="D12" s="398"/>
      <c r="E12" s="398"/>
      <c r="F12" s="398"/>
      <c r="G12" s="398"/>
      <c r="H12" s="398"/>
      <c r="I12" s="398"/>
      <c r="J12" s="398"/>
      <c r="K12" s="398"/>
      <c r="L12" s="399"/>
      <c r="N12" s="11"/>
      <c r="O12" s="25"/>
      <c r="P12" s="25"/>
      <c r="Q12" s="25"/>
      <c r="R12" s="25"/>
      <c r="S12" s="25"/>
      <c r="T12" s="25"/>
      <c r="U12" s="25"/>
      <c r="V12" s="25"/>
      <c r="W12" s="25"/>
      <c r="X12" s="7"/>
    </row>
    <row r="13" spans="1:24" ht="49.5" customHeight="1" thickBot="1" x14ac:dyDescent="0.3">
      <c r="A13" s="107">
        <v>1001</v>
      </c>
      <c r="B13" s="32" t="s">
        <v>9</v>
      </c>
      <c r="C13" s="32" t="s">
        <v>10</v>
      </c>
      <c r="D13" s="108">
        <v>0.125</v>
      </c>
      <c r="E13" s="108">
        <v>0.125</v>
      </c>
      <c r="F13" s="108">
        <v>0.125</v>
      </c>
      <c r="G13" s="108">
        <v>0.125</v>
      </c>
      <c r="H13" s="108">
        <v>0.125</v>
      </c>
      <c r="I13" s="108">
        <v>0.125</v>
      </c>
      <c r="J13" s="108">
        <v>0</v>
      </c>
      <c r="K13" s="108">
        <v>0.125</v>
      </c>
      <c r="L13" s="109">
        <v>0.875</v>
      </c>
      <c r="N13" s="185" t="s">
        <v>237</v>
      </c>
      <c r="O13" s="257" t="s">
        <v>272</v>
      </c>
      <c r="P13" s="25"/>
      <c r="Q13" s="25"/>
      <c r="R13" s="25"/>
      <c r="S13" s="25"/>
      <c r="T13" s="25"/>
      <c r="U13" s="25"/>
      <c r="V13" s="25"/>
      <c r="W13" s="25"/>
      <c r="X13" s="7"/>
    </row>
    <row r="14" spans="1:24" ht="49.5" customHeight="1" x14ac:dyDescent="0.25">
      <c r="A14" s="102">
        <v>1002</v>
      </c>
      <c r="B14" s="30" t="s">
        <v>12</v>
      </c>
      <c r="C14" s="30" t="s">
        <v>10</v>
      </c>
      <c r="D14" s="100">
        <v>0.125</v>
      </c>
      <c r="E14" s="100">
        <v>0.125</v>
      </c>
      <c r="F14" s="100">
        <v>0.125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3">
        <v>0.375</v>
      </c>
      <c r="N14" s="140" t="s">
        <v>10</v>
      </c>
      <c r="O14" s="266">
        <v>0.6875</v>
      </c>
      <c r="P14" s="25"/>
      <c r="Q14" s="25"/>
      <c r="R14" s="25"/>
      <c r="S14" s="25"/>
      <c r="T14" s="25"/>
      <c r="U14" s="25"/>
      <c r="V14" s="25"/>
      <c r="W14" s="25"/>
      <c r="X14" s="7"/>
    </row>
    <row r="15" spans="1:24" ht="49.5" customHeight="1" x14ac:dyDescent="0.25">
      <c r="A15" s="102">
        <v>1003</v>
      </c>
      <c r="B15" s="30" t="s">
        <v>14</v>
      </c>
      <c r="C15" s="30" t="s">
        <v>15</v>
      </c>
      <c r="D15" s="100">
        <v>0</v>
      </c>
      <c r="E15" s="100">
        <v>0.125</v>
      </c>
      <c r="F15" s="100">
        <v>0.125</v>
      </c>
      <c r="G15" s="100">
        <v>0.125</v>
      </c>
      <c r="H15" s="100">
        <v>0.125</v>
      </c>
      <c r="I15" s="100">
        <v>0.125</v>
      </c>
      <c r="J15" s="100">
        <v>0</v>
      </c>
      <c r="K15" s="100">
        <v>0</v>
      </c>
      <c r="L15" s="103">
        <v>0.625</v>
      </c>
      <c r="N15" s="140" t="s">
        <v>28</v>
      </c>
      <c r="O15" s="266">
        <v>0.7678571428571429</v>
      </c>
      <c r="P15" s="25"/>
      <c r="Q15" s="25"/>
      <c r="R15" s="25"/>
      <c r="S15" s="25"/>
      <c r="T15" s="25"/>
      <c r="U15" s="25"/>
      <c r="V15" s="25"/>
      <c r="W15" s="25"/>
      <c r="X15" s="7"/>
    </row>
    <row r="16" spans="1:24" ht="49.5" customHeight="1" x14ac:dyDescent="0.25">
      <c r="A16" s="102">
        <v>1004</v>
      </c>
      <c r="B16" s="30" t="s">
        <v>101</v>
      </c>
      <c r="C16" s="30" t="s">
        <v>18</v>
      </c>
      <c r="D16" s="100">
        <v>0</v>
      </c>
      <c r="E16" s="100">
        <v>0</v>
      </c>
      <c r="F16" s="100">
        <v>0</v>
      </c>
      <c r="G16" s="100">
        <v>0.125</v>
      </c>
      <c r="H16" s="100">
        <v>0.125</v>
      </c>
      <c r="I16" s="100">
        <v>0.125</v>
      </c>
      <c r="J16" s="100">
        <v>0.125</v>
      </c>
      <c r="K16" s="100">
        <v>0</v>
      </c>
      <c r="L16" s="103">
        <v>0.5</v>
      </c>
      <c r="N16" s="140" t="s">
        <v>30</v>
      </c>
      <c r="O16" s="266">
        <v>0.79166666666666663</v>
      </c>
      <c r="P16" s="25"/>
      <c r="Q16" s="25"/>
      <c r="R16" s="25"/>
      <c r="S16" s="25"/>
      <c r="T16" s="25"/>
      <c r="U16" s="25"/>
      <c r="V16" s="25"/>
      <c r="W16" s="25"/>
      <c r="X16" s="7"/>
    </row>
    <row r="17" spans="1:24" ht="49.5" customHeight="1" x14ac:dyDescent="0.25">
      <c r="A17" s="102">
        <v>1005</v>
      </c>
      <c r="B17" s="30" t="s">
        <v>20</v>
      </c>
      <c r="C17" s="30" t="s">
        <v>21</v>
      </c>
      <c r="D17" s="100">
        <v>0.125</v>
      </c>
      <c r="E17" s="100">
        <v>0.125</v>
      </c>
      <c r="F17" s="100">
        <v>0.125</v>
      </c>
      <c r="G17" s="100">
        <v>0.125</v>
      </c>
      <c r="H17" s="100">
        <v>0.125</v>
      </c>
      <c r="I17" s="100">
        <v>0.125</v>
      </c>
      <c r="J17" s="100">
        <v>0.125</v>
      </c>
      <c r="K17" s="100">
        <v>0.125</v>
      </c>
      <c r="L17" s="103">
        <v>1</v>
      </c>
      <c r="N17" s="140" t="s">
        <v>18</v>
      </c>
      <c r="O17" s="266">
        <v>0.8125</v>
      </c>
      <c r="P17" s="25"/>
      <c r="Q17" s="25"/>
      <c r="R17" s="25"/>
      <c r="S17" s="25"/>
      <c r="T17" s="25"/>
      <c r="U17" s="25"/>
      <c r="V17" s="25"/>
      <c r="W17" s="25"/>
      <c r="X17" s="7"/>
    </row>
    <row r="18" spans="1:24" ht="49.5" customHeight="1" x14ac:dyDescent="0.25">
      <c r="A18" s="102">
        <v>1006</v>
      </c>
      <c r="B18" s="30" t="s">
        <v>22</v>
      </c>
      <c r="C18" s="30" t="s">
        <v>15</v>
      </c>
      <c r="D18" s="100">
        <v>0.125</v>
      </c>
      <c r="E18" s="100">
        <v>0.125</v>
      </c>
      <c r="F18" s="100">
        <v>0.125</v>
      </c>
      <c r="G18" s="100">
        <v>0.125</v>
      </c>
      <c r="H18" s="100">
        <v>0.125</v>
      </c>
      <c r="I18" s="100">
        <v>0.125</v>
      </c>
      <c r="J18" s="100">
        <v>0.125</v>
      </c>
      <c r="K18" s="100">
        <v>0.125</v>
      </c>
      <c r="L18" s="103">
        <v>1</v>
      </c>
      <c r="N18" s="140" t="s">
        <v>15</v>
      </c>
      <c r="O18" s="266">
        <v>0.8125</v>
      </c>
      <c r="P18" s="25"/>
      <c r="Q18" s="25"/>
      <c r="R18" s="25"/>
      <c r="S18" s="25"/>
      <c r="T18" s="25"/>
      <c r="U18" s="25"/>
      <c r="V18" s="25"/>
      <c r="W18" s="25"/>
      <c r="X18" s="7"/>
    </row>
    <row r="19" spans="1:24" ht="49.5" customHeight="1" x14ac:dyDescent="0.25">
      <c r="A19" s="102">
        <v>1007</v>
      </c>
      <c r="B19" s="30" t="s">
        <v>24</v>
      </c>
      <c r="C19" s="30" t="s">
        <v>16</v>
      </c>
      <c r="D19" s="100">
        <v>0.125</v>
      </c>
      <c r="E19" s="100">
        <v>0.125</v>
      </c>
      <c r="F19" s="100">
        <v>0.125</v>
      </c>
      <c r="G19" s="100">
        <v>0.125</v>
      </c>
      <c r="H19" s="100">
        <v>0</v>
      </c>
      <c r="I19" s="100">
        <v>0</v>
      </c>
      <c r="J19" s="100">
        <v>0</v>
      </c>
      <c r="K19" s="100">
        <v>0</v>
      </c>
      <c r="L19" s="103">
        <v>0.5</v>
      </c>
      <c r="N19" s="140" t="s">
        <v>16</v>
      </c>
      <c r="O19" s="266">
        <v>0.828125</v>
      </c>
      <c r="P19" s="25"/>
      <c r="Q19" s="25"/>
      <c r="R19" s="25"/>
      <c r="S19" s="25"/>
      <c r="T19" s="25"/>
      <c r="U19" s="25"/>
      <c r="V19" s="25"/>
      <c r="W19" s="25"/>
      <c r="X19" s="7"/>
    </row>
    <row r="20" spans="1:24" ht="49.5" customHeight="1" x14ac:dyDescent="0.25">
      <c r="A20" s="102">
        <v>1008</v>
      </c>
      <c r="B20" s="30" t="s">
        <v>26</v>
      </c>
      <c r="C20" s="30" t="s">
        <v>16</v>
      </c>
      <c r="D20" s="100">
        <v>0</v>
      </c>
      <c r="E20" s="100">
        <v>0</v>
      </c>
      <c r="F20" s="100">
        <v>0.125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3">
        <v>0.125</v>
      </c>
      <c r="N20" s="140" t="s">
        <v>32</v>
      </c>
      <c r="O20" s="266">
        <v>0.84375</v>
      </c>
      <c r="P20" s="25"/>
      <c r="Q20" s="25"/>
      <c r="R20" s="25"/>
      <c r="S20" s="25"/>
      <c r="T20" s="25"/>
      <c r="U20" s="25"/>
      <c r="V20" s="25"/>
      <c r="W20" s="25"/>
      <c r="X20" s="7"/>
    </row>
    <row r="21" spans="1:24" ht="49.5" customHeight="1" x14ac:dyDescent="0.25">
      <c r="A21" s="102">
        <v>1009</v>
      </c>
      <c r="B21" s="30" t="s">
        <v>100</v>
      </c>
      <c r="C21" s="30" t="s">
        <v>28</v>
      </c>
      <c r="D21" s="100">
        <v>0.125</v>
      </c>
      <c r="E21" s="100">
        <v>0.125</v>
      </c>
      <c r="F21" s="100">
        <v>0.125</v>
      </c>
      <c r="G21" s="100">
        <v>0.125</v>
      </c>
      <c r="H21" s="100">
        <v>0.125</v>
      </c>
      <c r="I21" s="100">
        <v>0</v>
      </c>
      <c r="J21" s="100">
        <v>0.125</v>
      </c>
      <c r="K21" s="100">
        <v>0</v>
      </c>
      <c r="L21" s="103">
        <v>0.75</v>
      </c>
      <c r="N21" s="140" t="s">
        <v>19</v>
      </c>
      <c r="O21" s="266">
        <v>0.875</v>
      </c>
      <c r="P21" s="25"/>
      <c r="Q21" s="25"/>
      <c r="R21" s="25"/>
      <c r="S21" s="25"/>
      <c r="T21" s="25"/>
      <c r="U21" s="25"/>
      <c r="V21" s="25"/>
      <c r="W21" s="25"/>
      <c r="X21" s="7"/>
    </row>
    <row r="22" spans="1:24" ht="49.5" customHeight="1" x14ac:dyDescent="0.25">
      <c r="A22" s="102">
        <v>1010</v>
      </c>
      <c r="B22" s="30" t="s">
        <v>29</v>
      </c>
      <c r="C22" s="30" t="s">
        <v>21</v>
      </c>
      <c r="D22" s="100">
        <v>0.125</v>
      </c>
      <c r="E22" s="100">
        <v>0.125</v>
      </c>
      <c r="F22" s="100">
        <v>0.125</v>
      </c>
      <c r="G22" s="100">
        <v>0.125</v>
      </c>
      <c r="H22" s="100">
        <v>0.125</v>
      </c>
      <c r="I22" s="100">
        <v>0.125</v>
      </c>
      <c r="J22" s="100">
        <v>0.125</v>
      </c>
      <c r="K22" s="100">
        <v>0.125</v>
      </c>
      <c r="L22" s="103">
        <v>1</v>
      </c>
      <c r="N22" s="140" t="s">
        <v>13</v>
      </c>
      <c r="O22" s="266">
        <v>0.875</v>
      </c>
      <c r="P22" s="25"/>
      <c r="Q22" s="25"/>
      <c r="R22" s="25"/>
      <c r="S22" s="25"/>
      <c r="T22" s="25"/>
      <c r="U22" s="25"/>
      <c r="V22" s="25"/>
      <c r="W22" s="25"/>
      <c r="X22" s="7"/>
    </row>
    <row r="23" spans="1:24" ht="49.5" customHeight="1" x14ac:dyDescent="0.25">
      <c r="A23" s="102">
        <v>1011</v>
      </c>
      <c r="B23" s="30" t="s">
        <v>31</v>
      </c>
      <c r="C23" s="30" t="s">
        <v>30</v>
      </c>
      <c r="D23" s="100">
        <v>0</v>
      </c>
      <c r="E23" s="100">
        <v>0</v>
      </c>
      <c r="F23" s="100">
        <v>0.125</v>
      </c>
      <c r="G23" s="100">
        <v>0.125</v>
      </c>
      <c r="H23" s="100">
        <v>0.125</v>
      </c>
      <c r="I23" s="100">
        <v>0.125</v>
      </c>
      <c r="J23" s="100">
        <v>0.125</v>
      </c>
      <c r="K23" s="100">
        <v>0</v>
      </c>
      <c r="L23" s="103">
        <v>0.625</v>
      </c>
      <c r="N23" s="140" t="s">
        <v>11</v>
      </c>
      <c r="O23" s="266">
        <v>0.875</v>
      </c>
      <c r="P23" s="25"/>
      <c r="Q23" s="25"/>
      <c r="R23" s="25"/>
      <c r="S23" s="25"/>
      <c r="T23" s="25"/>
      <c r="U23" s="25"/>
      <c r="V23" s="25"/>
      <c r="W23" s="25"/>
      <c r="X23" s="7"/>
    </row>
    <row r="24" spans="1:24" ht="49.5" customHeight="1" x14ac:dyDescent="0.25">
      <c r="A24" s="102">
        <v>1012</v>
      </c>
      <c r="B24" s="30" t="s">
        <v>99</v>
      </c>
      <c r="C24" s="30" t="s">
        <v>11</v>
      </c>
      <c r="D24" s="100">
        <v>0.125</v>
      </c>
      <c r="E24" s="100">
        <v>0.125</v>
      </c>
      <c r="F24" s="100">
        <v>0.125</v>
      </c>
      <c r="G24" s="100">
        <v>0.125</v>
      </c>
      <c r="H24" s="100">
        <v>0.125</v>
      </c>
      <c r="I24" s="100">
        <v>0.125</v>
      </c>
      <c r="J24" s="100">
        <v>0.125</v>
      </c>
      <c r="K24" s="100">
        <v>0</v>
      </c>
      <c r="L24" s="103">
        <v>0.875</v>
      </c>
      <c r="N24" s="140" t="s">
        <v>25</v>
      </c>
      <c r="O24" s="266">
        <v>0.875</v>
      </c>
      <c r="P24" s="25"/>
      <c r="Q24" s="25"/>
      <c r="R24" s="25"/>
      <c r="S24" s="25"/>
      <c r="T24" s="25"/>
      <c r="U24" s="25"/>
      <c r="V24" s="25"/>
      <c r="W24" s="25"/>
      <c r="X24" s="7"/>
    </row>
    <row r="25" spans="1:24" ht="49.5" customHeight="1" x14ac:dyDescent="0.25">
      <c r="A25" s="102">
        <v>1013</v>
      </c>
      <c r="B25" s="30" t="s">
        <v>34</v>
      </c>
      <c r="C25" s="30" t="s">
        <v>23</v>
      </c>
      <c r="D25" s="100">
        <v>0.125</v>
      </c>
      <c r="E25" s="100">
        <v>0.125</v>
      </c>
      <c r="F25" s="100">
        <v>0.125</v>
      </c>
      <c r="G25" s="100">
        <v>0.125</v>
      </c>
      <c r="H25" s="100">
        <v>0.125</v>
      </c>
      <c r="I25" s="100">
        <v>0.125</v>
      </c>
      <c r="J25" s="100">
        <v>0.125</v>
      </c>
      <c r="K25" s="100">
        <v>0.125</v>
      </c>
      <c r="L25" s="103">
        <v>1</v>
      </c>
      <c r="N25" s="140" t="s">
        <v>42</v>
      </c>
      <c r="O25" s="266">
        <v>0.875</v>
      </c>
      <c r="P25" s="25"/>
      <c r="Q25" s="25"/>
      <c r="R25" s="25"/>
      <c r="S25" s="25"/>
      <c r="T25" s="25"/>
      <c r="U25" s="25"/>
      <c r="V25" s="25"/>
      <c r="W25" s="25"/>
      <c r="X25" s="7"/>
    </row>
    <row r="26" spans="1:24" ht="49.5" customHeight="1" x14ac:dyDescent="0.25">
      <c r="A26" s="102">
        <v>1014</v>
      </c>
      <c r="B26" s="30" t="s">
        <v>35</v>
      </c>
      <c r="C26" s="30" t="s">
        <v>10</v>
      </c>
      <c r="D26" s="100">
        <v>0.125</v>
      </c>
      <c r="E26" s="100">
        <v>0</v>
      </c>
      <c r="F26" s="100">
        <v>0.125</v>
      </c>
      <c r="G26" s="100">
        <v>0.125</v>
      </c>
      <c r="H26" s="100">
        <v>0.125</v>
      </c>
      <c r="I26" s="100">
        <v>0.125</v>
      </c>
      <c r="J26" s="100">
        <v>0.125</v>
      </c>
      <c r="K26" s="100">
        <v>0.125</v>
      </c>
      <c r="L26" s="103">
        <v>0.875</v>
      </c>
      <c r="N26" s="140" t="s">
        <v>23</v>
      </c>
      <c r="O26" s="266">
        <v>0.95833333333333337</v>
      </c>
      <c r="P26" s="25"/>
      <c r="Q26" s="25"/>
      <c r="R26" s="25"/>
      <c r="S26" s="25"/>
      <c r="T26" s="25"/>
      <c r="U26" s="25"/>
      <c r="V26" s="25"/>
      <c r="W26" s="25"/>
      <c r="X26" s="7"/>
    </row>
    <row r="27" spans="1:24" ht="49.5" customHeight="1" x14ac:dyDescent="0.25">
      <c r="A27" s="102">
        <v>1015</v>
      </c>
      <c r="B27" s="30" t="s">
        <v>37</v>
      </c>
      <c r="C27" s="30" t="s">
        <v>28</v>
      </c>
      <c r="D27" s="100">
        <v>0.125</v>
      </c>
      <c r="E27" s="100">
        <v>0.125</v>
      </c>
      <c r="F27" s="100">
        <v>0.125</v>
      </c>
      <c r="G27" s="100">
        <v>0.125</v>
      </c>
      <c r="H27" s="100">
        <v>0.125</v>
      </c>
      <c r="I27" s="100">
        <v>0.125</v>
      </c>
      <c r="J27" s="100">
        <v>0.125</v>
      </c>
      <c r="K27" s="100">
        <v>0.125</v>
      </c>
      <c r="L27" s="103">
        <v>1</v>
      </c>
      <c r="N27" s="140" t="s">
        <v>36</v>
      </c>
      <c r="O27" s="266">
        <v>1</v>
      </c>
      <c r="P27" s="25"/>
      <c r="Q27" s="25"/>
      <c r="R27" s="25"/>
      <c r="S27" s="25"/>
      <c r="T27" s="25"/>
      <c r="U27" s="25"/>
      <c r="V27" s="25"/>
      <c r="W27" s="25"/>
      <c r="X27" s="7"/>
    </row>
    <row r="28" spans="1:24" ht="49.5" customHeight="1" x14ac:dyDescent="0.25">
      <c r="A28" s="102">
        <v>1016</v>
      </c>
      <c r="B28" s="30" t="s">
        <v>39</v>
      </c>
      <c r="C28" s="30" t="s">
        <v>18</v>
      </c>
      <c r="D28" s="100">
        <v>0.125</v>
      </c>
      <c r="E28" s="100">
        <v>0.125</v>
      </c>
      <c r="F28" s="100">
        <v>0.125</v>
      </c>
      <c r="G28" s="100">
        <v>0.125</v>
      </c>
      <c r="H28" s="100">
        <v>0.125</v>
      </c>
      <c r="I28" s="100">
        <v>0.125</v>
      </c>
      <c r="J28" s="100">
        <v>0.125</v>
      </c>
      <c r="K28" s="100">
        <v>0.125</v>
      </c>
      <c r="L28" s="103">
        <v>1</v>
      </c>
      <c r="N28" s="140" t="s">
        <v>21</v>
      </c>
      <c r="O28" s="266">
        <v>1</v>
      </c>
      <c r="P28" s="25"/>
      <c r="Q28" s="25"/>
      <c r="R28" s="25"/>
      <c r="S28" s="25"/>
      <c r="T28" s="25"/>
      <c r="U28" s="25"/>
      <c r="V28" s="25"/>
      <c r="W28" s="25"/>
      <c r="X28" s="7"/>
    </row>
    <row r="29" spans="1:24" ht="49.5" customHeight="1" x14ac:dyDescent="0.25">
      <c r="A29" s="102">
        <v>1017</v>
      </c>
      <c r="B29" s="30" t="s">
        <v>41</v>
      </c>
      <c r="C29" s="30" t="s">
        <v>18</v>
      </c>
      <c r="D29" s="100">
        <v>0.125</v>
      </c>
      <c r="E29" s="100">
        <v>0</v>
      </c>
      <c r="F29" s="100">
        <v>0.125</v>
      </c>
      <c r="G29" s="100">
        <v>0.125</v>
      </c>
      <c r="H29" s="100">
        <v>0.125</v>
      </c>
      <c r="I29" s="100">
        <v>0.125</v>
      </c>
      <c r="J29" s="100">
        <v>0</v>
      </c>
      <c r="K29" s="100">
        <v>0.125</v>
      </c>
      <c r="L29" s="103">
        <v>0.75</v>
      </c>
      <c r="N29" s="140" t="s">
        <v>40</v>
      </c>
      <c r="O29" s="266">
        <v>1</v>
      </c>
      <c r="P29" s="25"/>
      <c r="Q29" s="25"/>
      <c r="R29" s="25"/>
      <c r="S29" s="25"/>
      <c r="T29" s="25"/>
      <c r="U29" s="25"/>
      <c r="V29" s="25"/>
      <c r="W29" s="25"/>
      <c r="X29" s="7"/>
    </row>
    <row r="30" spans="1:24" ht="49.5" customHeight="1" thickBot="1" x14ac:dyDescent="0.3">
      <c r="A30" s="102">
        <v>1018</v>
      </c>
      <c r="B30" s="30" t="s">
        <v>43</v>
      </c>
      <c r="C30" s="30" t="s">
        <v>32</v>
      </c>
      <c r="D30" s="100">
        <v>0</v>
      </c>
      <c r="E30" s="100">
        <v>0</v>
      </c>
      <c r="F30" s="100">
        <v>0.125</v>
      </c>
      <c r="G30" s="100">
        <v>0.125</v>
      </c>
      <c r="H30" s="100">
        <v>0.125</v>
      </c>
      <c r="I30" s="100">
        <v>0.125</v>
      </c>
      <c r="J30" s="100">
        <v>0</v>
      </c>
      <c r="K30" s="100">
        <v>0</v>
      </c>
      <c r="L30" s="103">
        <v>0.5</v>
      </c>
      <c r="N30" s="140" t="s">
        <v>38</v>
      </c>
      <c r="O30" s="266">
        <v>1</v>
      </c>
      <c r="P30" s="25"/>
      <c r="Q30" s="25"/>
      <c r="R30" s="25"/>
      <c r="S30" s="25"/>
      <c r="T30" s="25"/>
      <c r="U30" s="25"/>
      <c r="V30" s="25"/>
      <c r="W30" s="25"/>
      <c r="X30" s="7"/>
    </row>
    <row r="31" spans="1:24" ht="49.5" customHeight="1" thickBot="1" x14ac:dyDescent="0.3">
      <c r="A31" s="102">
        <v>1019</v>
      </c>
      <c r="B31" s="30" t="s">
        <v>45</v>
      </c>
      <c r="C31" s="30" t="s">
        <v>23</v>
      </c>
      <c r="D31" s="100">
        <v>0.125</v>
      </c>
      <c r="E31" s="100">
        <v>0.125</v>
      </c>
      <c r="F31" s="100">
        <v>0.125</v>
      </c>
      <c r="G31" s="100">
        <v>0.125</v>
      </c>
      <c r="H31" s="100">
        <v>0.125</v>
      </c>
      <c r="I31" s="100">
        <v>0.125</v>
      </c>
      <c r="J31" s="100">
        <v>0.125</v>
      </c>
      <c r="K31" s="100">
        <v>0.125</v>
      </c>
      <c r="L31" s="103">
        <v>1</v>
      </c>
      <c r="N31" s="145" t="s">
        <v>44</v>
      </c>
      <c r="O31" s="269">
        <v>0.83620689655172409</v>
      </c>
      <c r="P31" s="9"/>
      <c r="Q31" s="9"/>
      <c r="R31" s="9"/>
      <c r="S31" s="9"/>
      <c r="T31" s="9"/>
      <c r="U31" s="9"/>
      <c r="V31" s="9"/>
      <c r="W31" s="9"/>
      <c r="X31" s="10"/>
    </row>
    <row r="32" spans="1:24" ht="49.5" customHeight="1" thickBot="1" x14ac:dyDescent="0.3">
      <c r="A32" s="102">
        <v>1020</v>
      </c>
      <c r="B32" s="30" t="s">
        <v>46</v>
      </c>
      <c r="C32" s="30" t="s">
        <v>28</v>
      </c>
      <c r="D32" s="100">
        <v>0.125</v>
      </c>
      <c r="E32" s="100">
        <v>0.125</v>
      </c>
      <c r="F32" s="100">
        <v>0.125</v>
      </c>
      <c r="G32" s="100">
        <v>0.125</v>
      </c>
      <c r="H32" s="100">
        <v>0.125</v>
      </c>
      <c r="I32" s="100">
        <v>0.125</v>
      </c>
      <c r="J32" s="100">
        <v>0.125</v>
      </c>
      <c r="K32" s="100">
        <v>0.125</v>
      </c>
      <c r="L32" s="103">
        <v>1</v>
      </c>
    </row>
    <row r="33" spans="1:24" ht="49.5" customHeight="1" thickBot="1" x14ac:dyDescent="0.3">
      <c r="A33" s="102">
        <v>1021</v>
      </c>
      <c r="B33" s="30" t="s">
        <v>47</v>
      </c>
      <c r="C33" s="30" t="s">
        <v>30</v>
      </c>
      <c r="D33" s="100">
        <v>0.125</v>
      </c>
      <c r="E33" s="100">
        <v>0.125</v>
      </c>
      <c r="F33" s="100">
        <v>0.125</v>
      </c>
      <c r="G33" s="100">
        <v>0.125</v>
      </c>
      <c r="H33" s="100">
        <v>0.125</v>
      </c>
      <c r="I33" s="100">
        <v>0.125</v>
      </c>
      <c r="J33" s="100">
        <v>0.125</v>
      </c>
      <c r="K33" s="100">
        <v>0.125</v>
      </c>
      <c r="L33" s="103">
        <v>1</v>
      </c>
      <c r="N33" s="259" t="s">
        <v>6</v>
      </c>
      <c r="O33" s="47" t="s">
        <v>16</v>
      </c>
      <c r="P33" s="5"/>
      <c r="Q33" s="5"/>
      <c r="R33" s="5"/>
      <c r="S33" s="5"/>
      <c r="T33" s="5"/>
      <c r="U33" s="5"/>
      <c r="V33" s="5"/>
      <c r="W33" s="5"/>
      <c r="X33" s="6"/>
    </row>
    <row r="34" spans="1:24" ht="49.5" customHeight="1" thickBot="1" x14ac:dyDescent="0.3">
      <c r="A34" s="102">
        <v>1022</v>
      </c>
      <c r="B34" s="30" t="s">
        <v>48</v>
      </c>
      <c r="C34" s="30" t="s">
        <v>25</v>
      </c>
      <c r="D34" s="100">
        <v>0.125</v>
      </c>
      <c r="E34" s="100">
        <v>0.125</v>
      </c>
      <c r="F34" s="100">
        <v>0.125</v>
      </c>
      <c r="G34" s="100">
        <v>0.125</v>
      </c>
      <c r="H34" s="100">
        <v>0.125</v>
      </c>
      <c r="I34" s="100">
        <v>0.125</v>
      </c>
      <c r="J34" s="100">
        <v>0.125</v>
      </c>
      <c r="K34" s="100">
        <v>0.125</v>
      </c>
      <c r="L34" s="103">
        <v>1</v>
      </c>
      <c r="N34" s="11"/>
      <c r="X34" s="7"/>
    </row>
    <row r="35" spans="1:24" ht="49.5" customHeight="1" thickBot="1" x14ac:dyDescent="0.3">
      <c r="A35" s="102">
        <v>1023</v>
      </c>
      <c r="B35" s="30" t="s">
        <v>49</v>
      </c>
      <c r="C35" s="30" t="s">
        <v>25</v>
      </c>
      <c r="D35" s="100">
        <v>0</v>
      </c>
      <c r="E35" s="100">
        <v>0.125</v>
      </c>
      <c r="F35" s="100">
        <v>0.125</v>
      </c>
      <c r="G35" s="100">
        <v>0.125</v>
      </c>
      <c r="H35" s="100">
        <v>0.125</v>
      </c>
      <c r="I35" s="100">
        <v>0</v>
      </c>
      <c r="J35" s="100">
        <v>0.125</v>
      </c>
      <c r="K35" s="100">
        <v>0</v>
      </c>
      <c r="L35" s="103">
        <v>0.625</v>
      </c>
      <c r="N35" s="281" t="s">
        <v>289</v>
      </c>
      <c r="O35" s="282" t="s">
        <v>176</v>
      </c>
      <c r="P35" s="283" t="s">
        <v>175</v>
      </c>
      <c r="Q35" s="283" t="s">
        <v>174</v>
      </c>
      <c r="R35" s="283" t="s">
        <v>173</v>
      </c>
      <c r="S35" s="283" t="s">
        <v>172</v>
      </c>
      <c r="T35" s="283" t="s">
        <v>171</v>
      </c>
      <c r="U35" s="283" t="s">
        <v>170</v>
      </c>
      <c r="V35" s="283" t="s">
        <v>169</v>
      </c>
      <c r="W35" s="284" t="s">
        <v>168</v>
      </c>
      <c r="X35" s="7"/>
    </row>
    <row r="36" spans="1:24" ht="49.5" customHeight="1" x14ac:dyDescent="0.25">
      <c r="A36" s="102">
        <v>1024</v>
      </c>
      <c r="B36" s="30" t="s">
        <v>98</v>
      </c>
      <c r="C36" s="30" t="s">
        <v>28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3">
        <v>0</v>
      </c>
      <c r="N36" s="139" t="s">
        <v>59</v>
      </c>
      <c r="O36" s="240">
        <v>0.125</v>
      </c>
      <c r="P36" s="239">
        <v>0.125</v>
      </c>
      <c r="Q36" s="239">
        <v>0.125</v>
      </c>
      <c r="R36" s="239">
        <v>0.125</v>
      </c>
      <c r="S36" s="239">
        <v>0.125</v>
      </c>
      <c r="T36" s="239">
        <v>0.125</v>
      </c>
      <c r="U36" s="239">
        <v>0.125</v>
      </c>
      <c r="V36" s="239">
        <v>0.125</v>
      </c>
      <c r="W36" s="238">
        <v>1</v>
      </c>
      <c r="X36" s="7"/>
    </row>
    <row r="37" spans="1:24" ht="49.5" customHeight="1" x14ac:dyDescent="0.25">
      <c r="A37" s="102">
        <v>1025</v>
      </c>
      <c r="B37" s="30" t="s">
        <v>56</v>
      </c>
      <c r="C37" s="30" t="s">
        <v>36</v>
      </c>
      <c r="D37" s="100">
        <v>0.125</v>
      </c>
      <c r="E37" s="100">
        <v>0.125</v>
      </c>
      <c r="F37" s="100">
        <v>0.125</v>
      </c>
      <c r="G37" s="100">
        <v>0.125</v>
      </c>
      <c r="H37" s="100">
        <v>0.125</v>
      </c>
      <c r="I37" s="100">
        <v>0.125</v>
      </c>
      <c r="J37" s="100">
        <v>0.125</v>
      </c>
      <c r="K37" s="100">
        <v>0.125</v>
      </c>
      <c r="L37" s="103">
        <v>1</v>
      </c>
      <c r="N37" s="140" t="s">
        <v>90</v>
      </c>
      <c r="O37" s="237">
        <v>0.125</v>
      </c>
      <c r="P37" s="236">
        <v>0.125</v>
      </c>
      <c r="Q37" s="236">
        <v>0.125</v>
      </c>
      <c r="R37" s="236">
        <v>0.125</v>
      </c>
      <c r="S37" s="236">
        <v>0.125</v>
      </c>
      <c r="T37" s="236">
        <v>0.125</v>
      </c>
      <c r="U37" s="236">
        <v>0.125</v>
      </c>
      <c r="V37" s="236">
        <v>0.125</v>
      </c>
      <c r="W37" s="235">
        <v>1</v>
      </c>
      <c r="X37" s="7"/>
    </row>
    <row r="38" spans="1:24" ht="49.5" customHeight="1" x14ac:dyDescent="0.25">
      <c r="A38" s="102">
        <v>1026</v>
      </c>
      <c r="B38" s="30" t="s">
        <v>58</v>
      </c>
      <c r="C38" s="30" t="s">
        <v>10</v>
      </c>
      <c r="D38" s="100">
        <v>0.125</v>
      </c>
      <c r="E38" s="100">
        <v>0.125</v>
      </c>
      <c r="F38" s="100">
        <v>0.125</v>
      </c>
      <c r="G38" s="100">
        <v>0.125</v>
      </c>
      <c r="H38" s="100">
        <v>0.125</v>
      </c>
      <c r="I38" s="100">
        <v>0.125</v>
      </c>
      <c r="J38" s="100">
        <v>0.125</v>
      </c>
      <c r="K38" s="100">
        <v>0.125</v>
      </c>
      <c r="L38" s="103">
        <v>1</v>
      </c>
      <c r="N38" s="140" t="s">
        <v>67</v>
      </c>
      <c r="O38" s="237">
        <v>0.125</v>
      </c>
      <c r="P38" s="236">
        <v>0.125</v>
      </c>
      <c r="Q38" s="236">
        <v>0.125</v>
      </c>
      <c r="R38" s="236">
        <v>0.125</v>
      </c>
      <c r="S38" s="236">
        <v>0.125</v>
      </c>
      <c r="T38" s="236">
        <v>0.125</v>
      </c>
      <c r="U38" s="236">
        <v>0.125</v>
      </c>
      <c r="V38" s="236">
        <v>0.125</v>
      </c>
      <c r="W38" s="235">
        <v>1</v>
      </c>
      <c r="X38" s="7"/>
    </row>
    <row r="39" spans="1:24" ht="49.5" customHeight="1" x14ac:dyDescent="0.25">
      <c r="A39" s="102">
        <v>1027</v>
      </c>
      <c r="B39" s="30" t="s">
        <v>60</v>
      </c>
      <c r="C39" s="30" t="s">
        <v>28</v>
      </c>
      <c r="D39" s="100">
        <v>0</v>
      </c>
      <c r="E39" s="100">
        <v>0</v>
      </c>
      <c r="F39" s="100">
        <v>0.125</v>
      </c>
      <c r="G39" s="100">
        <v>0.125</v>
      </c>
      <c r="H39" s="100">
        <v>0.125</v>
      </c>
      <c r="I39" s="100">
        <v>0.125</v>
      </c>
      <c r="J39" s="100">
        <v>0.125</v>
      </c>
      <c r="K39" s="100">
        <v>0</v>
      </c>
      <c r="L39" s="103">
        <v>0.625</v>
      </c>
      <c r="N39" s="140" t="s">
        <v>63</v>
      </c>
      <c r="O39" s="237">
        <v>0.125</v>
      </c>
      <c r="P39" s="236">
        <v>0.125</v>
      </c>
      <c r="Q39" s="236">
        <v>0.125</v>
      </c>
      <c r="R39" s="236">
        <v>0.125</v>
      </c>
      <c r="S39" s="236">
        <v>0.125</v>
      </c>
      <c r="T39" s="236">
        <v>0.125</v>
      </c>
      <c r="U39" s="236">
        <v>0.125</v>
      </c>
      <c r="V39" s="236">
        <v>0.125</v>
      </c>
      <c r="W39" s="235">
        <v>1</v>
      </c>
      <c r="X39" s="7"/>
    </row>
    <row r="40" spans="1:24" ht="49.5" customHeight="1" x14ac:dyDescent="0.25">
      <c r="A40" s="102">
        <v>1028</v>
      </c>
      <c r="B40" s="30" t="s">
        <v>42</v>
      </c>
      <c r="C40" s="30" t="s">
        <v>42</v>
      </c>
      <c r="D40" s="100">
        <v>0.125</v>
      </c>
      <c r="E40" s="100">
        <v>0.125</v>
      </c>
      <c r="F40" s="100">
        <v>0.125</v>
      </c>
      <c r="G40" s="100">
        <v>0.125</v>
      </c>
      <c r="H40" s="100">
        <v>0.125</v>
      </c>
      <c r="I40" s="100">
        <v>0.125</v>
      </c>
      <c r="J40" s="100">
        <v>0</v>
      </c>
      <c r="K40" s="100">
        <v>0.125</v>
      </c>
      <c r="L40" s="103">
        <v>0.875</v>
      </c>
      <c r="N40" s="140" t="s">
        <v>65</v>
      </c>
      <c r="O40" s="237">
        <v>0.125</v>
      </c>
      <c r="P40" s="236">
        <v>0.125</v>
      </c>
      <c r="Q40" s="236">
        <v>0.125</v>
      </c>
      <c r="R40" s="236">
        <v>0.125</v>
      </c>
      <c r="S40" s="236">
        <v>0.125</v>
      </c>
      <c r="T40" s="236">
        <v>0.125</v>
      </c>
      <c r="U40" s="236">
        <v>0.125</v>
      </c>
      <c r="V40" s="236">
        <v>0.125</v>
      </c>
      <c r="W40" s="235">
        <v>1</v>
      </c>
      <c r="X40" s="7"/>
    </row>
    <row r="41" spans="1:24" ht="49.5" customHeight="1" x14ac:dyDescent="0.25">
      <c r="A41" s="102">
        <v>1029</v>
      </c>
      <c r="B41" s="30" t="s">
        <v>92</v>
      </c>
      <c r="C41" s="30" t="s">
        <v>25</v>
      </c>
      <c r="D41" s="100">
        <v>0.125</v>
      </c>
      <c r="E41" s="100">
        <v>0.125</v>
      </c>
      <c r="F41" s="100">
        <v>0.125</v>
      </c>
      <c r="G41" s="100">
        <v>0.125</v>
      </c>
      <c r="H41" s="100">
        <v>0.125</v>
      </c>
      <c r="I41" s="100">
        <v>0.125</v>
      </c>
      <c r="J41" s="100">
        <v>0.125</v>
      </c>
      <c r="K41" s="100">
        <v>0.125</v>
      </c>
      <c r="L41" s="103">
        <v>1</v>
      </c>
      <c r="N41" s="140" t="s">
        <v>57</v>
      </c>
      <c r="O41" s="237">
        <v>0.125</v>
      </c>
      <c r="P41" s="236">
        <v>0.125</v>
      </c>
      <c r="Q41" s="236">
        <v>0.125</v>
      </c>
      <c r="R41" s="236">
        <v>0.125</v>
      </c>
      <c r="S41" s="236">
        <v>0.125</v>
      </c>
      <c r="T41" s="236">
        <v>0.125</v>
      </c>
      <c r="U41" s="236">
        <v>0.125</v>
      </c>
      <c r="V41" s="236">
        <v>0.125</v>
      </c>
      <c r="W41" s="235">
        <v>1</v>
      </c>
      <c r="X41" s="7"/>
    </row>
    <row r="42" spans="1:24" ht="49.5" customHeight="1" x14ac:dyDescent="0.25">
      <c r="A42" s="102">
        <v>1030</v>
      </c>
      <c r="B42" s="30" t="s">
        <v>64</v>
      </c>
      <c r="C42" s="30" t="s">
        <v>21</v>
      </c>
      <c r="D42" s="100">
        <v>0.125</v>
      </c>
      <c r="E42" s="100">
        <v>0.125</v>
      </c>
      <c r="F42" s="100">
        <v>0.125</v>
      </c>
      <c r="G42" s="100">
        <v>0.125</v>
      </c>
      <c r="H42" s="100">
        <v>0.125</v>
      </c>
      <c r="I42" s="100">
        <v>0.125</v>
      </c>
      <c r="J42" s="100">
        <v>0.125</v>
      </c>
      <c r="K42" s="100">
        <v>0.125</v>
      </c>
      <c r="L42" s="103">
        <v>1</v>
      </c>
      <c r="N42" s="140" t="s">
        <v>24</v>
      </c>
      <c r="O42" s="237">
        <v>0.125</v>
      </c>
      <c r="P42" s="236">
        <v>0.125</v>
      </c>
      <c r="Q42" s="236">
        <v>0.125</v>
      </c>
      <c r="R42" s="236">
        <v>0.125</v>
      </c>
      <c r="S42" s="236">
        <v>0</v>
      </c>
      <c r="T42" s="236">
        <v>0</v>
      </c>
      <c r="U42" s="236">
        <v>0</v>
      </c>
      <c r="V42" s="236">
        <v>0</v>
      </c>
      <c r="W42" s="235">
        <v>0.5</v>
      </c>
      <c r="X42" s="7"/>
    </row>
    <row r="43" spans="1:24" ht="49.5" customHeight="1" thickBot="1" x14ac:dyDescent="0.3">
      <c r="A43" s="102">
        <v>1031</v>
      </c>
      <c r="B43" s="30" t="s">
        <v>66</v>
      </c>
      <c r="C43" s="30" t="s">
        <v>30</v>
      </c>
      <c r="D43" s="100">
        <v>0</v>
      </c>
      <c r="E43" s="100">
        <v>0.125</v>
      </c>
      <c r="F43" s="100">
        <v>0.125</v>
      </c>
      <c r="G43" s="100">
        <v>0.125</v>
      </c>
      <c r="H43" s="100">
        <v>0.125</v>
      </c>
      <c r="I43" s="100">
        <v>0</v>
      </c>
      <c r="J43" s="100">
        <v>0</v>
      </c>
      <c r="K43" s="100">
        <v>0</v>
      </c>
      <c r="L43" s="103">
        <v>0.5</v>
      </c>
      <c r="N43" s="178" t="s">
        <v>26</v>
      </c>
      <c r="O43" s="237">
        <v>0</v>
      </c>
      <c r="P43" s="236">
        <v>0</v>
      </c>
      <c r="Q43" s="236">
        <v>0.125</v>
      </c>
      <c r="R43" s="236">
        <v>0</v>
      </c>
      <c r="S43" s="236">
        <v>0</v>
      </c>
      <c r="T43" s="236">
        <v>0</v>
      </c>
      <c r="U43" s="236">
        <v>0</v>
      </c>
      <c r="V43" s="236">
        <v>0</v>
      </c>
      <c r="W43" s="235">
        <v>0.125</v>
      </c>
      <c r="X43" s="7"/>
    </row>
    <row r="44" spans="1:24" ht="49.5" customHeight="1" thickBot="1" x14ac:dyDescent="0.3">
      <c r="A44" s="102">
        <v>1032</v>
      </c>
      <c r="B44" s="30" t="s">
        <v>68</v>
      </c>
      <c r="C44" s="30" t="s">
        <v>10</v>
      </c>
      <c r="D44" s="100">
        <v>0</v>
      </c>
      <c r="E44" s="100">
        <v>0</v>
      </c>
      <c r="F44" s="100">
        <v>0.125</v>
      </c>
      <c r="G44" s="100">
        <v>0.125</v>
      </c>
      <c r="H44" s="100">
        <v>0.125</v>
      </c>
      <c r="I44" s="100">
        <v>0.125</v>
      </c>
      <c r="J44" s="100">
        <v>0</v>
      </c>
      <c r="K44" s="100">
        <v>0</v>
      </c>
      <c r="L44" s="103">
        <v>0.5</v>
      </c>
      <c r="N44" s="171" t="s">
        <v>44</v>
      </c>
      <c r="O44" s="234">
        <v>0.109375</v>
      </c>
      <c r="P44" s="233">
        <v>0.109375</v>
      </c>
      <c r="Q44" s="233">
        <v>0.125</v>
      </c>
      <c r="R44" s="233">
        <v>0.109375</v>
      </c>
      <c r="S44" s="233">
        <v>9.375E-2</v>
      </c>
      <c r="T44" s="233">
        <v>9.375E-2</v>
      </c>
      <c r="U44" s="233">
        <v>9.375E-2</v>
      </c>
      <c r="V44" s="233">
        <v>9.375E-2</v>
      </c>
      <c r="W44" s="232">
        <v>0.828125</v>
      </c>
      <c r="X44" s="7"/>
    </row>
    <row r="45" spans="1:24" ht="49.5" customHeight="1" x14ac:dyDescent="0.25">
      <c r="A45" s="102">
        <v>1033</v>
      </c>
      <c r="B45" s="30" t="s">
        <v>69</v>
      </c>
      <c r="C45" s="30" t="s">
        <v>23</v>
      </c>
      <c r="D45" s="100">
        <v>0.125</v>
      </c>
      <c r="E45" s="100">
        <v>0.125</v>
      </c>
      <c r="F45" s="100">
        <v>0.125</v>
      </c>
      <c r="G45" s="100">
        <v>0.125</v>
      </c>
      <c r="H45" s="100">
        <v>0.125</v>
      </c>
      <c r="I45" s="100">
        <v>0.125</v>
      </c>
      <c r="J45" s="100">
        <v>0</v>
      </c>
      <c r="K45" s="100">
        <v>0.125</v>
      </c>
      <c r="L45" s="103">
        <v>0.875</v>
      </c>
      <c r="N45" s="11"/>
      <c r="X45" s="7"/>
    </row>
    <row r="46" spans="1:24" ht="49.5" customHeight="1" x14ac:dyDescent="0.25">
      <c r="A46" s="102">
        <v>1034</v>
      </c>
      <c r="B46" s="30" t="s">
        <v>70</v>
      </c>
      <c r="C46" s="30" t="s">
        <v>28</v>
      </c>
      <c r="D46" s="100">
        <v>0.125</v>
      </c>
      <c r="E46" s="100">
        <v>0.125</v>
      </c>
      <c r="F46" s="100">
        <v>0.125</v>
      </c>
      <c r="G46" s="100">
        <v>0.125</v>
      </c>
      <c r="H46" s="100">
        <v>0.125</v>
      </c>
      <c r="I46" s="100">
        <v>0.125</v>
      </c>
      <c r="J46" s="100">
        <v>0.125</v>
      </c>
      <c r="K46" s="100">
        <v>0.125</v>
      </c>
      <c r="L46" s="103">
        <v>1</v>
      </c>
      <c r="N46" s="11"/>
      <c r="X46" s="7"/>
    </row>
    <row r="47" spans="1:24" ht="49.5" customHeight="1" x14ac:dyDescent="0.25">
      <c r="A47" s="102">
        <v>1035</v>
      </c>
      <c r="B47" s="30" t="s">
        <v>63</v>
      </c>
      <c r="C47" s="30" t="s">
        <v>16</v>
      </c>
      <c r="D47" s="100">
        <v>0.125</v>
      </c>
      <c r="E47" s="100">
        <v>0.125</v>
      </c>
      <c r="F47" s="100">
        <v>0.125</v>
      </c>
      <c r="G47" s="100">
        <v>0.125</v>
      </c>
      <c r="H47" s="100">
        <v>0.125</v>
      </c>
      <c r="I47" s="100">
        <v>0.125</v>
      </c>
      <c r="J47" s="100">
        <v>0.125</v>
      </c>
      <c r="K47" s="100">
        <v>0.125</v>
      </c>
      <c r="L47" s="103">
        <v>1</v>
      </c>
      <c r="N47" s="11"/>
      <c r="X47" s="7"/>
    </row>
    <row r="48" spans="1:24" ht="49.5" customHeight="1" x14ac:dyDescent="0.25">
      <c r="A48" s="102">
        <v>1036</v>
      </c>
      <c r="B48" s="30" t="s">
        <v>71</v>
      </c>
      <c r="C48" s="30" t="s">
        <v>28</v>
      </c>
      <c r="D48" s="100">
        <v>0.125</v>
      </c>
      <c r="E48" s="100">
        <v>0.125</v>
      </c>
      <c r="F48" s="100">
        <v>0.125</v>
      </c>
      <c r="G48" s="100">
        <v>0.125</v>
      </c>
      <c r="H48" s="100">
        <v>0.125</v>
      </c>
      <c r="I48" s="100">
        <v>0.125</v>
      </c>
      <c r="J48" s="100">
        <v>0.125</v>
      </c>
      <c r="K48" s="100">
        <v>0.125</v>
      </c>
      <c r="L48" s="103">
        <v>1</v>
      </c>
      <c r="N48" s="11"/>
      <c r="X48" s="7"/>
    </row>
    <row r="49" spans="1:24" ht="49.5" customHeight="1" x14ac:dyDescent="0.25">
      <c r="A49" s="102">
        <v>1037</v>
      </c>
      <c r="B49" s="30" t="s">
        <v>72</v>
      </c>
      <c r="C49" s="30" t="s">
        <v>18</v>
      </c>
      <c r="D49" s="100">
        <v>0.125</v>
      </c>
      <c r="E49" s="100">
        <v>0.125</v>
      </c>
      <c r="F49" s="100">
        <v>0.125</v>
      </c>
      <c r="G49" s="100">
        <v>0.125</v>
      </c>
      <c r="H49" s="100">
        <v>0.125</v>
      </c>
      <c r="I49" s="100">
        <v>0.125</v>
      </c>
      <c r="J49" s="100">
        <v>0.125</v>
      </c>
      <c r="K49" s="100">
        <v>0.125</v>
      </c>
      <c r="L49" s="103">
        <v>1</v>
      </c>
      <c r="N49" s="11"/>
      <c r="X49" s="7"/>
    </row>
    <row r="50" spans="1:24" ht="49.5" customHeight="1" x14ac:dyDescent="0.25">
      <c r="A50" s="102">
        <v>1038</v>
      </c>
      <c r="B50" s="30" t="s">
        <v>73</v>
      </c>
      <c r="C50" s="30" t="s">
        <v>10</v>
      </c>
      <c r="D50" s="100">
        <v>0</v>
      </c>
      <c r="E50" s="100">
        <v>0</v>
      </c>
      <c r="F50" s="100">
        <v>0.125</v>
      </c>
      <c r="G50" s="100">
        <v>0.125</v>
      </c>
      <c r="H50" s="100">
        <v>0.125</v>
      </c>
      <c r="I50" s="100">
        <v>0</v>
      </c>
      <c r="J50" s="100">
        <v>0.125</v>
      </c>
      <c r="K50" s="100">
        <v>0</v>
      </c>
      <c r="L50" s="103">
        <v>0.5</v>
      </c>
      <c r="N50" s="11"/>
      <c r="X50" s="7"/>
    </row>
    <row r="51" spans="1:24" ht="49.5" customHeight="1" x14ac:dyDescent="0.25">
      <c r="A51" s="102">
        <v>1039</v>
      </c>
      <c r="B51" s="30" t="s">
        <v>74</v>
      </c>
      <c r="C51" s="30" t="s">
        <v>19</v>
      </c>
      <c r="D51" s="100">
        <v>0.125</v>
      </c>
      <c r="E51" s="100">
        <v>0.125</v>
      </c>
      <c r="F51" s="100">
        <v>0.125</v>
      </c>
      <c r="G51" s="100">
        <v>0.125</v>
      </c>
      <c r="H51" s="100">
        <v>0.125</v>
      </c>
      <c r="I51" s="100">
        <v>0.125</v>
      </c>
      <c r="J51" s="100">
        <v>0</v>
      </c>
      <c r="K51" s="100">
        <v>0</v>
      </c>
      <c r="L51" s="103">
        <v>0.75</v>
      </c>
      <c r="N51" s="11"/>
      <c r="X51" s="7"/>
    </row>
    <row r="52" spans="1:24" ht="49.5" customHeight="1" x14ac:dyDescent="0.25">
      <c r="A52" s="102">
        <v>1040</v>
      </c>
      <c r="B52" s="30" t="s">
        <v>75</v>
      </c>
      <c r="C52" s="30" t="s">
        <v>13</v>
      </c>
      <c r="D52" s="100">
        <v>0.125</v>
      </c>
      <c r="E52" s="100">
        <v>0.125</v>
      </c>
      <c r="F52" s="100">
        <v>0.125</v>
      </c>
      <c r="G52" s="100">
        <v>0.125</v>
      </c>
      <c r="H52" s="100">
        <v>0.125</v>
      </c>
      <c r="I52" s="100">
        <v>0.125</v>
      </c>
      <c r="J52" s="100">
        <v>0.125</v>
      </c>
      <c r="K52" s="100">
        <v>0.125</v>
      </c>
      <c r="L52" s="103">
        <v>1</v>
      </c>
      <c r="N52" s="11"/>
      <c r="X52" s="7"/>
    </row>
    <row r="53" spans="1:24" ht="49.5" customHeight="1" x14ac:dyDescent="0.25">
      <c r="A53" s="102">
        <v>1041</v>
      </c>
      <c r="B53" s="30" t="s">
        <v>76</v>
      </c>
      <c r="C53" s="30" t="s">
        <v>32</v>
      </c>
      <c r="D53" s="100">
        <v>0.125</v>
      </c>
      <c r="E53" s="100">
        <v>0.125</v>
      </c>
      <c r="F53" s="100">
        <v>0.125</v>
      </c>
      <c r="G53" s="100">
        <v>0.125</v>
      </c>
      <c r="H53" s="100">
        <v>0.125</v>
      </c>
      <c r="I53" s="100">
        <v>0.125</v>
      </c>
      <c r="J53" s="100">
        <v>0.125</v>
      </c>
      <c r="K53" s="100">
        <v>0.125</v>
      </c>
      <c r="L53" s="103">
        <v>1</v>
      </c>
      <c r="N53" s="11"/>
      <c r="X53" s="7"/>
    </row>
    <row r="54" spans="1:24" ht="49.5" customHeight="1" x14ac:dyDescent="0.25">
      <c r="A54" s="102">
        <v>1042</v>
      </c>
      <c r="B54" s="30" t="s">
        <v>77</v>
      </c>
      <c r="C54" s="30" t="s">
        <v>32</v>
      </c>
      <c r="D54" s="100">
        <v>0.125</v>
      </c>
      <c r="E54" s="100">
        <v>0.125</v>
      </c>
      <c r="F54" s="100">
        <v>0.125</v>
      </c>
      <c r="G54" s="100">
        <v>0.125</v>
      </c>
      <c r="H54" s="100">
        <v>0.125</v>
      </c>
      <c r="I54" s="100">
        <v>0.125</v>
      </c>
      <c r="J54" s="100">
        <v>0.125</v>
      </c>
      <c r="K54" s="100">
        <v>0</v>
      </c>
      <c r="L54" s="103">
        <v>0.875</v>
      </c>
      <c r="N54" s="11"/>
      <c r="X54" s="7"/>
    </row>
    <row r="55" spans="1:24" ht="49.5" customHeight="1" x14ac:dyDescent="0.25">
      <c r="A55" s="102">
        <v>1043</v>
      </c>
      <c r="B55" s="30" t="s">
        <v>78</v>
      </c>
      <c r="C55" s="30" t="s">
        <v>19</v>
      </c>
      <c r="D55" s="100">
        <v>0.125</v>
      </c>
      <c r="E55" s="100">
        <v>0.125</v>
      </c>
      <c r="F55" s="100">
        <v>0.125</v>
      </c>
      <c r="G55" s="100">
        <v>0.125</v>
      </c>
      <c r="H55" s="100">
        <v>0.125</v>
      </c>
      <c r="I55" s="100">
        <v>0.125</v>
      </c>
      <c r="J55" s="100">
        <v>0</v>
      </c>
      <c r="K55" s="100">
        <v>0.125</v>
      </c>
      <c r="L55" s="103">
        <v>0.875</v>
      </c>
      <c r="N55" s="11"/>
      <c r="X55" s="7"/>
    </row>
    <row r="56" spans="1:24" ht="49.5" customHeight="1" x14ac:dyDescent="0.25">
      <c r="A56" s="102">
        <v>1044</v>
      </c>
      <c r="B56" s="30" t="s">
        <v>79</v>
      </c>
      <c r="C56" s="30" t="s">
        <v>30</v>
      </c>
      <c r="D56" s="100">
        <v>0.125</v>
      </c>
      <c r="E56" s="100">
        <v>0.125</v>
      </c>
      <c r="F56" s="100">
        <v>0.125</v>
      </c>
      <c r="G56" s="100">
        <v>0.125</v>
      </c>
      <c r="H56" s="100">
        <v>0.125</v>
      </c>
      <c r="I56" s="100">
        <v>0.125</v>
      </c>
      <c r="J56" s="100">
        <v>0.125</v>
      </c>
      <c r="K56" s="100">
        <v>0.125</v>
      </c>
      <c r="L56" s="103">
        <v>1</v>
      </c>
      <c r="N56" s="11"/>
      <c r="X56" s="7"/>
    </row>
    <row r="57" spans="1:24" ht="49.5" customHeight="1" x14ac:dyDescent="0.25">
      <c r="A57" s="102">
        <v>1045</v>
      </c>
      <c r="B57" s="30" t="s">
        <v>91</v>
      </c>
      <c r="C57" s="30" t="s">
        <v>40</v>
      </c>
      <c r="D57" s="100">
        <v>0.125</v>
      </c>
      <c r="E57" s="100">
        <v>0.125</v>
      </c>
      <c r="F57" s="100">
        <v>0.125</v>
      </c>
      <c r="G57" s="100">
        <v>0.125</v>
      </c>
      <c r="H57" s="100">
        <v>0.125</v>
      </c>
      <c r="I57" s="100">
        <v>0.125</v>
      </c>
      <c r="J57" s="100">
        <v>0.125</v>
      </c>
      <c r="K57" s="100">
        <v>0.125</v>
      </c>
      <c r="L57" s="103">
        <v>1</v>
      </c>
      <c r="N57" s="11"/>
      <c r="X57" s="7"/>
    </row>
    <row r="58" spans="1:24" ht="49.5" customHeight="1" x14ac:dyDescent="0.25">
      <c r="A58" s="102">
        <v>1046</v>
      </c>
      <c r="B58" s="30" t="s">
        <v>81</v>
      </c>
      <c r="C58" s="30" t="s">
        <v>11</v>
      </c>
      <c r="D58" s="100">
        <v>0.125</v>
      </c>
      <c r="E58" s="100">
        <v>0.125</v>
      </c>
      <c r="F58" s="100">
        <v>0.125</v>
      </c>
      <c r="G58" s="100">
        <v>0.125</v>
      </c>
      <c r="H58" s="100">
        <v>0.125</v>
      </c>
      <c r="I58" s="100">
        <v>0.125</v>
      </c>
      <c r="J58" s="100">
        <v>0.125</v>
      </c>
      <c r="K58" s="100">
        <v>0</v>
      </c>
      <c r="L58" s="103">
        <v>0.875</v>
      </c>
      <c r="N58" s="11"/>
      <c r="X58" s="7"/>
    </row>
    <row r="59" spans="1:24" ht="49.5" customHeight="1" x14ac:dyDescent="0.25">
      <c r="A59" s="102">
        <v>1047</v>
      </c>
      <c r="B59" s="30" t="s">
        <v>57</v>
      </c>
      <c r="C59" s="30" t="s">
        <v>16</v>
      </c>
      <c r="D59" s="100">
        <v>0.125</v>
      </c>
      <c r="E59" s="100">
        <v>0.125</v>
      </c>
      <c r="F59" s="100">
        <v>0.125</v>
      </c>
      <c r="G59" s="100">
        <v>0.125</v>
      </c>
      <c r="H59" s="100">
        <v>0.125</v>
      </c>
      <c r="I59" s="100">
        <v>0.125</v>
      </c>
      <c r="J59" s="100">
        <v>0.125</v>
      </c>
      <c r="K59" s="100">
        <v>0.125</v>
      </c>
      <c r="L59" s="103">
        <v>1</v>
      </c>
      <c r="N59" s="11"/>
      <c r="X59" s="7"/>
    </row>
    <row r="60" spans="1:24" ht="49.5" customHeight="1" x14ac:dyDescent="0.25">
      <c r="A60" s="102">
        <v>1048</v>
      </c>
      <c r="B60" s="30" t="s">
        <v>59</v>
      </c>
      <c r="C60" s="30" t="s">
        <v>16</v>
      </c>
      <c r="D60" s="100">
        <v>0.125</v>
      </c>
      <c r="E60" s="100">
        <v>0.125</v>
      </c>
      <c r="F60" s="100">
        <v>0.125</v>
      </c>
      <c r="G60" s="100">
        <v>0.125</v>
      </c>
      <c r="H60" s="100">
        <v>0.125</v>
      </c>
      <c r="I60" s="100">
        <v>0.125</v>
      </c>
      <c r="J60" s="100">
        <v>0.125</v>
      </c>
      <c r="K60" s="100">
        <v>0.125</v>
      </c>
      <c r="L60" s="103">
        <v>1</v>
      </c>
      <c r="N60" s="11"/>
      <c r="X60" s="7"/>
    </row>
    <row r="61" spans="1:24" ht="49.5" customHeight="1" x14ac:dyDescent="0.25">
      <c r="A61" s="102">
        <v>1049</v>
      </c>
      <c r="B61" s="30" t="s">
        <v>67</v>
      </c>
      <c r="C61" s="30" t="s">
        <v>16</v>
      </c>
      <c r="D61" s="100">
        <v>0.125</v>
      </c>
      <c r="E61" s="100">
        <v>0.125</v>
      </c>
      <c r="F61" s="100">
        <v>0.125</v>
      </c>
      <c r="G61" s="100">
        <v>0.125</v>
      </c>
      <c r="H61" s="100">
        <v>0.125</v>
      </c>
      <c r="I61" s="100">
        <v>0.125</v>
      </c>
      <c r="J61" s="100">
        <v>0.125</v>
      </c>
      <c r="K61" s="100">
        <v>0.125</v>
      </c>
      <c r="L61" s="103">
        <v>1</v>
      </c>
      <c r="N61" s="11"/>
      <c r="X61" s="7"/>
    </row>
    <row r="62" spans="1:24" ht="49.5" customHeight="1" x14ac:dyDescent="0.25">
      <c r="A62" s="102">
        <v>1050</v>
      </c>
      <c r="B62" s="30" t="s">
        <v>90</v>
      </c>
      <c r="C62" s="30" t="s">
        <v>16</v>
      </c>
      <c r="D62" s="100">
        <v>0.125</v>
      </c>
      <c r="E62" s="100">
        <v>0.125</v>
      </c>
      <c r="F62" s="100">
        <v>0.125</v>
      </c>
      <c r="G62" s="100">
        <v>0.125</v>
      </c>
      <c r="H62" s="100">
        <v>0.125</v>
      </c>
      <c r="I62" s="100">
        <v>0.125</v>
      </c>
      <c r="J62" s="100">
        <v>0.125</v>
      </c>
      <c r="K62" s="100">
        <v>0.125</v>
      </c>
      <c r="L62" s="103">
        <v>1</v>
      </c>
      <c r="N62" s="11"/>
      <c r="X62" s="7"/>
    </row>
    <row r="63" spans="1:24" ht="49.5" customHeight="1" x14ac:dyDescent="0.25">
      <c r="A63" s="102">
        <v>1051</v>
      </c>
      <c r="B63" s="30" t="s">
        <v>82</v>
      </c>
      <c r="C63" s="30" t="s">
        <v>30</v>
      </c>
      <c r="D63" s="100">
        <v>0.125</v>
      </c>
      <c r="E63" s="100">
        <v>0.125</v>
      </c>
      <c r="F63" s="100">
        <v>0.125</v>
      </c>
      <c r="G63" s="100">
        <v>0.125</v>
      </c>
      <c r="H63" s="100">
        <v>0.125</v>
      </c>
      <c r="I63" s="100">
        <v>0.125</v>
      </c>
      <c r="J63" s="100">
        <v>0.125</v>
      </c>
      <c r="K63" s="100">
        <v>0.125</v>
      </c>
      <c r="L63" s="103">
        <v>1</v>
      </c>
      <c r="N63" s="11"/>
      <c r="X63" s="7"/>
    </row>
    <row r="64" spans="1:24" ht="49.5" customHeight="1" x14ac:dyDescent="0.25">
      <c r="A64" s="102">
        <v>1052</v>
      </c>
      <c r="B64" s="30" t="s">
        <v>83</v>
      </c>
      <c r="C64" s="30" t="s">
        <v>13</v>
      </c>
      <c r="D64" s="100">
        <v>0.125</v>
      </c>
      <c r="E64" s="100">
        <v>0</v>
      </c>
      <c r="F64" s="100">
        <v>0</v>
      </c>
      <c r="G64" s="100">
        <v>0.125</v>
      </c>
      <c r="H64" s="100">
        <v>0.125</v>
      </c>
      <c r="I64" s="100">
        <v>0.125</v>
      </c>
      <c r="J64" s="100">
        <v>0.125</v>
      </c>
      <c r="K64" s="100">
        <v>0.125</v>
      </c>
      <c r="L64" s="103">
        <v>0.75</v>
      </c>
      <c r="N64" s="11"/>
      <c r="X64" s="7"/>
    </row>
    <row r="65" spans="1:24" ht="49.5" customHeight="1" x14ac:dyDescent="0.25">
      <c r="A65" s="102">
        <v>1053</v>
      </c>
      <c r="B65" s="30" t="s">
        <v>84</v>
      </c>
      <c r="C65" s="30" t="s">
        <v>38</v>
      </c>
      <c r="D65" s="100">
        <v>0.125</v>
      </c>
      <c r="E65" s="100">
        <v>0.125</v>
      </c>
      <c r="F65" s="100">
        <v>0.125</v>
      </c>
      <c r="G65" s="100">
        <v>0.125</v>
      </c>
      <c r="H65" s="100">
        <v>0.125</v>
      </c>
      <c r="I65" s="100">
        <v>0.125</v>
      </c>
      <c r="J65" s="100">
        <v>0.125</v>
      </c>
      <c r="K65" s="100">
        <v>0.125</v>
      </c>
      <c r="L65" s="103">
        <v>1</v>
      </c>
      <c r="N65" s="11"/>
      <c r="X65" s="7"/>
    </row>
    <row r="66" spans="1:24" ht="49.5" customHeight="1" x14ac:dyDescent="0.25">
      <c r="A66" s="102">
        <v>1054</v>
      </c>
      <c r="B66" s="30" t="s">
        <v>85</v>
      </c>
      <c r="C66" s="30" t="s">
        <v>19</v>
      </c>
      <c r="D66" s="100">
        <v>0.125</v>
      </c>
      <c r="E66" s="100">
        <v>0.125</v>
      </c>
      <c r="F66" s="100">
        <v>0.125</v>
      </c>
      <c r="G66" s="100">
        <v>0.125</v>
      </c>
      <c r="H66" s="100">
        <v>0.125</v>
      </c>
      <c r="I66" s="100">
        <v>0.125</v>
      </c>
      <c r="J66" s="100">
        <v>0.125</v>
      </c>
      <c r="K66" s="100">
        <v>0.125</v>
      </c>
      <c r="L66" s="103">
        <v>1</v>
      </c>
      <c r="N66" s="11"/>
      <c r="X66" s="7"/>
    </row>
    <row r="67" spans="1:24" ht="49.5" customHeight="1" x14ac:dyDescent="0.25">
      <c r="A67" s="102">
        <v>1055</v>
      </c>
      <c r="B67" s="30" t="s">
        <v>89</v>
      </c>
      <c r="C67" s="30" t="s">
        <v>30</v>
      </c>
      <c r="D67" s="100">
        <v>0.125</v>
      </c>
      <c r="E67" s="100">
        <v>0.125</v>
      </c>
      <c r="F67" s="100">
        <v>0.125</v>
      </c>
      <c r="G67" s="100">
        <v>0.125</v>
      </c>
      <c r="H67" s="100">
        <v>0.125</v>
      </c>
      <c r="I67" s="100">
        <v>0</v>
      </c>
      <c r="J67" s="100">
        <v>0</v>
      </c>
      <c r="K67" s="100">
        <v>0</v>
      </c>
      <c r="L67" s="103">
        <v>0.625</v>
      </c>
      <c r="N67" s="11"/>
      <c r="X67" s="7"/>
    </row>
    <row r="68" spans="1:24" ht="49.5" customHeight="1" x14ac:dyDescent="0.25">
      <c r="A68" s="102">
        <v>1056</v>
      </c>
      <c r="B68" s="30" t="s">
        <v>87</v>
      </c>
      <c r="C68" s="30" t="s">
        <v>32</v>
      </c>
      <c r="D68" s="100">
        <v>0.125</v>
      </c>
      <c r="E68" s="100">
        <v>0.125</v>
      </c>
      <c r="F68" s="100">
        <v>0.125</v>
      </c>
      <c r="G68" s="100">
        <v>0.125</v>
      </c>
      <c r="H68" s="100">
        <v>0.125</v>
      </c>
      <c r="I68" s="100">
        <v>0.125</v>
      </c>
      <c r="J68" s="100">
        <v>0.125</v>
      </c>
      <c r="K68" s="100">
        <v>0.125</v>
      </c>
      <c r="L68" s="103">
        <v>1</v>
      </c>
      <c r="N68" s="11"/>
      <c r="O68" s="25"/>
      <c r="P68" s="25"/>
      <c r="Q68" s="25"/>
      <c r="R68" s="25"/>
      <c r="S68" s="25"/>
      <c r="T68" s="25"/>
      <c r="U68" s="25"/>
      <c r="V68" s="25"/>
      <c r="W68" s="25"/>
      <c r="X68" s="7"/>
    </row>
    <row r="69" spans="1:24" ht="49.5" customHeight="1" x14ac:dyDescent="0.25">
      <c r="A69" s="102">
        <v>1057</v>
      </c>
      <c r="B69" s="30" t="s">
        <v>65</v>
      </c>
      <c r="C69" s="30" t="s">
        <v>16</v>
      </c>
      <c r="D69" s="100">
        <v>0.125</v>
      </c>
      <c r="E69" s="100">
        <v>0.125</v>
      </c>
      <c r="F69" s="100">
        <v>0.125</v>
      </c>
      <c r="G69" s="100">
        <v>0.125</v>
      </c>
      <c r="H69" s="100">
        <v>0.125</v>
      </c>
      <c r="I69" s="100">
        <v>0.125</v>
      </c>
      <c r="J69" s="100">
        <v>0.125</v>
      </c>
      <c r="K69" s="100">
        <v>0.125</v>
      </c>
      <c r="L69" s="103">
        <v>1</v>
      </c>
      <c r="M69" s="131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7"/>
    </row>
    <row r="70" spans="1:24" ht="53.25" customHeight="1" thickBot="1" x14ac:dyDescent="0.3">
      <c r="A70" s="104">
        <v>1058</v>
      </c>
      <c r="B70" s="39" t="s">
        <v>278</v>
      </c>
      <c r="C70" s="39" t="s">
        <v>19</v>
      </c>
      <c r="D70" s="105">
        <v>0.125</v>
      </c>
      <c r="E70" s="105">
        <v>0.125</v>
      </c>
      <c r="F70" s="105">
        <v>0.125</v>
      </c>
      <c r="G70" s="105">
        <v>0.125</v>
      </c>
      <c r="H70" s="105">
        <v>0.125</v>
      </c>
      <c r="I70" s="105">
        <v>0.125</v>
      </c>
      <c r="J70" s="105">
        <v>0</v>
      </c>
      <c r="K70" s="105">
        <v>0.125</v>
      </c>
      <c r="L70" s="106">
        <v>0.875</v>
      </c>
      <c r="M70" s="131"/>
      <c r="N70" s="8"/>
      <c r="O70" s="9"/>
      <c r="P70" s="9"/>
      <c r="Q70" s="9"/>
      <c r="R70" s="9"/>
      <c r="S70" s="9"/>
      <c r="T70" s="9"/>
      <c r="U70" s="9"/>
      <c r="V70" s="9"/>
      <c r="W70" s="9"/>
      <c r="X70" s="10"/>
    </row>
  </sheetData>
  <mergeCells count="16">
    <mergeCell ref="K11:K12"/>
    <mergeCell ref="L11:L12"/>
    <mergeCell ref="D10:K10"/>
    <mergeCell ref="A2:K3"/>
    <mergeCell ref="A4:K4"/>
    <mergeCell ref="A5:K5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5" bottom="0.75" header="0.3" footer="0.3"/>
  <pageSetup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0"/>
  <sheetViews>
    <sheetView showGridLines="0" topLeftCell="C2" workbookViewId="0">
      <selection activeCell="E15" sqref="E15"/>
    </sheetView>
  </sheetViews>
  <sheetFormatPr baseColWidth="10" defaultColWidth="11.42578125" defaultRowHeight="14.25" x14ac:dyDescent="0.2"/>
  <cols>
    <col min="1" max="1" width="8.7109375" style="24" customWidth="1"/>
    <col min="2" max="2" width="46.7109375" style="24" customWidth="1"/>
    <col min="3" max="3" width="10.5703125" style="24" customWidth="1"/>
    <col min="4" max="5" width="16.7109375" style="24" customWidth="1"/>
    <col min="6" max="6" width="10.5703125" style="24" customWidth="1"/>
    <col min="7" max="8" width="16.7109375" style="24" customWidth="1"/>
    <col min="9" max="12" width="16.5703125" style="24" customWidth="1"/>
    <col min="13" max="16384" width="11.42578125" style="24"/>
  </cols>
  <sheetData>
    <row r="1" spans="1:12" customFormat="1" ht="73.5" customHeight="1" x14ac:dyDescent="0.25">
      <c r="A1" s="18"/>
      <c r="B1" s="25"/>
      <c r="C1" s="25"/>
      <c r="D1" s="25"/>
      <c r="E1" s="25"/>
      <c r="F1" s="25"/>
    </row>
    <row r="2" spans="1:12" s="27" customFormat="1" ht="13.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2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2" s="28" customFormat="1" ht="15" x14ac:dyDescent="0.25">
      <c r="A4" s="383" t="s">
        <v>344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12" s="28" customFormat="1" ht="15" x14ac:dyDescent="0.25">
      <c r="A5" s="383" t="s">
        <v>345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12" s="57" customFormat="1" ht="15.75" thickBot="1" x14ac:dyDescent="0.3">
      <c r="A6" s="247"/>
      <c r="B6" s="56"/>
      <c r="C6" s="321"/>
      <c r="D6" s="321"/>
      <c r="E6" s="321"/>
      <c r="F6" s="321"/>
      <c r="G6" s="56"/>
      <c r="H6" s="56"/>
      <c r="I6" s="56"/>
      <c r="J6" s="56"/>
      <c r="K6" s="56"/>
    </row>
    <row r="7" spans="1:12" customFormat="1" ht="29.25" customHeight="1" thickBot="1" x14ac:dyDescent="0.3">
      <c r="A7" s="18"/>
      <c r="B7" s="3" t="s">
        <v>0</v>
      </c>
      <c r="C7" s="425" t="s">
        <v>117</v>
      </c>
      <c r="D7" s="426"/>
      <c r="E7" s="429" t="s">
        <v>2</v>
      </c>
      <c r="F7" s="430"/>
      <c r="G7" s="3">
        <v>2021</v>
      </c>
    </row>
    <row r="8" spans="1:12" customFormat="1" ht="29.25" customHeight="1" thickBot="1" x14ac:dyDescent="0.3">
      <c r="A8" s="18"/>
      <c r="B8" s="3" t="s">
        <v>3</v>
      </c>
      <c r="C8" s="427" t="s">
        <v>187</v>
      </c>
      <c r="D8" s="428"/>
      <c r="E8" s="431" t="s">
        <v>4</v>
      </c>
      <c r="F8" s="432"/>
      <c r="G8" s="3">
        <v>2022</v>
      </c>
    </row>
    <row r="9" spans="1:12" customFormat="1" ht="15.75" thickBot="1" x14ac:dyDescent="0.3">
      <c r="A9" s="18"/>
    </row>
    <row r="10" spans="1:12" ht="63" customHeight="1" x14ac:dyDescent="0.2">
      <c r="A10" s="433" t="s">
        <v>364</v>
      </c>
      <c r="B10" s="434"/>
      <c r="C10" s="439" t="s">
        <v>335</v>
      </c>
      <c r="D10" s="439"/>
      <c r="E10" s="439"/>
      <c r="F10" s="439"/>
      <c r="G10" s="439"/>
      <c r="H10" s="439"/>
      <c r="I10" s="440" t="s">
        <v>336</v>
      </c>
      <c r="J10" s="440"/>
      <c r="K10" s="442" t="s">
        <v>337</v>
      </c>
      <c r="L10" s="443"/>
    </row>
    <row r="11" spans="1:12" x14ac:dyDescent="0.2">
      <c r="A11" s="435"/>
      <c r="B11" s="436"/>
      <c r="C11" s="446" t="s">
        <v>327</v>
      </c>
      <c r="D11" s="446"/>
      <c r="E11" s="446"/>
      <c r="F11" s="446" t="s">
        <v>328</v>
      </c>
      <c r="G11" s="446"/>
      <c r="H11" s="446"/>
      <c r="I11" s="441"/>
      <c r="J11" s="441"/>
      <c r="K11" s="444"/>
      <c r="L11" s="445"/>
    </row>
    <row r="12" spans="1:12" ht="24.75" thickBot="1" x14ac:dyDescent="0.25">
      <c r="A12" s="437"/>
      <c r="B12" s="438"/>
      <c r="C12" s="367" t="s">
        <v>329</v>
      </c>
      <c r="D12" s="367" t="s">
        <v>330</v>
      </c>
      <c r="E12" s="367" t="s">
        <v>331</v>
      </c>
      <c r="F12" s="367" t="s">
        <v>329</v>
      </c>
      <c r="G12" s="367" t="s">
        <v>330</v>
      </c>
      <c r="H12" s="367" t="s">
        <v>331</v>
      </c>
      <c r="I12" s="368" t="s">
        <v>329</v>
      </c>
      <c r="J12" s="368" t="s">
        <v>333</v>
      </c>
      <c r="K12" s="369" t="s">
        <v>329</v>
      </c>
      <c r="L12" s="370" t="s">
        <v>333</v>
      </c>
    </row>
    <row r="13" spans="1:12" ht="15" customHeight="1" x14ac:dyDescent="0.2">
      <c r="A13" s="447" t="s">
        <v>238</v>
      </c>
      <c r="B13" s="448"/>
      <c r="C13" s="362">
        <v>1</v>
      </c>
      <c r="D13" s="363">
        <v>5.8823529411764705E-2</v>
      </c>
      <c r="E13" s="363">
        <v>0.25</v>
      </c>
      <c r="F13" s="362">
        <v>3</v>
      </c>
      <c r="G13" s="363">
        <v>7.3170731707317069E-2</v>
      </c>
      <c r="H13" s="363">
        <v>0.75</v>
      </c>
      <c r="I13" s="364">
        <v>4</v>
      </c>
      <c r="J13" s="364">
        <v>8</v>
      </c>
      <c r="K13" s="365">
        <v>8</v>
      </c>
      <c r="L13" s="366">
        <v>946</v>
      </c>
    </row>
    <row r="14" spans="1:12" ht="15" customHeight="1" x14ac:dyDescent="0.2">
      <c r="A14" s="423" t="s">
        <v>42</v>
      </c>
      <c r="B14" s="424"/>
      <c r="C14" s="336">
        <v>0</v>
      </c>
      <c r="D14" s="323">
        <v>0</v>
      </c>
      <c r="E14" s="323">
        <v>0</v>
      </c>
      <c r="F14" s="336">
        <v>1</v>
      </c>
      <c r="G14" s="323">
        <v>2.4390243902439025E-2</v>
      </c>
      <c r="H14" s="323">
        <v>1</v>
      </c>
      <c r="I14" s="337">
        <v>1</v>
      </c>
      <c r="J14" s="337">
        <v>1</v>
      </c>
      <c r="K14" s="338">
        <v>1</v>
      </c>
      <c r="L14" s="339">
        <v>380</v>
      </c>
    </row>
    <row r="15" spans="1:12" ht="15" customHeight="1" x14ac:dyDescent="0.2">
      <c r="A15" s="421" t="s">
        <v>28</v>
      </c>
      <c r="B15" s="422"/>
      <c r="C15" s="332">
        <v>3</v>
      </c>
      <c r="D15" s="322">
        <v>0.17647058823529413</v>
      </c>
      <c r="E15" s="322">
        <v>0.42857142857142855</v>
      </c>
      <c r="F15" s="332">
        <v>4</v>
      </c>
      <c r="G15" s="322">
        <v>9.7560975609756101E-2</v>
      </c>
      <c r="H15" s="322">
        <v>0.5714285714285714</v>
      </c>
      <c r="I15" s="333">
        <v>7</v>
      </c>
      <c r="J15" s="333">
        <v>6</v>
      </c>
      <c r="K15" s="334">
        <v>6</v>
      </c>
      <c r="L15" s="335">
        <v>3960.58</v>
      </c>
    </row>
    <row r="16" spans="1:12" ht="15" customHeight="1" x14ac:dyDescent="0.2">
      <c r="A16" s="423" t="s">
        <v>18</v>
      </c>
      <c r="B16" s="424"/>
      <c r="C16" s="336">
        <v>1</v>
      </c>
      <c r="D16" s="323">
        <v>5.8823529411764705E-2</v>
      </c>
      <c r="E16" s="323">
        <v>0.25</v>
      </c>
      <c r="F16" s="336">
        <v>3</v>
      </c>
      <c r="G16" s="323">
        <v>7.3170731707317069E-2</v>
      </c>
      <c r="H16" s="323">
        <v>0.75</v>
      </c>
      <c r="I16" s="337">
        <v>4</v>
      </c>
      <c r="J16" s="337">
        <v>3</v>
      </c>
      <c r="K16" s="338">
        <v>3</v>
      </c>
      <c r="L16" s="339">
        <v>1239.25</v>
      </c>
    </row>
    <row r="17" spans="1:12" ht="15" customHeight="1" x14ac:dyDescent="0.2">
      <c r="A17" s="421" t="s">
        <v>23</v>
      </c>
      <c r="B17" s="422"/>
      <c r="C17" s="332">
        <v>1</v>
      </c>
      <c r="D17" s="322">
        <v>5.8823529411764705E-2</v>
      </c>
      <c r="E17" s="322">
        <v>0.33333333333333331</v>
      </c>
      <c r="F17" s="332">
        <v>2</v>
      </c>
      <c r="G17" s="322">
        <v>4.878048780487805E-2</v>
      </c>
      <c r="H17" s="322">
        <v>0.66666666666666663</v>
      </c>
      <c r="I17" s="333">
        <v>3</v>
      </c>
      <c r="J17" s="333">
        <v>2</v>
      </c>
      <c r="K17" s="334">
        <v>2</v>
      </c>
      <c r="L17" s="335">
        <v>15650</v>
      </c>
    </row>
    <row r="18" spans="1:12" ht="15" customHeight="1" x14ac:dyDescent="0.2">
      <c r="A18" s="423" t="s">
        <v>38</v>
      </c>
      <c r="B18" s="424"/>
      <c r="C18" s="336">
        <v>1</v>
      </c>
      <c r="D18" s="323">
        <v>5.8823529411764705E-2</v>
      </c>
      <c r="E18" s="323">
        <v>1</v>
      </c>
      <c r="F18" s="336">
        <v>0</v>
      </c>
      <c r="G18" s="323">
        <v>0</v>
      </c>
      <c r="H18" s="323">
        <v>0</v>
      </c>
      <c r="I18" s="337">
        <v>1</v>
      </c>
      <c r="J18" s="337">
        <v>0</v>
      </c>
      <c r="K18" s="338">
        <v>0</v>
      </c>
      <c r="L18" s="339">
        <v>0</v>
      </c>
    </row>
    <row r="19" spans="1:12" ht="15" customHeight="1" x14ac:dyDescent="0.2">
      <c r="A19" s="421" t="s">
        <v>15</v>
      </c>
      <c r="B19" s="422"/>
      <c r="C19" s="332">
        <v>1</v>
      </c>
      <c r="D19" s="322">
        <v>5.8823529411764705E-2</v>
      </c>
      <c r="E19" s="322">
        <v>0.5</v>
      </c>
      <c r="F19" s="332">
        <v>1</v>
      </c>
      <c r="G19" s="322">
        <v>2.4390243902439025E-2</v>
      </c>
      <c r="H19" s="322">
        <v>0.5</v>
      </c>
      <c r="I19" s="333">
        <v>2</v>
      </c>
      <c r="J19" s="333">
        <v>2</v>
      </c>
      <c r="K19" s="334">
        <v>2</v>
      </c>
      <c r="L19" s="335">
        <v>5472</v>
      </c>
    </row>
    <row r="20" spans="1:12" ht="15" customHeight="1" x14ac:dyDescent="0.2">
      <c r="A20" s="423" t="s">
        <v>21</v>
      </c>
      <c r="B20" s="424"/>
      <c r="C20" s="336">
        <v>0</v>
      </c>
      <c r="D20" s="323">
        <v>0</v>
      </c>
      <c r="E20" s="323">
        <v>0</v>
      </c>
      <c r="F20" s="336">
        <v>3</v>
      </c>
      <c r="G20" s="323">
        <v>7.3170731707317069E-2</v>
      </c>
      <c r="H20" s="323">
        <v>1</v>
      </c>
      <c r="I20" s="337">
        <v>3</v>
      </c>
      <c r="J20" s="337">
        <v>5</v>
      </c>
      <c r="K20" s="338">
        <v>5</v>
      </c>
      <c r="L20" s="339">
        <v>795.37</v>
      </c>
    </row>
    <row r="21" spans="1:12" ht="15" customHeight="1" x14ac:dyDescent="0.2">
      <c r="A21" s="421" t="s">
        <v>10</v>
      </c>
      <c r="B21" s="422"/>
      <c r="C21" s="332">
        <v>2</v>
      </c>
      <c r="D21" s="322">
        <v>0.11764705882352941</v>
      </c>
      <c r="E21" s="322">
        <v>0.33333333333333331</v>
      </c>
      <c r="F21" s="332">
        <v>4</v>
      </c>
      <c r="G21" s="322">
        <v>9.7560975609756101E-2</v>
      </c>
      <c r="H21" s="322">
        <v>0.66666666666666663</v>
      </c>
      <c r="I21" s="333">
        <v>6</v>
      </c>
      <c r="J21" s="333">
        <v>12</v>
      </c>
      <c r="K21" s="334">
        <v>12</v>
      </c>
      <c r="L21" s="335">
        <v>20424.38</v>
      </c>
    </row>
    <row r="22" spans="1:12" ht="15" customHeight="1" x14ac:dyDescent="0.2">
      <c r="A22" s="423" t="s">
        <v>32</v>
      </c>
      <c r="B22" s="424"/>
      <c r="C22" s="336">
        <v>2</v>
      </c>
      <c r="D22" s="323">
        <v>0.11764705882352941</v>
      </c>
      <c r="E22" s="323">
        <v>0.5</v>
      </c>
      <c r="F22" s="336">
        <v>2</v>
      </c>
      <c r="G22" s="323">
        <v>4.878048780487805E-2</v>
      </c>
      <c r="H22" s="323">
        <v>0.5</v>
      </c>
      <c r="I22" s="337">
        <v>4</v>
      </c>
      <c r="J22" s="337">
        <v>2</v>
      </c>
      <c r="K22" s="338">
        <v>2</v>
      </c>
      <c r="L22" s="339">
        <v>1761.25</v>
      </c>
    </row>
    <row r="23" spans="1:12" ht="15" customHeight="1" x14ac:dyDescent="0.2">
      <c r="A23" s="421" t="s">
        <v>13</v>
      </c>
      <c r="B23" s="422"/>
      <c r="C23" s="332">
        <v>0</v>
      </c>
      <c r="D23" s="322">
        <v>0</v>
      </c>
      <c r="E23" s="322">
        <v>0</v>
      </c>
      <c r="F23" s="332">
        <v>2</v>
      </c>
      <c r="G23" s="322">
        <v>4.878048780487805E-2</v>
      </c>
      <c r="H23" s="322">
        <v>1</v>
      </c>
      <c r="I23" s="333">
        <v>2</v>
      </c>
      <c r="J23" s="333">
        <v>5</v>
      </c>
      <c r="K23" s="334">
        <v>5</v>
      </c>
      <c r="L23" s="335">
        <v>5126.5</v>
      </c>
    </row>
    <row r="24" spans="1:12" ht="15" customHeight="1" x14ac:dyDescent="0.2">
      <c r="A24" s="423" t="s">
        <v>30</v>
      </c>
      <c r="B24" s="424"/>
      <c r="C24" s="336">
        <v>1</v>
      </c>
      <c r="D24" s="323">
        <v>5.8823529411764705E-2</v>
      </c>
      <c r="E24" s="323">
        <v>0.16666666666666666</v>
      </c>
      <c r="F24" s="336">
        <v>5</v>
      </c>
      <c r="G24" s="323">
        <v>0.12195121951219512</v>
      </c>
      <c r="H24" s="323">
        <v>0.83333333333333337</v>
      </c>
      <c r="I24" s="337">
        <v>6</v>
      </c>
      <c r="J24" s="337">
        <v>11</v>
      </c>
      <c r="K24" s="338">
        <v>11</v>
      </c>
      <c r="L24" s="339">
        <v>23569.620000000003</v>
      </c>
    </row>
    <row r="25" spans="1:12" ht="15" customHeight="1" x14ac:dyDescent="0.2">
      <c r="A25" s="421" t="s">
        <v>36</v>
      </c>
      <c r="B25" s="422"/>
      <c r="C25" s="332">
        <v>1</v>
      </c>
      <c r="D25" s="322">
        <v>5.8823529411764705E-2</v>
      </c>
      <c r="E25" s="322">
        <v>1</v>
      </c>
      <c r="F25" s="332">
        <v>0</v>
      </c>
      <c r="G25" s="322">
        <v>0</v>
      </c>
      <c r="H25" s="322">
        <v>0</v>
      </c>
      <c r="I25" s="333">
        <v>1</v>
      </c>
      <c r="J25" s="333">
        <v>0</v>
      </c>
      <c r="K25" s="334">
        <v>0</v>
      </c>
      <c r="L25" s="335">
        <v>0</v>
      </c>
    </row>
    <row r="26" spans="1:12" ht="15" customHeight="1" x14ac:dyDescent="0.2">
      <c r="A26" s="423" t="s">
        <v>25</v>
      </c>
      <c r="B26" s="424"/>
      <c r="C26" s="336">
        <v>1</v>
      </c>
      <c r="D26" s="323">
        <v>5.8823529411764705E-2</v>
      </c>
      <c r="E26" s="323">
        <v>0.33333333333333331</v>
      </c>
      <c r="F26" s="336">
        <v>2</v>
      </c>
      <c r="G26" s="323">
        <v>4.878048780487805E-2</v>
      </c>
      <c r="H26" s="323">
        <v>0.66666666666666663</v>
      </c>
      <c r="I26" s="337">
        <v>3</v>
      </c>
      <c r="J26" s="337">
        <v>2</v>
      </c>
      <c r="K26" s="338">
        <v>2</v>
      </c>
      <c r="L26" s="339">
        <v>2364</v>
      </c>
    </row>
    <row r="27" spans="1:12" ht="15" customHeight="1" x14ac:dyDescent="0.2">
      <c r="A27" s="421" t="s">
        <v>40</v>
      </c>
      <c r="B27" s="422"/>
      <c r="C27" s="332">
        <v>0</v>
      </c>
      <c r="D27" s="322">
        <v>0</v>
      </c>
      <c r="E27" s="322">
        <v>0</v>
      </c>
      <c r="F27" s="332">
        <v>1</v>
      </c>
      <c r="G27" s="322">
        <v>2.4390243902439025E-2</v>
      </c>
      <c r="H27" s="322">
        <v>1</v>
      </c>
      <c r="I27" s="333">
        <v>1</v>
      </c>
      <c r="J27" s="333">
        <v>1</v>
      </c>
      <c r="K27" s="334">
        <v>1</v>
      </c>
      <c r="L27" s="335">
        <v>4003</v>
      </c>
    </row>
    <row r="28" spans="1:12" ht="15" customHeight="1" x14ac:dyDescent="0.2">
      <c r="A28" s="423" t="s">
        <v>16</v>
      </c>
      <c r="B28" s="424"/>
      <c r="C28" s="336">
        <v>1</v>
      </c>
      <c r="D28" s="323">
        <v>5.8823529411764705E-2</v>
      </c>
      <c r="E28" s="323">
        <v>0.125</v>
      </c>
      <c r="F28" s="336">
        <v>7</v>
      </c>
      <c r="G28" s="323">
        <v>0.17073170731707318</v>
      </c>
      <c r="H28" s="323">
        <v>0.875</v>
      </c>
      <c r="I28" s="337">
        <v>8</v>
      </c>
      <c r="J28" s="337">
        <v>32</v>
      </c>
      <c r="K28" s="338">
        <v>32</v>
      </c>
      <c r="L28" s="339">
        <v>107026.69499999999</v>
      </c>
    </row>
    <row r="29" spans="1:12" ht="15" customHeight="1" x14ac:dyDescent="0.2">
      <c r="A29" s="421" t="s">
        <v>11</v>
      </c>
      <c r="B29" s="422"/>
      <c r="C29" s="332">
        <v>1</v>
      </c>
      <c r="D29" s="322">
        <v>5.8823529411764705E-2</v>
      </c>
      <c r="E29" s="322">
        <v>0.5</v>
      </c>
      <c r="F29" s="332">
        <v>1</v>
      </c>
      <c r="G29" s="322">
        <v>2.4390243902439025E-2</v>
      </c>
      <c r="H29" s="322">
        <v>0.5</v>
      </c>
      <c r="I29" s="333">
        <v>2</v>
      </c>
      <c r="J29" s="333">
        <v>1</v>
      </c>
      <c r="K29" s="334">
        <v>1</v>
      </c>
      <c r="L29" s="335">
        <v>0</v>
      </c>
    </row>
    <row r="30" spans="1:12" ht="15.75" customHeight="1" thickBot="1" x14ac:dyDescent="0.25">
      <c r="A30" s="419" t="s">
        <v>332</v>
      </c>
      <c r="B30" s="420"/>
      <c r="C30" s="340">
        <v>17</v>
      </c>
      <c r="D30" s="324">
        <v>1</v>
      </c>
      <c r="E30" s="324">
        <v>5.7202380952380949</v>
      </c>
      <c r="F30" s="340">
        <v>41</v>
      </c>
      <c r="G30" s="324">
        <v>1.0000000000000002</v>
      </c>
      <c r="H30" s="324">
        <v>11.279761904761903</v>
      </c>
      <c r="I30" s="341">
        <v>58</v>
      </c>
      <c r="J30" s="341">
        <v>93</v>
      </c>
      <c r="K30" s="342">
        <v>93</v>
      </c>
      <c r="L30" s="343">
        <v>193449.78999999998</v>
      </c>
    </row>
  </sheetData>
  <mergeCells count="31">
    <mergeCell ref="A13:B13"/>
    <mergeCell ref="A14:B14"/>
    <mergeCell ref="A10:B12"/>
    <mergeCell ref="C10:H10"/>
    <mergeCell ref="I10:J11"/>
    <mergeCell ref="K10:L11"/>
    <mergeCell ref="C11:E11"/>
    <mergeCell ref="F11:H11"/>
    <mergeCell ref="A2:K3"/>
    <mergeCell ref="A4:K4"/>
    <mergeCell ref="A5:K5"/>
    <mergeCell ref="C7:D7"/>
    <mergeCell ref="C8:D8"/>
    <mergeCell ref="E7:F7"/>
    <mergeCell ref="E8:F8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0:B30"/>
    <mergeCell ref="A25:B25"/>
    <mergeCell ref="A26:B26"/>
    <mergeCell ref="A27:B27"/>
    <mergeCell ref="A28:B28"/>
    <mergeCell ref="A29:B29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Q71"/>
  <sheetViews>
    <sheetView showGridLines="0" topLeftCell="O1" zoomScale="60" zoomScaleNormal="60" workbookViewId="0">
      <selection activeCell="Y8" sqref="Y8"/>
    </sheetView>
  </sheetViews>
  <sheetFormatPr baseColWidth="10" defaultColWidth="11.42578125" defaultRowHeight="15" x14ac:dyDescent="0.25"/>
  <cols>
    <col min="2" max="2" width="40.7109375" customWidth="1"/>
    <col min="3" max="3" width="34.7109375" customWidth="1"/>
    <col min="4" max="4" width="27.42578125" style="18" customWidth="1"/>
    <col min="5" max="22" width="19.28515625" style="18" customWidth="1"/>
    <col min="24" max="24" width="56.7109375" customWidth="1"/>
    <col min="25" max="25" width="31.42578125" customWidth="1"/>
    <col min="26" max="26" width="13.140625" customWidth="1"/>
    <col min="27" max="27" width="14.5703125" bestFit="1" customWidth="1"/>
    <col min="28" max="28" width="13.140625" customWidth="1"/>
    <col min="29" max="29" width="16.42578125" bestFit="1" customWidth="1"/>
    <col min="30" max="30" width="17.42578125" bestFit="1" customWidth="1"/>
    <col min="31" max="31" width="14.5703125" bestFit="1" customWidth="1"/>
    <col min="32" max="32" width="35.85546875" customWidth="1"/>
    <col min="33" max="33" width="14.5703125" bestFit="1" customWidth="1"/>
    <col min="34" max="34" width="17.5703125" bestFit="1" customWidth="1"/>
    <col min="35" max="36" width="14.5703125" bestFit="1" customWidth="1"/>
    <col min="37" max="37" width="17.42578125" bestFit="1" customWidth="1"/>
    <col min="38" max="38" width="15.5703125" bestFit="1" customWidth="1"/>
    <col min="39" max="39" width="14.5703125" bestFit="1" customWidth="1"/>
    <col min="40" max="40" width="17.140625" bestFit="1" customWidth="1"/>
    <col min="41" max="41" width="19.140625" bestFit="1" customWidth="1"/>
    <col min="42" max="42" width="13.140625" customWidth="1"/>
    <col min="43" max="43" width="22.5703125" bestFit="1" customWidth="1"/>
  </cols>
  <sheetData>
    <row r="1" spans="1:41" ht="72.75" customHeight="1" x14ac:dyDescent="0.25">
      <c r="B1" s="25"/>
      <c r="C1" s="25"/>
      <c r="D1" s="25"/>
      <c r="E1" s="25"/>
      <c r="F1" s="25"/>
      <c r="G1" s="25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41" s="27" customFormat="1" ht="13.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41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41" s="28" customFormat="1" x14ac:dyDescent="0.25">
      <c r="A4" s="383" t="s">
        <v>346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41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41" s="57" customFormat="1" ht="15.75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41" ht="33.6" customHeight="1" thickBot="1" x14ac:dyDescent="0.3">
      <c r="B7" s="3" t="s">
        <v>0</v>
      </c>
      <c r="C7" s="251" t="s">
        <v>188</v>
      </c>
      <c r="D7" s="54" t="s">
        <v>2</v>
      </c>
      <c r="E7" s="3">
        <v>2021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41" ht="85.5" customHeight="1" thickBot="1" x14ac:dyDescent="0.3">
      <c r="B8" s="3" t="s">
        <v>3</v>
      </c>
      <c r="C8" s="250" t="s">
        <v>189</v>
      </c>
      <c r="D8" s="249" t="s">
        <v>4</v>
      </c>
      <c r="E8" s="3">
        <v>2022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41" ht="15.75" thickBot="1" x14ac:dyDescent="0.3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41" ht="36.75" customHeight="1" thickBot="1" x14ac:dyDescent="0.3">
      <c r="D10"/>
      <c r="E10" s="416" t="s">
        <v>190</v>
      </c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8"/>
      <c r="S10"/>
      <c r="T10"/>
      <c r="U10"/>
      <c r="V10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41" s="67" customFormat="1" ht="55.5" customHeight="1" thickBot="1" x14ac:dyDescent="0.3">
      <c r="A11" s="404" t="s">
        <v>273</v>
      </c>
      <c r="B11" s="406" t="s">
        <v>5</v>
      </c>
      <c r="C11" s="406" t="s">
        <v>6</v>
      </c>
      <c r="D11" s="402" t="s">
        <v>300</v>
      </c>
      <c r="E11" s="391" t="s">
        <v>191</v>
      </c>
      <c r="F11" s="391" t="s">
        <v>192</v>
      </c>
      <c r="G11" s="391" t="s">
        <v>193</v>
      </c>
      <c r="H11" s="391" t="s">
        <v>194</v>
      </c>
      <c r="I11" s="391" t="s">
        <v>195</v>
      </c>
      <c r="J11" s="391" t="s">
        <v>196</v>
      </c>
      <c r="K11" s="391" t="s">
        <v>197</v>
      </c>
      <c r="L11" s="391" t="s">
        <v>198</v>
      </c>
      <c r="M11" s="391" t="s">
        <v>199</v>
      </c>
      <c r="N11" s="391" t="s">
        <v>200</v>
      </c>
      <c r="O11" s="391" t="s">
        <v>201</v>
      </c>
      <c r="P11" s="391" t="s">
        <v>202</v>
      </c>
      <c r="Q11" s="391" t="s">
        <v>203</v>
      </c>
      <c r="R11" s="391" t="s">
        <v>204</v>
      </c>
      <c r="S11" s="391" t="s">
        <v>205</v>
      </c>
      <c r="T11" s="391" t="s">
        <v>206</v>
      </c>
      <c r="U11" s="391" t="s">
        <v>207</v>
      </c>
      <c r="V11" s="393" t="s">
        <v>208</v>
      </c>
      <c r="W11" s="79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78"/>
    </row>
    <row r="12" spans="1:41" s="67" customFormat="1" ht="79.5" customHeight="1" thickBot="1" x14ac:dyDescent="0.3">
      <c r="A12" s="405"/>
      <c r="B12" s="407"/>
      <c r="C12" s="407"/>
      <c r="D12" s="403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9"/>
      <c r="X12" s="42" t="s">
        <v>237</v>
      </c>
      <c r="Y12" s="48" t="s">
        <v>272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79"/>
      <c r="AK12" s="85"/>
      <c r="AL12" s="85"/>
      <c r="AM12" s="85"/>
      <c r="AN12" s="85"/>
      <c r="AO12" s="85"/>
    </row>
    <row r="13" spans="1:41" ht="51.75" customHeight="1" x14ac:dyDescent="0.25">
      <c r="A13" s="34">
        <v>1001</v>
      </c>
      <c r="B13" s="59" t="s">
        <v>9</v>
      </c>
      <c r="C13" s="32" t="s">
        <v>10</v>
      </c>
      <c r="D13" s="33">
        <v>0.1</v>
      </c>
      <c r="E13" s="33">
        <v>2.86E-2</v>
      </c>
      <c r="F13" s="33">
        <v>2.86E-2</v>
      </c>
      <c r="G13" s="33">
        <v>2.86E-2</v>
      </c>
      <c r="H13" s="33">
        <v>2.86E-2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5">
        <v>0.21440000000000003</v>
      </c>
      <c r="X13" s="140" t="s">
        <v>42</v>
      </c>
      <c r="Y13" s="266">
        <v>0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7"/>
      <c r="AK13" s="25"/>
      <c r="AL13" s="25"/>
      <c r="AM13" s="25"/>
      <c r="AN13" s="25"/>
      <c r="AO13" s="25"/>
    </row>
    <row r="14" spans="1:41" ht="51.75" customHeight="1" x14ac:dyDescent="0.25">
      <c r="A14" s="36">
        <v>1002</v>
      </c>
      <c r="B14" s="58" t="s">
        <v>12</v>
      </c>
      <c r="C14" s="30" t="s">
        <v>10</v>
      </c>
      <c r="D14" s="29">
        <v>0</v>
      </c>
      <c r="E14" s="29">
        <v>2.8570000000000002E-2</v>
      </c>
      <c r="F14" s="29">
        <v>2.8570000000000002E-2</v>
      </c>
      <c r="G14" s="29">
        <v>2.8570000000000002E-2</v>
      </c>
      <c r="H14" s="29">
        <v>2.8570000000000002E-2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37">
        <v>0.11428000000000001</v>
      </c>
      <c r="X14" s="140" t="s">
        <v>16</v>
      </c>
      <c r="Y14" s="266">
        <v>0.10900000000000001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7"/>
      <c r="AK14" s="25"/>
      <c r="AL14" s="25"/>
      <c r="AM14" s="25"/>
      <c r="AN14" s="25"/>
      <c r="AO14" s="25"/>
    </row>
    <row r="15" spans="1:41" ht="51.75" customHeight="1" x14ac:dyDescent="0.25">
      <c r="A15" s="36">
        <v>1003</v>
      </c>
      <c r="B15" s="58" t="s">
        <v>14</v>
      </c>
      <c r="C15" s="30" t="s">
        <v>15</v>
      </c>
      <c r="D15" s="29">
        <v>0</v>
      </c>
      <c r="E15" s="29">
        <v>2.86E-2</v>
      </c>
      <c r="F15" s="29">
        <v>2.86E-2</v>
      </c>
      <c r="G15" s="29">
        <v>2.86E-2</v>
      </c>
      <c r="H15" s="29">
        <v>2.86E-2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37">
        <v>0.1144</v>
      </c>
      <c r="X15" s="140" t="s">
        <v>21</v>
      </c>
      <c r="Y15" s="266">
        <v>0.10960000000000002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7"/>
      <c r="AK15" s="25"/>
      <c r="AL15" s="25"/>
      <c r="AM15" s="25"/>
      <c r="AN15" s="25"/>
      <c r="AO15" s="25"/>
    </row>
    <row r="16" spans="1:41" ht="51.75" customHeight="1" x14ac:dyDescent="0.25">
      <c r="A16" s="36">
        <v>1004</v>
      </c>
      <c r="B16" s="58" t="s">
        <v>101</v>
      </c>
      <c r="C16" s="30" t="s">
        <v>18</v>
      </c>
      <c r="D16" s="29">
        <v>0</v>
      </c>
      <c r="E16" s="29">
        <v>2.86E-2</v>
      </c>
      <c r="F16" s="29">
        <v>2.86E-2</v>
      </c>
      <c r="G16" s="29">
        <v>2.86E-2</v>
      </c>
      <c r="H16" s="29">
        <v>2.86E-2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37">
        <v>0.1144</v>
      </c>
      <c r="X16" s="140" t="s">
        <v>18</v>
      </c>
      <c r="Y16" s="266">
        <v>0.12510000000000002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7"/>
      <c r="AK16" s="25"/>
      <c r="AL16" s="25"/>
      <c r="AM16" s="25"/>
      <c r="AN16" s="25"/>
      <c r="AO16" s="25"/>
    </row>
    <row r="17" spans="1:41" ht="51.75" customHeight="1" x14ac:dyDescent="0.25">
      <c r="A17" s="36">
        <v>1005</v>
      </c>
      <c r="B17" s="58" t="s">
        <v>20</v>
      </c>
      <c r="C17" s="30" t="s">
        <v>21</v>
      </c>
      <c r="D17" s="29">
        <v>0</v>
      </c>
      <c r="E17" s="29">
        <v>2.86E-2</v>
      </c>
      <c r="F17" s="29">
        <v>2.86E-2</v>
      </c>
      <c r="G17" s="29">
        <v>2.86E-2</v>
      </c>
      <c r="H17" s="29">
        <v>2.86E-2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37">
        <v>0.1144</v>
      </c>
      <c r="X17" s="140" t="s">
        <v>23</v>
      </c>
      <c r="Y17" s="266">
        <v>0.13813333333333336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"/>
      <c r="AK17" s="25"/>
      <c r="AL17" s="25"/>
      <c r="AM17" s="25"/>
      <c r="AN17" s="25"/>
      <c r="AO17" s="25"/>
    </row>
    <row r="18" spans="1:41" ht="51.75" customHeight="1" x14ac:dyDescent="0.25">
      <c r="A18" s="36">
        <v>1006</v>
      </c>
      <c r="B18" s="58" t="s">
        <v>22</v>
      </c>
      <c r="C18" s="30" t="s">
        <v>15</v>
      </c>
      <c r="D18" s="29">
        <v>0.1</v>
      </c>
      <c r="E18" s="29">
        <v>2.86E-2</v>
      </c>
      <c r="F18" s="29">
        <v>2.86E-2</v>
      </c>
      <c r="G18" s="29">
        <v>2.86E-2</v>
      </c>
      <c r="H18" s="29">
        <v>2.86E-2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0.1</v>
      </c>
      <c r="T18" s="29">
        <v>0.1</v>
      </c>
      <c r="U18" s="29">
        <v>0</v>
      </c>
      <c r="V18" s="37">
        <v>0.41439999999999999</v>
      </c>
      <c r="X18" s="140" t="s">
        <v>19</v>
      </c>
      <c r="Y18" s="266">
        <v>0.13940000000000002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7"/>
      <c r="AK18" s="25"/>
      <c r="AL18" s="25"/>
      <c r="AM18" s="25"/>
      <c r="AN18" s="25"/>
      <c r="AO18" s="25"/>
    </row>
    <row r="19" spans="1:41" ht="51.75" customHeight="1" x14ac:dyDescent="0.25">
      <c r="A19" s="36">
        <v>1007</v>
      </c>
      <c r="B19" s="58" t="s">
        <v>24</v>
      </c>
      <c r="C19" s="30" t="s">
        <v>16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37">
        <v>0</v>
      </c>
      <c r="X19" s="140" t="s">
        <v>11</v>
      </c>
      <c r="Y19" s="266">
        <v>0.16440000000000002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7"/>
      <c r="AK19" s="25"/>
      <c r="AL19" s="25"/>
      <c r="AM19" s="25"/>
      <c r="AN19" s="25"/>
      <c r="AO19" s="25"/>
    </row>
    <row r="20" spans="1:41" ht="51.75" customHeight="1" x14ac:dyDescent="0.25">
      <c r="A20" s="36">
        <v>1008</v>
      </c>
      <c r="B20" s="58" t="s">
        <v>26</v>
      </c>
      <c r="C20" s="30" t="s">
        <v>16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37">
        <v>0</v>
      </c>
      <c r="X20" s="140" t="s">
        <v>28</v>
      </c>
      <c r="Y20" s="266">
        <v>0.18174285714285718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7"/>
      <c r="AK20" s="25"/>
      <c r="AL20" s="25"/>
      <c r="AM20" s="25"/>
      <c r="AN20" s="25"/>
      <c r="AO20" s="25"/>
    </row>
    <row r="21" spans="1:41" ht="51.75" customHeight="1" x14ac:dyDescent="0.25">
      <c r="A21" s="36">
        <v>1009</v>
      </c>
      <c r="B21" s="58" t="s">
        <v>100</v>
      </c>
      <c r="C21" s="30" t="s">
        <v>28</v>
      </c>
      <c r="D21" s="29">
        <v>0</v>
      </c>
      <c r="E21" s="29">
        <v>2.86E-2</v>
      </c>
      <c r="F21" s="29">
        <v>2.86E-2</v>
      </c>
      <c r="G21" s="29">
        <v>2.86E-2</v>
      </c>
      <c r="H21" s="29">
        <v>2.86E-2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37">
        <v>0.1144</v>
      </c>
      <c r="X21" s="140" t="s">
        <v>10</v>
      </c>
      <c r="Y21" s="266">
        <v>0.20251333333333335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7"/>
      <c r="AK21" s="25"/>
      <c r="AL21" s="25"/>
      <c r="AM21" s="25"/>
      <c r="AN21" s="25"/>
      <c r="AO21" s="25"/>
    </row>
    <row r="22" spans="1:41" ht="51.75" customHeight="1" x14ac:dyDescent="0.25">
      <c r="A22" s="36">
        <v>1010</v>
      </c>
      <c r="B22" s="58" t="s">
        <v>29</v>
      </c>
      <c r="C22" s="30" t="s">
        <v>21</v>
      </c>
      <c r="D22" s="29">
        <v>0.1</v>
      </c>
      <c r="E22" s="29">
        <v>2.86E-2</v>
      </c>
      <c r="F22" s="29">
        <v>2.86E-2</v>
      </c>
      <c r="G22" s="29">
        <v>2.86E-2</v>
      </c>
      <c r="H22" s="29">
        <v>2.86E-2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37">
        <v>0.21440000000000003</v>
      </c>
      <c r="X22" s="140" t="s">
        <v>13</v>
      </c>
      <c r="Y22" s="266">
        <v>0.21440000000000003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7"/>
      <c r="AK22" s="25"/>
      <c r="AL22" s="25"/>
      <c r="AM22" s="25"/>
      <c r="AN22" s="25"/>
      <c r="AO22" s="25"/>
    </row>
    <row r="23" spans="1:41" ht="51.75" customHeight="1" x14ac:dyDescent="0.25">
      <c r="A23" s="36">
        <v>1011</v>
      </c>
      <c r="B23" s="58" t="s">
        <v>31</v>
      </c>
      <c r="C23" s="30" t="s">
        <v>30</v>
      </c>
      <c r="D23" s="29">
        <v>0.1</v>
      </c>
      <c r="E23" s="29">
        <v>2.86E-2</v>
      </c>
      <c r="F23" s="29">
        <v>2.86E-2</v>
      </c>
      <c r="G23" s="29">
        <v>2.86E-2</v>
      </c>
      <c r="H23" s="29">
        <v>2.86E-2</v>
      </c>
      <c r="I23" s="29">
        <v>2.86E-2</v>
      </c>
      <c r="J23" s="29">
        <v>2.86E-2</v>
      </c>
      <c r="K23" s="29">
        <v>2.86E-2</v>
      </c>
      <c r="L23" s="29">
        <v>2.86E-2</v>
      </c>
      <c r="M23" s="29">
        <v>0</v>
      </c>
      <c r="N23" s="29">
        <v>0</v>
      </c>
      <c r="O23" s="29">
        <v>0</v>
      </c>
      <c r="P23" s="29">
        <v>0</v>
      </c>
      <c r="Q23" s="29">
        <v>2.86E-2</v>
      </c>
      <c r="R23" s="29">
        <v>2.86E-2</v>
      </c>
      <c r="S23" s="29">
        <v>0</v>
      </c>
      <c r="T23" s="29">
        <v>0</v>
      </c>
      <c r="U23" s="29">
        <v>0</v>
      </c>
      <c r="V23" s="37">
        <v>0.38600000000000012</v>
      </c>
      <c r="X23" s="140" t="s">
        <v>32</v>
      </c>
      <c r="Y23" s="266">
        <v>0.21795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7"/>
      <c r="AK23" s="25"/>
      <c r="AL23" s="25"/>
      <c r="AM23" s="25"/>
      <c r="AN23" s="25"/>
      <c r="AO23" s="25"/>
    </row>
    <row r="24" spans="1:41" ht="51.75" customHeight="1" x14ac:dyDescent="0.25">
      <c r="A24" s="36">
        <v>1012</v>
      </c>
      <c r="B24" s="58" t="s">
        <v>99</v>
      </c>
      <c r="C24" s="30" t="s">
        <v>11</v>
      </c>
      <c r="D24" s="29">
        <v>0</v>
      </c>
      <c r="E24" s="29">
        <v>2.86E-2</v>
      </c>
      <c r="F24" s="29">
        <v>2.86E-2</v>
      </c>
      <c r="G24" s="29">
        <v>2.86E-2</v>
      </c>
      <c r="H24" s="29">
        <v>2.86E-2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37">
        <v>0.1144</v>
      </c>
      <c r="X24" s="140" t="s">
        <v>38</v>
      </c>
      <c r="Y24" s="266">
        <v>0.24300000000000005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7"/>
      <c r="AK24" s="25"/>
      <c r="AL24" s="25"/>
      <c r="AM24" s="25"/>
      <c r="AN24" s="25"/>
      <c r="AO24" s="25"/>
    </row>
    <row r="25" spans="1:41" ht="51.75" customHeight="1" x14ac:dyDescent="0.25">
      <c r="A25" s="36">
        <v>1013</v>
      </c>
      <c r="B25" s="58" t="s">
        <v>34</v>
      </c>
      <c r="C25" s="30" t="s">
        <v>23</v>
      </c>
      <c r="D25" s="29">
        <v>0.1</v>
      </c>
      <c r="E25" s="29">
        <v>2.86E-2</v>
      </c>
      <c r="F25" s="29">
        <v>2.86E-2</v>
      </c>
      <c r="G25" s="29">
        <v>2.86E-2</v>
      </c>
      <c r="H25" s="29">
        <v>2.86E-2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37">
        <v>0.21440000000000003</v>
      </c>
      <c r="X25" s="140" t="s">
        <v>15</v>
      </c>
      <c r="Y25" s="266">
        <v>0.26439999999999997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7"/>
      <c r="AK25" s="25"/>
      <c r="AL25" s="25"/>
      <c r="AM25" s="25"/>
      <c r="AN25" s="25"/>
      <c r="AO25" s="25"/>
    </row>
    <row r="26" spans="1:41" ht="51.75" customHeight="1" x14ac:dyDescent="0.25">
      <c r="A26" s="36">
        <v>1014</v>
      </c>
      <c r="B26" s="58" t="s">
        <v>35</v>
      </c>
      <c r="C26" s="30" t="s">
        <v>10</v>
      </c>
      <c r="D26" s="29">
        <v>0.1</v>
      </c>
      <c r="E26" s="29">
        <v>2.86E-2</v>
      </c>
      <c r="F26" s="29">
        <v>2.86E-2</v>
      </c>
      <c r="G26" s="29">
        <v>2.86E-2</v>
      </c>
      <c r="H26" s="29">
        <v>2.86E-2</v>
      </c>
      <c r="I26" s="29">
        <v>0</v>
      </c>
      <c r="J26" s="29">
        <v>2.86E-2</v>
      </c>
      <c r="K26" s="29">
        <v>2.86E-2</v>
      </c>
      <c r="L26" s="29">
        <v>2.86E-2</v>
      </c>
      <c r="M26" s="29">
        <v>2.86E-2</v>
      </c>
      <c r="N26" s="29">
        <v>0</v>
      </c>
      <c r="O26" s="29">
        <v>2.86E-2</v>
      </c>
      <c r="P26" s="29">
        <v>2.86E-2</v>
      </c>
      <c r="Q26" s="29">
        <v>2.86E-2</v>
      </c>
      <c r="R26" s="29">
        <v>2.86E-2</v>
      </c>
      <c r="S26" s="29">
        <v>0</v>
      </c>
      <c r="T26" s="29">
        <v>0</v>
      </c>
      <c r="U26" s="29">
        <v>0</v>
      </c>
      <c r="V26" s="37">
        <v>0.44320000000000015</v>
      </c>
      <c r="X26" s="140" t="s">
        <v>30</v>
      </c>
      <c r="Y26" s="266">
        <v>0.28350000000000003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7"/>
      <c r="AK26" s="25"/>
      <c r="AL26" s="25"/>
      <c r="AM26" s="25"/>
      <c r="AN26" s="25"/>
      <c r="AO26" s="25"/>
    </row>
    <row r="27" spans="1:41" ht="51.75" customHeight="1" x14ac:dyDescent="0.25">
      <c r="A27" s="36">
        <v>1015</v>
      </c>
      <c r="B27" s="58" t="s">
        <v>37</v>
      </c>
      <c r="C27" s="30" t="s">
        <v>28</v>
      </c>
      <c r="D27" s="29">
        <v>0</v>
      </c>
      <c r="E27" s="29">
        <v>2.86E-2</v>
      </c>
      <c r="F27" s="29">
        <v>2.86E-2</v>
      </c>
      <c r="G27" s="29">
        <v>2.86E-2</v>
      </c>
      <c r="H27" s="29">
        <v>2.86E-2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37">
        <v>0.1144</v>
      </c>
      <c r="X27" s="140" t="s">
        <v>25</v>
      </c>
      <c r="Y27" s="266">
        <v>0.28586666666666671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7"/>
      <c r="AK27" s="25"/>
      <c r="AL27" s="25"/>
      <c r="AM27" s="25"/>
      <c r="AN27" s="25"/>
      <c r="AO27" s="25"/>
    </row>
    <row r="28" spans="1:41" ht="51.75" customHeight="1" x14ac:dyDescent="0.25">
      <c r="A28" s="36">
        <v>1016</v>
      </c>
      <c r="B28" s="58" t="s">
        <v>39</v>
      </c>
      <c r="C28" s="30" t="s">
        <v>18</v>
      </c>
      <c r="D28" s="29">
        <v>0.1</v>
      </c>
      <c r="E28" s="29">
        <v>2.86E-2</v>
      </c>
      <c r="F28" s="29">
        <v>2.86E-2</v>
      </c>
      <c r="G28" s="29">
        <v>2.86E-2</v>
      </c>
      <c r="H28" s="29">
        <v>2.86E-2</v>
      </c>
      <c r="I28" s="29">
        <v>0</v>
      </c>
      <c r="J28" s="29">
        <v>0</v>
      </c>
      <c r="K28" s="29">
        <v>0</v>
      </c>
      <c r="L28" s="29">
        <v>2.86E-2</v>
      </c>
      <c r="M28" s="29">
        <v>0</v>
      </c>
      <c r="N28" s="29">
        <v>0</v>
      </c>
      <c r="O28" s="29">
        <v>0</v>
      </c>
      <c r="P28" s="29">
        <v>0</v>
      </c>
      <c r="Q28" s="29">
        <v>2.86E-2</v>
      </c>
      <c r="R28" s="29">
        <v>0</v>
      </c>
      <c r="S28" s="29">
        <v>0</v>
      </c>
      <c r="T28" s="29">
        <v>0</v>
      </c>
      <c r="U28" s="29">
        <v>0</v>
      </c>
      <c r="V28" s="37">
        <v>0.27160000000000006</v>
      </c>
      <c r="X28" s="140" t="s">
        <v>40</v>
      </c>
      <c r="Y28" s="266">
        <v>0.3146000000000001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"/>
      <c r="AK28" s="25"/>
      <c r="AL28" s="25"/>
      <c r="AM28" s="25"/>
      <c r="AN28" s="25"/>
      <c r="AO28" s="25"/>
    </row>
    <row r="29" spans="1:41" ht="51.75" customHeight="1" thickBot="1" x14ac:dyDescent="0.3">
      <c r="A29" s="36">
        <v>1017</v>
      </c>
      <c r="B29" s="58" t="s">
        <v>41</v>
      </c>
      <c r="C29" s="30" t="s">
        <v>18</v>
      </c>
      <c r="D29" s="29">
        <v>0</v>
      </c>
      <c r="E29" s="29">
        <v>2.86E-2</v>
      </c>
      <c r="F29" s="29">
        <v>2.86E-2</v>
      </c>
      <c r="G29" s="29">
        <v>2.86E-2</v>
      </c>
      <c r="H29" s="29">
        <v>2.86E-2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37">
        <v>0.1144</v>
      </c>
      <c r="X29" s="140" t="s">
        <v>36</v>
      </c>
      <c r="Y29" s="266">
        <v>0.32880000000000009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7"/>
      <c r="AK29" s="25"/>
      <c r="AL29" s="25"/>
      <c r="AM29" s="25"/>
      <c r="AN29" s="25"/>
      <c r="AO29" s="25"/>
    </row>
    <row r="30" spans="1:41" ht="51.75" customHeight="1" thickBot="1" x14ac:dyDescent="0.3">
      <c r="A30" s="36">
        <v>1018</v>
      </c>
      <c r="B30" s="58" t="s">
        <v>43</v>
      </c>
      <c r="C30" s="30" t="s">
        <v>32</v>
      </c>
      <c r="D30" s="29">
        <v>0.1</v>
      </c>
      <c r="E30" s="29">
        <v>2.86E-2</v>
      </c>
      <c r="F30" s="29">
        <v>2.86E-2</v>
      </c>
      <c r="G30" s="29">
        <v>2.86E-2</v>
      </c>
      <c r="H30" s="29">
        <v>2.86E-2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2.86E-2</v>
      </c>
      <c r="R30" s="29">
        <v>0</v>
      </c>
      <c r="S30" s="29">
        <v>0</v>
      </c>
      <c r="T30" s="29">
        <v>0</v>
      </c>
      <c r="U30" s="29">
        <v>0</v>
      </c>
      <c r="V30" s="37">
        <v>0.24300000000000005</v>
      </c>
      <c r="X30" s="145" t="s">
        <v>44</v>
      </c>
      <c r="Y30" s="269">
        <v>0.18558068965517244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  <c r="AK30" s="25"/>
      <c r="AL30" s="25"/>
      <c r="AM30" s="25"/>
      <c r="AN30" s="25"/>
      <c r="AO30" s="25"/>
    </row>
    <row r="31" spans="1:41" ht="51.75" customHeight="1" x14ac:dyDescent="0.25">
      <c r="A31" s="36">
        <v>1019</v>
      </c>
      <c r="B31" s="58" t="s">
        <v>45</v>
      </c>
      <c r="C31" s="30" t="s">
        <v>23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0.1</v>
      </c>
      <c r="T31" s="29">
        <v>0.1</v>
      </c>
      <c r="U31" s="29">
        <v>0</v>
      </c>
      <c r="V31" s="37">
        <v>0.2</v>
      </c>
    </row>
    <row r="32" spans="1:41" ht="51.75" customHeight="1" x14ac:dyDescent="0.25">
      <c r="A32" s="36">
        <v>1020</v>
      </c>
      <c r="B32" s="58" t="s">
        <v>46</v>
      </c>
      <c r="C32" s="30" t="s">
        <v>28</v>
      </c>
      <c r="D32" s="29">
        <v>0.1</v>
      </c>
      <c r="E32" s="29">
        <v>2.86E-2</v>
      </c>
      <c r="F32" s="29">
        <v>2.86E-2</v>
      </c>
      <c r="G32" s="29">
        <v>2.86E-2</v>
      </c>
      <c r="H32" s="29">
        <v>2.86E-2</v>
      </c>
      <c r="I32" s="29">
        <v>0</v>
      </c>
      <c r="J32" s="29">
        <v>0</v>
      </c>
      <c r="K32" s="29">
        <v>0</v>
      </c>
      <c r="L32" s="29">
        <v>2.86E-2</v>
      </c>
      <c r="M32" s="29">
        <v>0</v>
      </c>
      <c r="N32" s="29">
        <v>0</v>
      </c>
      <c r="O32" s="29">
        <v>0</v>
      </c>
      <c r="P32" s="29">
        <v>0</v>
      </c>
      <c r="Q32" s="29">
        <v>2.86E-2</v>
      </c>
      <c r="R32" s="29">
        <v>2.86E-2</v>
      </c>
      <c r="S32" s="29">
        <v>0</v>
      </c>
      <c r="T32" s="29">
        <v>0</v>
      </c>
      <c r="U32" s="29">
        <v>0</v>
      </c>
      <c r="V32" s="37">
        <v>0.30020000000000008</v>
      </c>
    </row>
    <row r="33" spans="1:43" ht="51.75" customHeight="1" thickBot="1" x14ac:dyDescent="0.3">
      <c r="A33" s="36">
        <v>1021</v>
      </c>
      <c r="B33" s="58" t="s">
        <v>47</v>
      </c>
      <c r="C33" s="30" t="s">
        <v>30</v>
      </c>
      <c r="D33" s="29">
        <v>0.1</v>
      </c>
      <c r="E33" s="29">
        <v>2.86E-2</v>
      </c>
      <c r="F33" s="29">
        <v>2.86E-2</v>
      </c>
      <c r="G33" s="29">
        <v>2.86E-2</v>
      </c>
      <c r="H33" s="29">
        <v>2.86E-2</v>
      </c>
      <c r="I33" s="29">
        <v>2.86E-2</v>
      </c>
      <c r="J33" s="29">
        <v>2.86E-2</v>
      </c>
      <c r="K33" s="29">
        <v>2.86E-2</v>
      </c>
      <c r="L33" s="29">
        <v>2.86E-2</v>
      </c>
      <c r="M33" s="29">
        <v>2.86E-2</v>
      </c>
      <c r="N33" s="29">
        <v>0</v>
      </c>
      <c r="O33" s="29">
        <v>2.86E-2</v>
      </c>
      <c r="P33" s="29">
        <v>2.86E-2</v>
      </c>
      <c r="Q33" s="29">
        <v>2.86E-2</v>
      </c>
      <c r="R33" s="29">
        <v>2.86E-2</v>
      </c>
      <c r="S33" s="29">
        <v>0.1</v>
      </c>
      <c r="T33" s="29">
        <v>0</v>
      </c>
      <c r="U33" s="29">
        <v>0.3</v>
      </c>
      <c r="V33" s="37">
        <v>0.87180000000000013</v>
      </c>
    </row>
    <row r="34" spans="1:43" ht="51.75" customHeight="1" thickBot="1" x14ac:dyDescent="0.3">
      <c r="A34" s="36">
        <v>1022</v>
      </c>
      <c r="B34" s="58" t="s">
        <v>48</v>
      </c>
      <c r="C34" s="30" t="s">
        <v>25</v>
      </c>
      <c r="D34" s="29">
        <v>0</v>
      </c>
      <c r="E34" s="29">
        <v>2.86E-2</v>
      </c>
      <c r="F34" s="29">
        <v>2.86E-2</v>
      </c>
      <c r="G34" s="29">
        <v>2.86E-2</v>
      </c>
      <c r="H34" s="29">
        <v>2.86E-2</v>
      </c>
      <c r="I34" s="29">
        <v>2.86E-2</v>
      </c>
      <c r="J34" s="29">
        <v>0</v>
      </c>
      <c r="K34" s="29">
        <v>0</v>
      </c>
      <c r="L34" s="29">
        <v>2.86E-2</v>
      </c>
      <c r="M34" s="29">
        <v>0</v>
      </c>
      <c r="N34" s="29">
        <v>0</v>
      </c>
      <c r="O34" s="29">
        <v>0</v>
      </c>
      <c r="P34" s="29">
        <v>0</v>
      </c>
      <c r="Q34" s="29">
        <v>2.86E-2</v>
      </c>
      <c r="R34" s="29">
        <v>2.86E-2</v>
      </c>
      <c r="S34" s="29">
        <v>0</v>
      </c>
      <c r="T34" s="29">
        <v>0</v>
      </c>
      <c r="U34" s="29">
        <v>0</v>
      </c>
      <c r="V34" s="37">
        <v>0.22880000000000006</v>
      </c>
      <c r="X34" s="46" t="s">
        <v>6</v>
      </c>
      <c r="Y34" s="47" t="s">
        <v>16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</row>
    <row r="35" spans="1:43" ht="51.75" customHeight="1" thickBot="1" x14ac:dyDescent="0.3">
      <c r="A35" s="36">
        <v>1023</v>
      </c>
      <c r="B35" s="58" t="s">
        <v>49</v>
      </c>
      <c r="C35" s="30" t="s">
        <v>25</v>
      </c>
      <c r="D35" s="29">
        <v>0</v>
      </c>
      <c r="E35" s="29">
        <v>2.86E-2</v>
      </c>
      <c r="F35" s="29">
        <v>2.86E-2</v>
      </c>
      <c r="G35" s="29">
        <v>2.86E-2</v>
      </c>
      <c r="H35" s="29">
        <v>2.86E-2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0.1</v>
      </c>
      <c r="T35" s="29">
        <v>0.1</v>
      </c>
      <c r="U35" s="29">
        <v>0</v>
      </c>
      <c r="V35" s="37">
        <v>0.31440000000000001</v>
      </c>
      <c r="X35" s="11"/>
      <c r="AQ35" s="7"/>
    </row>
    <row r="36" spans="1:43" ht="78.75" customHeight="1" thickBot="1" x14ac:dyDescent="0.3">
      <c r="A36" s="36">
        <v>1024</v>
      </c>
      <c r="B36" s="58" t="s">
        <v>98</v>
      </c>
      <c r="C36" s="30" t="s">
        <v>28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37">
        <v>0</v>
      </c>
      <c r="X36" s="164" t="s">
        <v>289</v>
      </c>
      <c r="Y36" s="172" t="s">
        <v>210</v>
      </c>
      <c r="Z36" s="173" t="s">
        <v>211</v>
      </c>
      <c r="AA36" s="173" t="s">
        <v>212</v>
      </c>
      <c r="AB36" s="173" t="s">
        <v>213</v>
      </c>
      <c r="AC36" s="173" t="s">
        <v>214</v>
      </c>
      <c r="AD36" s="173" t="s">
        <v>215</v>
      </c>
      <c r="AE36" s="173" t="s">
        <v>216</v>
      </c>
      <c r="AF36" s="173" t="s">
        <v>217</v>
      </c>
      <c r="AG36" s="173" t="s">
        <v>218</v>
      </c>
      <c r="AH36" s="173" t="s">
        <v>219</v>
      </c>
      <c r="AI36" s="173" t="s">
        <v>220</v>
      </c>
      <c r="AJ36" s="173" t="s">
        <v>221</v>
      </c>
      <c r="AK36" s="173" t="s">
        <v>222</v>
      </c>
      <c r="AL36" s="173" t="s">
        <v>223</v>
      </c>
      <c r="AM36" s="173" t="s">
        <v>224</v>
      </c>
      <c r="AN36" s="173" t="s">
        <v>225</v>
      </c>
      <c r="AO36" s="173" t="s">
        <v>226</v>
      </c>
      <c r="AP36" s="173" t="s">
        <v>227</v>
      </c>
      <c r="AQ36" s="174" t="s">
        <v>209</v>
      </c>
    </row>
    <row r="37" spans="1:43" ht="51.75" customHeight="1" x14ac:dyDescent="0.25">
      <c r="A37" s="36">
        <v>1025</v>
      </c>
      <c r="B37" s="58" t="s">
        <v>56</v>
      </c>
      <c r="C37" s="30" t="s">
        <v>36</v>
      </c>
      <c r="D37" s="29">
        <v>0.1</v>
      </c>
      <c r="E37" s="29">
        <v>2.86E-2</v>
      </c>
      <c r="F37" s="29">
        <v>2.86E-2</v>
      </c>
      <c r="G37" s="29">
        <v>2.86E-2</v>
      </c>
      <c r="H37" s="29">
        <v>2.86E-2</v>
      </c>
      <c r="I37" s="29">
        <v>2.86E-2</v>
      </c>
      <c r="J37" s="29">
        <v>0</v>
      </c>
      <c r="K37" s="29">
        <v>0</v>
      </c>
      <c r="L37" s="29">
        <v>2.86E-2</v>
      </c>
      <c r="M37" s="29">
        <v>0</v>
      </c>
      <c r="N37" s="29">
        <v>0</v>
      </c>
      <c r="O37" s="29">
        <v>0</v>
      </c>
      <c r="P37" s="29">
        <v>2.86E-2</v>
      </c>
      <c r="Q37" s="29">
        <v>2.86E-2</v>
      </c>
      <c r="R37" s="29">
        <v>0</v>
      </c>
      <c r="S37" s="29">
        <v>0</v>
      </c>
      <c r="T37" s="29">
        <v>0</v>
      </c>
      <c r="U37" s="29">
        <v>0</v>
      </c>
      <c r="V37" s="37">
        <v>0.32880000000000009</v>
      </c>
      <c r="X37" s="139" t="s">
        <v>67</v>
      </c>
      <c r="Y37" s="240">
        <v>0</v>
      </c>
      <c r="Z37" s="239">
        <v>2.86E-2</v>
      </c>
      <c r="AA37" s="239">
        <v>2.86E-2</v>
      </c>
      <c r="AB37" s="239">
        <v>2.86E-2</v>
      </c>
      <c r="AC37" s="239">
        <v>2.86E-2</v>
      </c>
      <c r="AD37" s="239">
        <v>0</v>
      </c>
      <c r="AE37" s="239">
        <v>0</v>
      </c>
      <c r="AF37" s="239">
        <v>0</v>
      </c>
      <c r="AG37" s="239">
        <v>0</v>
      </c>
      <c r="AH37" s="239">
        <v>0</v>
      </c>
      <c r="AI37" s="239">
        <v>0</v>
      </c>
      <c r="AJ37" s="239">
        <v>0</v>
      </c>
      <c r="AK37" s="239">
        <v>0</v>
      </c>
      <c r="AL37" s="239">
        <v>0</v>
      </c>
      <c r="AM37" s="239">
        <v>0</v>
      </c>
      <c r="AN37" s="239">
        <v>0.1</v>
      </c>
      <c r="AO37" s="239">
        <v>0.1</v>
      </c>
      <c r="AP37" s="239">
        <v>0</v>
      </c>
      <c r="AQ37" s="238">
        <v>0.31440000000000001</v>
      </c>
    </row>
    <row r="38" spans="1:43" ht="51.75" customHeight="1" x14ac:dyDescent="0.25">
      <c r="A38" s="36">
        <v>1026</v>
      </c>
      <c r="B38" s="58" t="s">
        <v>58</v>
      </c>
      <c r="C38" s="30" t="s">
        <v>10</v>
      </c>
      <c r="D38" s="29">
        <v>0.1</v>
      </c>
      <c r="E38" s="29">
        <v>2.86E-2</v>
      </c>
      <c r="F38" s="29">
        <v>2.86E-2</v>
      </c>
      <c r="G38" s="29">
        <v>2.86E-2</v>
      </c>
      <c r="H38" s="29">
        <v>2.86E-2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37">
        <v>0.21440000000000003</v>
      </c>
      <c r="X38" s="140" t="s">
        <v>90</v>
      </c>
      <c r="Y38" s="237">
        <v>0.1</v>
      </c>
      <c r="Z38" s="236">
        <v>2.86E-2</v>
      </c>
      <c r="AA38" s="236">
        <v>2.86E-2</v>
      </c>
      <c r="AB38" s="236">
        <v>2.86E-2</v>
      </c>
      <c r="AC38" s="236">
        <v>2.86E-2</v>
      </c>
      <c r="AD38" s="236">
        <v>0</v>
      </c>
      <c r="AE38" s="236">
        <v>0</v>
      </c>
      <c r="AF38" s="236">
        <v>0</v>
      </c>
      <c r="AG38" s="236">
        <v>0</v>
      </c>
      <c r="AH38" s="236">
        <v>0</v>
      </c>
      <c r="AI38" s="236">
        <v>0</v>
      </c>
      <c r="AJ38" s="236">
        <v>0</v>
      </c>
      <c r="AK38" s="236">
        <v>0</v>
      </c>
      <c r="AL38" s="236">
        <v>0</v>
      </c>
      <c r="AM38" s="236">
        <v>0</v>
      </c>
      <c r="AN38" s="236">
        <v>0</v>
      </c>
      <c r="AO38" s="236">
        <v>0</v>
      </c>
      <c r="AP38" s="236">
        <v>0</v>
      </c>
      <c r="AQ38" s="235">
        <v>0.21440000000000003</v>
      </c>
    </row>
    <row r="39" spans="1:43" ht="51.75" customHeight="1" x14ac:dyDescent="0.25">
      <c r="A39" s="36">
        <v>1027</v>
      </c>
      <c r="B39" s="58" t="s">
        <v>60</v>
      </c>
      <c r="C39" s="30" t="s">
        <v>28</v>
      </c>
      <c r="D39" s="29">
        <v>0</v>
      </c>
      <c r="E39" s="29">
        <v>2.86E-2</v>
      </c>
      <c r="F39" s="29">
        <v>2.86E-2</v>
      </c>
      <c r="G39" s="29">
        <v>2.86E-2</v>
      </c>
      <c r="H39" s="29">
        <v>2.86E-2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37">
        <v>0.1144</v>
      </c>
      <c r="X39" s="140" t="s">
        <v>59</v>
      </c>
      <c r="Y39" s="237">
        <v>0</v>
      </c>
      <c r="Z39" s="236">
        <v>2.86E-2</v>
      </c>
      <c r="AA39" s="236">
        <v>2.86E-2</v>
      </c>
      <c r="AB39" s="236">
        <v>2.86E-2</v>
      </c>
      <c r="AC39" s="236">
        <v>2.86E-2</v>
      </c>
      <c r="AD39" s="236">
        <v>0</v>
      </c>
      <c r="AE39" s="236">
        <v>0</v>
      </c>
      <c r="AF39" s="236">
        <v>0</v>
      </c>
      <c r="AG39" s="236">
        <v>0</v>
      </c>
      <c r="AH39" s="236">
        <v>0</v>
      </c>
      <c r="AI39" s="236">
        <v>0</v>
      </c>
      <c r="AJ39" s="236">
        <v>0</v>
      </c>
      <c r="AK39" s="236">
        <v>0</v>
      </c>
      <c r="AL39" s="236">
        <v>0</v>
      </c>
      <c r="AM39" s="236">
        <v>0</v>
      </c>
      <c r="AN39" s="236">
        <v>0</v>
      </c>
      <c r="AO39" s="236">
        <v>0</v>
      </c>
      <c r="AP39" s="236">
        <v>0</v>
      </c>
      <c r="AQ39" s="235">
        <v>0.1144</v>
      </c>
    </row>
    <row r="40" spans="1:43" ht="51.75" customHeight="1" x14ac:dyDescent="0.25">
      <c r="A40" s="36">
        <v>1028</v>
      </c>
      <c r="B40" s="58" t="s">
        <v>42</v>
      </c>
      <c r="C40" s="30" t="s">
        <v>42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37">
        <v>0</v>
      </c>
      <c r="X40" s="140" t="s">
        <v>65</v>
      </c>
      <c r="Y40" s="237">
        <v>0</v>
      </c>
      <c r="Z40" s="236">
        <v>2.86E-2</v>
      </c>
      <c r="AA40" s="236">
        <v>2.86E-2</v>
      </c>
      <c r="AB40" s="236">
        <v>2.86E-2</v>
      </c>
      <c r="AC40" s="236">
        <v>2.86E-2</v>
      </c>
      <c r="AD40" s="236">
        <v>0</v>
      </c>
      <c r="AE40" s="236">
        <v>0</v>
      </c>
      <c r="AF40" s="236">
        <v>0</v>
      </c>
      <c r="AG40" s="236">
        <v>0</v>
      </c>
      <c r="AH40" s="236">
        <v>0</v>
      </c>
      <c r="AI40" s="236">
        <v>0</v>
      </c>
      <c r="AJ40" s="236">
        <v>0</v>
      </c>
      <c r="AK40" s="236">
        <v>0</v>
      </c>
      <c r="AL40" s="236">
        <v>0</v>
      </c>
      <c r="AM40" s="236">
        <v>0</v>
      </c>
      <c r="AN40" s="236">
        <v>0</v>
      </c>
      <c r="AO40" s="236">
        <v>0</v>
      </c>
      <c r="AP40" s="236">
        <v>0</v>
      </c>
      <c r="AQ40" s="235">
        <v>0.1144</v>
      </c>
    </row>
    <row r="41" spans="1:43" ht="51.75" customHeight="1" x14ac:dyDescent="0.25">
      <c r="A41" s="36">
        <v>1029</v>
      </c>
      <c r="B41" s="58" t="s">
        <v>92</v>
      </c>
      <c r="C41" s="30" t="s">
        <v>25</v>
      </c>
      <c r="D41" s="29">
        <v>0.1</v>
      </c>
      <c r="E41" s="29">
        <v>2.86E-2</v>
      </c>
      <c r="F41" s="29">
        <v>2.86E-2</v>
      </c>
      <c r="G41" s="29">
        <v>2.86E-2</v>
      </c>
      <c r="H41" s="29">
        <v>2.86E-2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0.1</v>
      </c>
      <c r="T41" s="29">
        <v>0</v>
      </c>
      <c r="U41" s="29">
        <v>0</v>
      </c>
      <c r="V41" s="37">
        <v>0.31440000000000001</v>
      </c>
      <c r="X41" s="140" t="s">
        <v>63</v>
      </c>
      <c r="Y41" s="237">
        <v>0</v>
      </c>
      <c r="Z41" s="236">
        <v>2.86E-2</v>
      </c>
      <c r="AA41" s="236">
        <v>2.86E-2</v>
      </c>
      <c r="AB41" s="236">
        <v>2.86E-2</v>
      </c>
      <c r="AC41" s="236">
        <v>2.86E-2</v>
      </c>
      <c r="AD41" s="236">
        <v>0</v>
      </c>
      <c r="AE41" s="236">
        <v>0</v>
      </c>
      <c r="AF41" s="236">
        <v>0</v>
      </c>
      <c r="AG41" s="236">
        <v>0</v>
      </c>
      <c r="AH41" s="236">
        <v>0</v>
      </c>
      <c r="AI41" s="236">
        <v>0</v>
      </c>
      <c r="AJ41" s="236">
        <v>0</v>
      </c>
      <c r="AK41" s="236">
        <v>0</v>
      </c>
      <c r="AL41" s="236">
        <v>0</v>
      </c>
      <c r="AM41" s="236">
        <v>0</v>
      </c>
      <c r="AN41" s="236">
        <v>0</v>
      </c>
      <c r="AO41" s="236">
        <v>0</v>
      </c>
      <c r="AP41" s="236">
        <v>0</v>
      </c>
      <c r="AQ41" s="235">
        <v>0.1144</v>
      </c>
    </row>
    <row r="42" spans="1:43" ht="51.75" customHeight="1" x14ac:dyDescent="0.25">
      <c r="A42" s="36">
        <v>1030</v>
      </c>
      <c r="B42" s="58" t="s">
        <v>64</v>
      </c>
      <c r="C42" s="30" t="s">
        <v>21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37">
        <v>0</v>
      </c>
      <c r="X42" s="140" t="s">
        <v>26</v>
      </c>
      <c r="Y42" s="237">
        <v>0</v>
      </c>
      <c r="Z42" s="236">
        <v>0</v>
      </c>
      <c r="AA42" s="236">
        <v>0</v>
      </c>
      <c r="AB42" s="236">
        <v>0</v>
      </c>
      <c r="AC42" s="236">
        <v>0</v>
      </c>
      <c r="AD42" s="236">
        <v>0</v>
      </c>
      <c r="AE42" s="236">
        <v>0</v>
      </c>
      <c r="AF42" s="236">
        <v>0</v>
      </c>
      <c r="AG42" s="236">
        <v>0</v>
      </c>
      <c r="AH42" s="236">
        <v>0</v>
      </c>
      <c r="AI42" s="236">
        <v>0</v>
      </c>
      <c r="AJ42" s="236">
        <v>0</v>
      </c>
      <c r="AK42" s="236">
        <v>0</v>
      </c>
      <c r="AL42" s="236">
        <v>0</v>
      </c>
      <c r="AM42" s="236">
        <v>0</v>
      </c>
      <c r="AN42" s="236">
        <v>0</v>
      </c>
      <c r="AO42" s="236">
        <v>0</v>
      </c>
      <c r="AP42" s="236">
        <v>0</v>
      </c>
      <c r="AQ42" s="235">
        <v>0</v>
      </c>
    </row>
    <row r="43" spans="1:43" ht="51.75" customHeight="1" x14ac:dyDescent="0.25">
      <c r="A43" s="36">
        <v>1031</v>
      </c>
      <c r="B43" s="58" t="s">
        <v>66</v>
      </c>
      <c r="C43" s="30" t="s">
        <v>30</v>
      </c>
      <c r="D43" s="29">
        <v>0</v>
      </c>
      <c r="E43" s="29">
        <v>2.86E-2</v>
      </c>
      <c r="F43" s="29">
        <v>2.86E-2</v>
      </c>
      <c r="G43" s="29">
        <v>2.86E-2</v>
      </c>
      <c r="H43" s="29">
        <v>2.86E-2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37">
        <v>0.1144</v>
      </c>
      <c r="X43" s="140" t="s">
        <v>24</v>
      </c>
      <c r="Y43" s="237">
        <v>0</v>
      </c>
      <c r="Z43" s="236">
        <v>0</v>
      </c>
      <c r="AA43" s="236">
        <v>0</v>
      </c>
      <c r="AB43" s="236">
        <v>0</v>
      </c>
      <c r="AC43" s="236">
        <v>0</v>
      </c>
      <c r="AD43" s="236">
        <v>0</v>
      </c>
      <c r="AE43" s="236">
        <v>0</v>
      </c>
      <c r="AF43" s="236">
        <v>0</v>
      </c>
      <c r="AG43" s="236">
        <v>0</v>
      </c>
      <c r="AH43" s="236">
        <v>0</v>
      </c>
      <c r="AI43" s="236">
        <v>0</v>
      </c>
      <c r="AJ43" s="236">
        <v>0</v>
      </c>
      <c r="AK43" s="236">
        <v>0</v>
      </c>
      <c r="AL43" s="236">
        <v>0</v>
      </c>
      <c r="AM43" s="236">
        <v>0</v>
      </c>
      <c r="AN43" s="236">
        <v>0</v>
      </c>
      <c r="AO43" s="236">
        <v>0</v>
      </c>
      <c r="AP43" s="236">
        <v>0</v>
      </c>
      <c r="AQ43" s="235">
        <v>0</v>
      </c>
    </row>
    <row r="44" spans="1:43" ht="51.75" customHeight="1" thickBot="1" x14ac:dyDescent="0.3">
      <c r="A44" s="36">
        <v>1032</v>
      </c>
      <c r="B44" s="58" t="s">
        <v>68</v>
      </c>
      <c r="C44" s="30" t="s">
        <v>10</v>
      </c>
      <c r="D44" s="29">
        <v>0</v>
      </c>
      <c r="E44" s="29">
        <v>2.86E-2</v>
      </c>
      <c r="F44" s="29">
        <v>2.86E-2</v>
      </c>
      <c r="G44" s="29">
        <v>2.86E-2</v>
      </c>
      <c r="H44" s="29">
        <v>2.86E-2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37">
        <v>0.1144</v>
      </c>
      <c r="X44" s="178" t="s">
        <v>57</v>
      </c>
      <c r="Y44" s="237">
        <v>0</v>
      </c>
      <c r="Z44" s="236">
        <v>0</v>
      </c>
      <c r="AA44" s="236">
        <v>0</v>
      </c>
      <c r="AB44" s="236">
        <v>0</v>
      </c>
      <c r="AC44" s="236">
        <v>0</v>
      </c>
      <c r="AD44" s="236">
        <v>0</v>
      </c>
      <c r="AE44" s="236">
        <v>0</v>
      </c>
      <c r="AF44" s="236">
        <v>0</v>
      </c>
      <c r="AG44" s="236">
        <v>0</v>
      </c>
      <c r="AH44" s="236">
        <v>0</v>
      </c>
      <c r="AI44" s="236">
        <v>0</v>
      </c>
      <c r="AJ44" s="236">
        <v>0</v>
      </c>
      <c r="AK44" s="236">
        <v>0</v>
      </c>
      <c r="AL44" s="236">
        <v>0</v>
      </c>
      <c r="AM44" s="236">
        <v>0</v>
      </c>
      <c r="AN44" s="236">
        <v>0</v>
      </c>
      <c r="AO44" s="236">
        <v>0</v>
      </c>
      <c r="AP44" s="236">
        <v>0</v>
      </c>
      <c r="AQ44" s="235">
        <v>0</v>
      </c>
    </row>
    <row r="45" spans="1:43" ht="51.75" customHeight="1" thickBot="1" x14ac:dyDescent="0.3">
      <c r="A45" s="36">
        <v>1033</v>
      </c>
      <c r="B45" s="58" t="s">
        <v>69</v>
      </c>
      <c r="C45" s="30" t="s">
        <v>23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37">
        <v>0</v>
      </c>
      <c r="X45" s="13" t="s">
        <v>44</v>
      </c>
      <c r="Y45" s="234">
        <v>1.2500000000000001E-2</v>
      </c>
      <c r="Z45" s="233">
        <v>1.7875000000000002E-2</v>
      </c>
      <c r="AA45" s="233">
        <v>1.7875000000000002E-2</v>
      </c>
      <c r="AB45" s="233">
        <v>1.7875000000000002E-2</v>
      </c>
      <c r="AC45" s="233">
        <v>1.7875000000000002E-2</v>
      </c>
      <c r="AD45" s="233">
        <v>0</v>
      </c>
      <c r="AE45" s="233">
        <v>0</v>
      </c>
      <c r="AF45" s="233">
        <v>0</v>
      </c>
      <c r="AG45" s="233">
        <v>0</v>
      </c>
      <c r="AH45" s="233">
        <v>0</v>
      </c>
      <c r="AI45" s="233">
        <v>0</v>
      </c>
      <c r="AJ45" s="233">
        <v>0</v>
      </c>
      <c r="AK45" s="233">
        <v>0</v>
      </c>
      <c r="AL45" s="233">
        <v>0</v>
      </c>
      <c r="AM45" s="233">
        <v>0</v>
      </c>
      <c r="AN45" s="233">
        <v>1.2500000000000001E-2</v>
      </c>
      <c r="AO45" s="233">
        <v>1.2500000000000001E-2</v>
      </c>
      <c r="AP45" s="233">
        <v>0</v>
      </c>
      <c r="AQ45" s="232">
        <v>0.109</v>
      </c>
    </row>
    <row r="46" spans="1:43" ht="51.75" customHeight="1" x14ac:dyDescent="0.25">
      <c r="A46" s="36">
        <v>1034</v>
      </c>
      <c r="B46" s="58" t="s">
        <v>70</v>
      </c>
      <c r="C46" s="30" t="s">
        <v>28</v>
      </c>
      <c r="D46" s="29">
        <v>0.1</v>
      </c>
      <c r="E46" s="29">
        <v>2.86E-2</v>
      </c>
      <c r="F46" s="29">
        <v>2.86E-2</v>
      </c>
      <c r="G46" s="29">
        <v>2.86E-2</v>
      </c>
      <c r="H46" s="29">
        <v>2.86E-2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37">
        <v>0.21440000000000003</v>
      </c>
      <c r="X46" s="11"/>
      <c r="AQ46" s="7"/>
    </row>
    <row r="47" spans="1:43" ht="51.75" customHeight="1" x14ac:dyDescent="0.25">
      <c r="A47" s="36">
        <v>1035</v>
      </c>
      <c r="B47" s="58" t="s">
        <v>63</v>
      </c>
      <c r="C47" s="30" t="s">
        <v>16</v>
      </c>
      <c r="D47" s="29">
        <v>0</v>
      </c>
      <c r="E47" s="29">
        <v>2.86E-2</v>
      </c>
      <c r="F47" s="29">
        <v>2.86E-2</v>
      </c>
      <c r="G47" s="29">
        <v>2.86E-2</v>
      </c>
      <c r="H47" s="29">
        <v>2.86E-2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37">
        <v>0.1144</v>
      </c>
      <c r="X47" s="11"/>
      <c r="AQ47" s="7"/>
    </row>
    <row r="48" spans="1:43" ht="51.75" customHeight="1" x14ac:dyDescent="0.25">
      <c r="A48" s="36">
        <v>1036</v>
      </c>
      <c r="B48" s="58" t="s">
        <v>71</v>
      </c>
      <c r="C48" s="30" t="s">
        <v>28</v>
      </c>
      <c r="D48" s="29">
        <v>0.1</v>
      </c>
      <c r="E48" s="29">
        <v>2.86E-2</v>
      </c>
      <c r="F48" s="29">
        <v>2.86E-2</v>
      </c>
      <c r="G48" s="29">
        <v>2.86E-2</v>
      </c>
      <c r="H48" s="29">
        <v>2.86E-2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0.1</v>
      </c>
      <c r="T48" s="29">
        <v>0.1</v>
      </c>
      <c r="U48" s="29">
        <v>0</v>
      </c>
      <c r="V48" s="37">
        <v>0.41439999999999999</v>
      </c>
      <c r="X48" s="11"/>
      <c r="AQ48" s="7"/>
    </row>
    <row r="49" spans="1:43" ht="51.75" customHeight="1" x14ac:dyDescent="0.25">
      <c r="A49" s="36">
        <v>1037</v>
      </c>
      <c r="B49" s="58" t="s">
        <v>72</v>
      </c>
      <c r="C49" s="30" t="s">
        <v>18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37">
        <v>0</v>
      </c>
      <c r="X49" s="11"/>
      <c r="AQ49" s="7"/>
    </row>
    <row r="50" spans="1:43" ht="51.75" customHeight="1" x14ac:dyDescent="0.25">
      <c r="A50" s="36">
        <v>1038</v>
      </c>
      <c r="B50" s="58" t="s">
        <v>73</v>
      </c>
      <c r="C50" s="30" t="s">
        <v>10</v>
      </c>
      <c r="D50" s="29">
        <v>0</v>
      </c>
      <c r="E50" s="29">
        <v>2.86E-2</v>
      </c>
      <c r="F50" s="29">
        <v>2.86E-2</v>
      </c>
      <c r="G50" s="29">
        <v>2.86E-2</v>
      </c>
      <c r="H50" s="29">
        <v>2.86E-2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37">
        <v>0.1144</v>
      </c>
      <c r="X50" s="11"/>
      <c r="AQ50" s="7"/>
    </row>
    <row r="51" spans="1:43" ht="51.75" customHeight="1" x14ac:dyDescent="0.25">
      <c r="A51" s="36">
        <v>1039</v>
      </c>
      <c r="B51" s="58" t="s">
        <v>74</v>
      </c>
      <c r="C51" s="30" t="s">
        <v>19</v>
      </c>
      <c r="D51" s="29">
        <v>0</v>
      </c>
      <c r="E51" s="29">
        <v>2.86E-2</v>
      </c>
      <c r="F51" s="29">
        <v>2.86E-2</v>
      </c>
      <c r="G51" s="29">
        <v>2.86E-2</v>
      </c>
      <c r="H51" s="29">
        <v>2.86E-2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37">
        <v>0.1144</v>
      </c>
      <c r="X51" s="11"/>
      <c r="AQ51" s="7"/>
    </row>
    <row r="52" spans="1:43" ht="51.75" customHeight="1" x14ac:dyDescent="0.25">
      <c r="A52" s="36">
        <v>1040</v>
      </c>
      <c r="B52" s="58" t="s">
        <v>75</v>
      </c>
      <c r="C52" s="30" t="s">
        <v>13</v>
      </c>
      <c r="D52" s="29">
        <v>0.1</v>
      </c>
      <c r="E52" s="29">
        <v>2.86E-2</v>
      </c>
      <c r="F52" s="29">
        <v>2.86E-2</v>
      </c>
      <c r="G52" s="29">
        <v>2.86E-2</v>
      </c>
      <c r="H52" s="29">
        <v>2.86E-2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37">
        <v>0.21440000000000003</v>
      </c>
      <c r="X52" s="11"/>
      <c r="AQ52" s="7"/>
    </row>
    <row r="53" spans="1:43" ht="51.75" customHeight="1" x14ac:dyDescent="0.25">
      <c r="A53" s="36">
        <v>1041</v>
      </c>
      <c r="B53" s="58" t="s">
        <v>76</v>
      </c>
      <c r="C53" s="30" t="s">
        <v>32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0.3</v>
      </c>
      <c r="V53" s="37">
        <v>0.3</v>
      </c>
      <c r="X53" s="11"/>
      <c r="AQ53" s="7"/>
    </row>
    <row r="54" spans="1:43" ht="51.75" customHeight="1" x14ac:dyDescent="0.25">
      <c r="A54" s="36">
        <v>1042</v>
      </c>
      <c r="B54" s="58" t="s">
        <v>77</v>
      </c>
      <c r="C54" s="30" t="s">
        <v>32</v>
      </c>
      <c r="D54" s="29">
        <v>0</v>
      </c>
      <c r="E54" s="29">
        <v>2.86E-2</v>
      </c>
      <c r="F54" s="29">
        <v>2.86E-2</v>
      </c>
      <c r="G54" s="29">
        <v>2.86E-2</v>
      </c>
      <c r="H54" s="29">
        <v>2.86E-2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37">
        <v>0.1144</v>
      </c>
      <c r="X54" s="11"/>
      <c r="AQ54" s="7"/>
    </row>
    <row r="55" spans="1:43" ht="51.75" customHeight="1" x14ac:dyDescent="0.25">
      <c r="A55" s="36">
        <v>1043</v>
      </c>
      <c r="B55" s="58" t="s">
        <v>78</v>
      </c>
      <c r="C55" s="30" t="s">
        <v>19</v>
      </c>
      <c r="D55" s="29">
        <v>0.1</v>
      </c>
      <c r="E55" s="29">
        <v>2.86E-2</v>
      </c>
      <c r="F55" s="29">
        <v>2.86E-2</v>
      </c>
      <c r="G55" s="29">
        <v>2.86E-2</v>
      </c>
      <c r="H55" s="29">
        <v>2.86E-2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37">
        <v>0.21440000000000003</v>
      </c>
      <c r="X55" s="11"/>
      <c r="AQ55" s="7"/>
    </row>
    <row r="56" spans="1:43" ht="51.75" customHeight="1" x14ac:dyDescent="0.25">
      <c r="A56" s="36">
        <v>1044</v>
      </c>
      <c r="B56" s="58" t="s">
        <v>79</v>
      </c>
      <c r="C56" s="30" t="s">
        <v>30</v>
      </c>
      <c r="D56" s="29">
        <v>0.1</v>
      </c>
      <c r="E56" s="29">
        <v>2.86E-2</v>
      </c>
      <c r="F56" s="29">
        <v>2.86E-2</v>
      </c>
      <c r="G56" s="29">
        <v>2.86E-2</v>
      </c>
      <c r="H56" s="29">
        <v>2.86E-2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37">
        <v>0.21440000000000003</v>
      </c>
      <c r="X56" s="11"/>
      <c r="AQ56" s="7"/>
    </row>
    <row r="57" spans="1:43" ht="51.75" customHeight="1" x14ac:dyDescent="0.25">
      <c r="A57" s="36">
        <v>1045</v>
      </c>
      <c r="B57" s="58" t="s">
        <v>91</v>
      </c>
      <c r="C57" s="30" t="s">
        <v>40</v>
      </c>
      <c r="D57" s="29">
        <v>0</v>
      </c>
      <c r="E57" s="29">
        <v>2.86E-2</v>
      </c>
      <c r="F57" s="29">
        <v>2.86E-2</v>
      </c>
      <c r="G57" s="29">
        <v>2.86E-2</v>
      </c>
      <c r="H57" s="29">
        <v>2.86E-2</v>
      </c>
      <c r="I57" s="29">
        <v>2.86E-2</v>
      </c>
      <c r="J57" s="29">
        <v>2.86E-2</v>
      </c>
      <c r="K57" s="29">
        <v>2.86E-2</v>
      </c>
      <c r="L57" s="29">
        <v>2.86E-2</v>
      </c>
      <c r="M57" s="29">
        <v>0</v>
      </c>
      <c r="N57" s="29">
        <v>0</v>
      </c>
      <c r="O57" s="29">
        <v>2.86E-2</v>
      </c>
      <c r="P57" s="29">
        <v>0</v>
      </c>
      <c r="Q57" s="29">
        <v>2.86E-2</v>
      </c>
      <c r="R57" s="29">
        <v>2.86E-2</v>
      </c>
      <c r="S57" s="29">
        <v>0</v>
      </c>
      <c r="T57" s="29">
        <v>0</v>
      </c>
      <c r="U57" s="29">
        <v>0</v>
      </c>
      <c r="V57" s="37">
        <v>0.3146000000000001</v>
      </c>
      <c r="X57" s="11"/>
      <c r="AQ57" s="7"/>
    </row>
    <row r="58" spans="1:43" ht="51.75" customHeight="1" x14ac:dyDescent="0.25">
      <c r="A58" s="36">
        <v>1046</v>
      </c>
      <c r="B58" s="58" t="s">
        <v>81</v>
      </c>
      <c r="C58" s="30" t="s">
        <v>11</v>
      </c>
      <c r="D58" s="29">
        <v>0.1</v>
      </c>
      <c r="E58" s="29">
        <v>2.86E-2</v>
      </c>
      <c r="F58" s="29">
        <v>2.86E-2</v>
      </c>
      <c r="G58" s="29">
        <v>2.86E-2</v>
      </c>
      <c r="H58" s="29">
        <v>2.86E-2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37">
        <v>0.21440000000000003</v>
      </c>
      <c r="X58" s="11"/>
      <c r="AQ58" s="7"/>
    </row>
    <row r="59" spans="1:43" ht="51.75" customHeight="1" x14ac:dyDescent="0.25">
      <c r="A59" s="36">
        <v>1047</v>
      </c>
      <c r="B59" s="58" t="s">
        <v>57</v>
      </c>
      <c r="C59" s="30" t="s">
        <v>16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37">
        <v>0</v>
      </c>
      <c r="X59" s="11"/>
      <c r="AQ59" s="7"/>
    </row>
    <row r="60" spans="1:43" ht="51.75" customHeight="1" x14ac:dyDescent="0.25">
      <c r="A60" s="36">
        <v>1048</v>
      </c>
      <c r="B60" s="58" t="s">
        <v>59</v>
      </c>
      <c r="C60" s="30" t="s">
        <v>16</v>
      </c>
      <c r="D60" s="29">
        <v>0</v>
      </c>
      <c r="E60" s="29">
        <v>2.86E-2</v>
      </c>
      <c r="F60" s="29">
        <v>2.86E-2</v>
      </c>
      <c r="G60" s="29">
        <v>2.86E-2</v>
      </c>
      <c r="H60" s="29">
        <v>2.86E-2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37">
        <v>0.1144</v>
      </c>
      <c r="X60" s="11"/>
      <c r="AQ60" s="7"/>
    </row>
    <row r="61" spans="1:43" ht="51.75" customHeight="1" x14ac:dyDescent="0.25">
      <c r="A61" s="36">
        <v>1049</v>
      </c>
      <c r="B61" s="58" t="s">
        <v>67</v>
      </c>
      <c r="C61" s="30" t="s">
        <v>16</v>
      </c>
      <c r="D61" s="29">
        <v>0</v>
      </c>
      <c r="E61" s="29">
        <v>2.86E-2</v>
      </c>
      <c r="F61" s="29">
        <v>2.86E-2</v>
      </c>
      <c r="G61" s="29">
        <v>2.86E-2</v>
      </c>
      <c r="H61" s="29">
        <v>2.86E-2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0.1</v>
      </c>
      <c r="T61" s="29">
        <v>0.1</v>
      </c>
      <c r="U61" s="29">
        <v>0</v>
      </c>
      <c r="V61" s="37">
        <v>0.31440000000000001</v>
      </c>
      <c r="X61" s="11"/>
      <c r="AQ61" s="7"/>
    </row>
    <row r="62" spans="1:43" ht="51.75" customHeight="1" x14ac:dyDescent="0.25">
      <c r="A62" s="36">
        <v>1050</v>
      </c>
      <c r="B62" s="58" t="s">
        <v>90</v>
      </c>
      <c r="C62" s="30" t="s">
        <v>16</v>
      </c>
      <c r="D62" s="29">
        <v>0.1</v>
      </c>
      <c r="E62" s="29">
        <v>2.86E-2</v>
      </c>
      <c r="F62" s="29">
        <v>2.86E-2</v>
      </c>
      <c r="G62" s="29">
        <v>2.86E-2</v>
      </c>
      <c r="H62" s="29">
        <v>2.86E-2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37">
        <v>0.21440000000000003</v>
      </c>
      <c r="X62" s="11"/>
      <c r="AQ62" s="7"/>
    </row>
    <row r="63" spans="1:43" ht="51.75" customHeight="1" x14ac:dyDescent="0.25">
      <c r="A63" s="36">
        <v>1051</v>
      </c>
      <c r="B63" s="58" t="s">
        <v>82</v>
      </c>
      <c r="C63" s="30" t="s">
        <v>30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37">
        <v>0</v>
      </c>
      <c r="X63" s="11"/>
      <c r="AQ63" s="7"/>
    </row>
    <row r="64" spans="1:43" ht="51.75" customHeight="1" x14ac:dyDescent="0.25">
      <c r="A64" s="36">
        <v>1052</v>
      </c>
      <c r="B64" s="58" t="s">
        <v>83</v>
      </c>
      <c r="C64" s="30" t="s">
        <v>13</v>
      </c>
      <c r="D64" s="29">
        <v>0.1</v>
      </c>
      <c r="E64" s="29">
        <v>2.86E-2</v>
      </c>
      <c r="F64" s="29">
        <v>2.86E-2</v>
      </c>
      <c r="G64" s="29">
        <v>2.86E-2</v>
      </c>
      <c r="H64" s="29">
        <v>2.86E-2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37">
        <v>0.21440000000000003</v>
      </c>
      <c r="X64" s="11"/>
      <c r="AQ64" s="7"/>
    </row>
    <row r="65" spans="1:43" ht="51.75" customHeight="1" x14ac:dyDescent="0.25">
      <c r="A65" s="36">
        <v>1053</v>
      </c>
      <c r="B65" s="58" t="s">
        <v>84</v>
      </c>
      <c r="C65" s="30" t="s">
        <v>38</v>
      </c>
      <c r="D65" s="29">
        <v>0.1</v>
      </c>
      <c r="E65" s="29">
        <v>2.86E-2</v>
      </c>
      <c r="F65" s="29">
        <v>2.86E-2</v>
      </c>
      <c r="G65" s="29">
        <v>2.86E-2</v>
      </c>
      <c r="H65" s="29">
        <v>2.86E-2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2.86E-2</v>
      </c>
      <c r="R65" s="29">
        <v>0</v>
      </c>
      <c r="S65" s="29">
        <v>0</v>
      </c>
      <c r="T65" s="29">
        <v>0</v>
      </c>
      <c r="U65" s="29">
        <v>0</v>
      </c>
      <c r="V65" s="37">
        <v>0.24300000000000005</v>
      </c>
      <c r="X65" s="11"/>
      <c r="AQ65" s="7"/>
    </row>
    <row r="66" spans="1:43" ht="51.75" customHeight="1" x14ac:dyDescent="0.25">
      <c r="A66" s="36">
        <v>1054</v>
      </c>
      <c r="B66" s="58" t="s">
        <v>85</v>
      </c>
      <c r="C66" s="30" t="s">
        <v>19</v>
      </c>
      <c r="D66" s="29">
        <v>0</v>
      </c>
      <c r="E66" s="29">
        <v>2.86E-2</v>
      </c>
      <c r="F66" s="29">
        <v>2.86E-2</v>
      </c>
      <c r="G66" s="29">
        <v>2.86E-2</v>
      </c>
      <c r="H66" s="29">
        <v>2.86E-2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37">
        <v>0.1144</v>
      </c>
      <c r="X66" s="11"/>
      <c r="AQ66" s="7"/>
    </row>
    <row r="67" spans="1:43" ht="51.75" customHeight="1" x14ac:dyDescent="0.25">
      <c r="A67" s="36">
        <v>1055</v>
      </c>
      <c r="B67" s="58" t="s">
        <v>89</v>
      </c>
      <c r="C67" s="30" t="s">
        <v>30</v>
      </c>
      <c r="D67" s="29">
        <v>0</v>
      </c>
      <c r="E67" s="29">
        <v>2.86E-2</v>
      </c>
      <c r="F67" s="29">
        <v>2.86E-2</v>
      </c>
      <c r="G67" s="29">
        <v>2.86E-2</v>
      </c>
      <c r="H67" s="29">
        <v>2.86E-2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37">
        <v>0.1144</v>
      </c>
      <c r="X67" s="11"/>
      <c r="AQ67" s="7"/>
    </row>
    <row r="68" spans="1:43" ht="51.75" customHeight="1" x14ac:dyDescent="0.25">
      <c r="A68" s="36">
        <v>1056</v>
      </c>
      <c r="B68" s="58" t="s">
        <v>87</v>
      </c>
      <c r="C68" s="30" t="s">
        <v>32</v>
      </c>
      <c r="D68" s="29">
        <v>0.1</v>
      </c>
      <c r="E68" s="29">
        <v>2.86E-2</v>
      </c>
      <c r="F68" s="29">
        <v>2.86E-2</v>
      </c>
      <c r="G68" s="29">
        <v>2.86E-2</v>
      </c>
      <c r="H68" s="29">
        <v>2.86E-2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37">
        <v>0.21440000000000003</v>
      </c>
      <c r="X68" s="11"/>
      <c r="AQ68" s="7"/>
    </row>
    <row r="69" spans="1:43" ht="51.75" customHeight="1" x14ac:dyDescent="0.25">
      <c r="A69" s="36">
        <v>1057</v>
      </c>
      <c r="B69" s="58" t="s">
        <v>65</v>
      </c>
      <c r="C69" s="30" t="s">
        <v>16</v>
      </c>
      <c r="D69" s="29">
        <v>0</v>
      </c>
      <c r="E69" s="29">
        <v>2.86E-2</v>
      </c>
      <c r="F69" s="29">
        <v>2.86E-2</v>
      </c>
      <c r="G69" s="29">
        <v>2.86E-2</v>
      </c>
      <c r="H69" s="29">
        <v>2.86E-2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37">
        <v>0.1144</v>
      </c>
      <c r="X69" s="11"/>
      <c r="AQ69" s="7"/>
    </row>
    <row r="70" spans="1:43" ht="51.75" customHeight="1" thickBot="1" x14ac:dyDescent="0.3">
      <c r="A70" s="38">
        <v>1058</v>
      </c>
      <c r="B70" s="62" t="s">
        <v>278</v>
      </c>
      <c r="C70" s="39" t="s">
        <v>19</v>
      </c>
      <c r="D70" s="40">
        <v>0</v>
      </c>
      <c r="E70" s="40">
        <v>2.86E-2</v>
      </c>
      <c r="F70" s="40">
        <v>2.86E-2</v>
      </c>
      <c r="G70" s="40">
        <v>2.86E-2</v>
      </c>
      <c r="H70" s="40">
        <v>2.86E-2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1">
        <v>0.1144</v>
      </c>
      <c r="X70" s="8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10"/>
    </row>
    <row r="71" spans="1:43" x14ac:dyDescent="0.25">
      <c r="A71" s="67"/>
      <c r="B71" s="67"/>
      <c r="C71" s="67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</row>
  </sheetData>
  <autoFilter ref="A12:V70"/>
  <mergeCells count="26">
    <mergeCell ref="I11:I12"/>
    <mergeCell ref="J11:J12"/>
    <mergeCell ref="K11:K12"/>
    <mergeCell ref="L11:L12"/>
    <mergeCell ref="A2:K3"/>
    <mergeCell ref="A4:K4"/>
    <mergeCell ref="A5:K5"/>
    <mergeCell ref="A11:A12"/>
    <mergeCell ref="B11:B12"/>
    <mergeCell ref="E10:R10"/>
    <mergeCell ref="C11:C12"/>
    <mergeCell ref="D11:D12"/>
    <mergeCell ref="E11:E12"/>
    <mergeCell ref="F11:F12"/>
    <mergeCell ref="M11:M12"/>
    <mergeCell ref="N11:N12"/>
    <mergeCell ref="O11:O12"/>
    <mergeCell ref="P11:P12"/>
    <mergeCell ref="G11:G12"/>
    <mergeCell ref="H11:H12"/>
    <mergeCell ref="V11:V12"/>
    <mergeCell ref="Q11:Q12"/>
    <mergeCell ref="R11:R12"/>
    <mergeCell ref="S11:S12"/>
    <mergeCell ref="T11:T12"/>
    <mergeCell ref="U11:U12"/>
  </mergeCells>
  <pageMargins left="0.7" right="0.7" top="0.75" bottom="0.75" header="0.3" footer="0.3"/>
  <pageSetup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93"/>
  <sheetViews>
    <sheetView showGridLines="0" zoomScale="60" zoomScaleNormal="60" workbookViewId="0">
      <selection activeCell="A10" sqref="A10:G11"/>
    </sheetView>
  </sheetViews>
  <sheetFormatPr baseColWidth="10" defaultColWidth="11.42578125" defaultRowHeight="15" x14ac:dyDescent="0.25"/>
  <cols>
    <col min="2" max="2" width="40.5703125" customWidth="1"/>
    <col min="3" max="3" width="29.7109375" customWidth="1"/>
    <col min="4" max="4" width="29.5703125" customWidth="1"/>
    <col min="5" max="7" width="27.42578125" customWidth="1"/>
    <col min="9" max="9" width="46.5703125" bestFit="1" customWidth="1"/>
    <col min="10" max="10" width="32.42578125" customWidth="1"/>
    <col min="11" max="13" width="24.140625" customWidth="1"/>
  </cols>
  <sheetData>
    <row r="1" spans="1:27" ht="72" customHeight="1" thickBot="1" x14ac:dyDescent="0.3">
      <c r="B1" s="25"/>
      <c r="C1" s="25"/>
      <c r="D1" s="25"/>
      <c r="E1" s="25"/>
      <c r="F1" s="17"/>
    </row>
    <row r="2" spans="1:27" s="27" customFormat="1" ht="13.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7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7" s="28" customFormat="1" x14ac:dyDescent="0.25">
      <c r="A4" s="383" t="s">
        <v>350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7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27" s="57" customFormat="1" ht="15.75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27" ht="33.6" customHeight="1" thickBot="1" x14ac:dyDescent="0.3">
      <c r="B7" s="3" t="s">
        <v>0</v>
      </c>
      <c r="C7" s="252" t="s">
        <v>228</v>
      </c>
      <c r="D7" s="54" t="s">
        <v>2</v>
      </c>
      <c r="E7" s="3">
        <v>2021</v>
      </c>
    </row>
    <row r="8" spans="1:27" ht="85.5" customHeight="1" thickBot="1" x14ac:dyDescent="0.3">
      <c r="B8" s="3" t="s">
        <v>3</v>
      </c>
      <c r="C8" s="252" t="s">
        <v>229</v>
      </c>
      <c r="D8" s="249" t="s">
        <v>4</v>
      </c>
      <c r="E8" s="3">
        <v>2022</v>
      </c>
    </row>
    <row r="9" spans="1:27" ht="15.75" thickBot="1" x14ac:dyDescent="0.3"/>
    <row r="10" spans="1:27" ht="54.75" customHeight="1" thickBot="1" x14ac:dyDescent="0.3">
      <c r="A10" s="404" t="s">
        <v>273</v>
      </c>
      <c r="B10" s="406" t="s">
        <v>5</v>
      </c>
      <c r="C10" s="406" t="s">
        <v>6</v>
      </c>
      <c r="D10" s="391" t="s">
        <v>303</v>
      </c>
      <c r="E10" s="391" t="s">
        <v>302</v>
      </c>
      <c r="F10" s="391" t="s">
        <v>301</v>
      </c>
      <c r="G10" s="393" t="s">
        <v>230</v>
      </c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</row>
    <row r="11" spans="1:27" ht="82.5" customHeight="1" thickBot="1" x14ac:dyDescent="0.3">
      <c r="A11" s="405"/>
      <c r="B11" s="407"/>
      <c r="C11" s="407"/>
      <c r="D11" s="398"/>
      <c r="E11" s="398"/>
      <c r="F11" s="398"/>
      <c r="G11" s="399"/>
      <c r="I11" s="287" t="s">
        <v>237</v>
      </c>
      <c r="J11" s="148" t="s">
        <v>272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7"/>
    </row>
    <row r="12" spans="1:27" ht="45" customHeight="1" x14ac:dyDescent="0.25">
      <c r="A12" s="34">
        <v>1001</v>
      </c>
      <c r="B12" s="32" t="s">
        <v>9</v>
      </c>
      <c r="C12" s="32" t="s">
        <v>10</v>
      </c>
      <c r="D12" s="33">
        <v>0</v>
      </c>
      <c r="E12" s="33">
        <v>0</v>
      </c>
      <c r="F12" s="33">
        <v>0.2</v>
      </c>
      <c r="G12" s="35">
        <v>0.5</v>
      </c>
      <c r="I12" s="245" t="s">
        <v>42</v>
      </c>
      <c r="J12" s="285">
        <v>0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7"/>
    </row>
    <row r="13" spans="1:27" ht="45" customHeight="1" x14ac:dyDescent="0.25">
      <c r="A13" s="36">
        <v>1002</v>
      </c>
      <c r="B13" s="30" t="s">
        <v>12</v>
      </c>
      <c r="C13" s="30" t="s">
        <v>10</v>
      </c>
      <c r="D13" s="29">
        <v>0</v>
      </c>
      <c r="E13" s="29">
        <v>0</v>
      </c>
      <c r="F13" s="29">
        <v>0</v>
      </c>
      <c r="G13" s="37">
        <v>0</v>
      </c>
      <c r="I13" s="245" t="s">
        <v>18</v>
      </c>
      <c r="J13" s="285">
        <v>0.3125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7"/>
    </row>
    <row r="14" spans="1:27" ht="45" customHeight="1" x14ac:dyDescent="0.25">
      <c r="A14" s="36">
        <v>1003</v>
      </c>
      <c r="B14" s="30" t="s">
        <v>14</v>
      </c>
      <c r="C14" s="30" t="s">
        <v>15</v>
      </c>
      <c r="D14" s="29">
        <v>0.1</v>
      </c>
      <c r="E14" s="29">
        <v>0.1</v>
      </c>
      <c r="F14" s="29">
        <v>0.2</v>
      </c>
      <c r="G14" s="37">
        <v>1</v>
      </c>
      <c r="I14" s="245" t="s">
        <v>23</v>
      </c>
      <c r="J14" s="285">
        <v>0.33333333333333331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7"/>
    </row>
    <row r="15" spans="1:27" ht="45" customHeight="1" x14ac:dyDescent="0.25">
      <c r="A15" s="36">
        <v>1004</v>
      </c>
      <c r="B15" s="30" t="s">
        <v>101</v>
      </c>
      <c r="C15" s="30" t="s">
        <v>18</v>
      </c>
      <c r="D15" s="29">
        <v>0</v>
      </c>
      <c r="E15" s="29">
        <v>0</v>
      </c>
      <c r="F15" s="29">
        <v>0</v>
      </c>
      <c r="G15" s="37">
        <v>0</v>
      </c>
      <c r="I15" s="245" t="s">
        <v>10</v>
      </c>
      <c r="J15" s="285">
        <v>0.41666666666666669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7"/>
    </row>
    <row r="16" spans="1:27" ht="45" customHeight="1" x14ac:dyDescent="0.25">
      <c r="A16" s="36">
        <v>1005</v>
      </c>
      <c r="B16" s="30" t="s">
        <v>20</v>
      </c>
      <c r="C16" s="30" t="s">
        <v>21</v>
      </c>
      <c r="D16" s="29">
        <v>0</v>
      </c>
      <c r="E16" s="29">
        <v>0</v>
      </c>
      <c r="F16" s="29">
        <v>0</v>
      </c>
      <c r="G16" s="37">
        <v>0</v>
      </c>
      <c r="I16" s="245" t="s">
        <v>21</v>
      </c>
      <c r="J16" s="285">
        <v>0.5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7"/>
    </row>
    <row r="17" spans="1:27" ht="45" customHeight="1" x14ac:dyDescent="0.25">
      <c r="A17" s="36">
        <v>1006</v>
      </c>
      <c r="B17" s="30" t="s">
        <v>22</v>
      </c>
      <c r="C17" s="30" t="s">
        <v>15</v>
      </c>
      <c r="D17" s="29">
        <v>0</v>
      </c>
      <c r="E17" s="29">
        <v>0.1</v>
      </c>
      <c r="F17" s="29">
        <v>0.2</v>
      </c>
      <c r="G17" s="37">
        <v>0.75000000000000011</v>
      </c>
      <c r="I17" s="245" t="s">
        <v>38</v>
      </c>
      <c r="J17" s="285">
        <v>0.5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7"/>
    </row>
    <row r="18" spans="1:27" ht="45" customHeight="1" x14ac:dyDescent="0.25">
      <c r="A18" s="36">
        <v>1007</v>
      </c>
      <c r="B18" s="30" t="s">
        <v>24</v>
      </c>
      <c r="C18" s="30" t="s">
        <v>16</v>
      </c>
      <c r="D18" s="29">
        <v>0</v>
      </c>
      <c r="E18" s="29">
        <v>0.1</v>
      </c>
      <c r="F18" s="29">
        <v>0</v>
      </c>
      <c r="G18" s="37">
        <v>0.25</v>
      </c>
      <c r="I18" s="245" t="s">
        <v>16</v>
      </c>
      <c r="J18" s="285">
        <v>0.53125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7"/>
    </row>
    <row r="19" spans="1:27" ht="45" customHeight="1" x14ac:dyDescent="0.25">
      <c r="A19" s="36">
        <v>1008</v>
      </c>
      <c r="B19" s="30" t="s">
        <v>26</v>
      </c>
      <c r="C19" s="30" t="s">
        <v>16</v>
      </c>
      <c r="D19" s="29">
        <v>0</v>
      </c>
      <c r="E19" s="29">
        <v>0</v>
      </c>
      <c r="F19" s="29">
        <v>0</v>
      </c>
      <c r="G19" s="37">
        <v>0</v>
      </c>
      <c r="I19" s="245" t="s">
        <v>25</v>
      </c>
      <c r="J19" s="285">
        <v>0.66666666666666663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7"/>
    </row>
    <row r="20" spans="1:27" ht="45" customHeight="1" x14ac:dyDescent="0.25">
      <c r="A20" s="36">
        <v>1009</v>
      </c>
      <c r="B20" s="30" t="s">
        <v>100</v>
      </c>
      <c r="C20" s="30" t="s">
        <v>28</v>
      </c>
      <c r="D20" s="29">
        <v>0</v>
      </c>
      <c r="E20" s="29">
        <v>0</v>
      </c>
      <c r="F20" s="29">
        <v>0.2</v>
      </c>
      <c r="G20" s="37">
        <v>0.5</v>
      </c>
      <c r="I20" s="245" t="s">
        <v>30</v>
      </c>
      <c r="J20" s="285">
        <v>0.66666666666666663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7"/>
    </row>
    <row r="21" spans="1:27" ht="45" customHeight="1" x14ac:dyDescent="0.25">
      <c r="A21" s="36">
        <v>1010</v>
      </c>
      <c r="B21" s="30" t="s">
        <v>29</v>
      </c>
      <c r="C21" s="30" t="s">
        <v>21</v>
      </c>
      <c r="D21" s="29">
        <v>0.1</v>
      </c>
      <c r="E21" s="29">
        <v>0.1</v>
      </c>
      <c r="F21" s="29">
        <v>0.2</v>
      </c>
      <c r="G21" s="37">
        <v>1</v>
      </c>
      <c r="I21" s="245" t="s">
        <v>11</v>
      </c>
      <c r="J21" s="285">
        <v>0.75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7"/>
    </row>
    <row r="22" spans="1:27" ht="45" customHeight="1" x14ac:dyDescent="0.25">
      <c r="A22" s="36">
        <v>1011</v>
      </c>
      <c r="B22" s="30" t="s">
        <v>31</v>
      </c>
      <c r="C22" s="30" t="s">
        <v>30</v>
      </c>
      <c r="D22" s="29">
        <v>0</v>
      </c>
      <c r="E22" s="29">
        <v>0</v>
      </c>
      <c r="F22" s="29">
        <v>0</v>
      </c>
      <c r="G22" s="37">
        <v>0</v>
      </c>
      <c r="I22" s="245" t="s">
        <v>32</v>
      </c>
      <c r="J22" s="285">
        <v>0.75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7"/>
    </row>
    <row r="23" spans="1:27" ht="45" customHeight="1" x14ac:dyDescent="0.25">
      <c r="A23" s="36">
        <v>1012</v>
      </c>
      <c r="B23" s="30" t="s">
        <v>99</v>
      </c>
      <c r="C23" s="30" t="s">
        <v>11</v>
      </c>
      <c r="D23" s="29">
        <v>0.1</v>
      </c>
      <c r="E23" s="29">
        <v>0.1</v>
      </c>
      <c r="F23" s="29">
        <v>0.2</v>
      </c>
      <c r="G23" s="37">
        <v>1</v>
      </c>
      <c r="I23" s="245" t="s">
        <v>19</v>
      </c>
      <c r="J23" s="285">
        <v>0.8125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7"/>
    </row>
    <row r="24" spans="1:27" ht="45" customHeight="1" x14ac:dyDescent="0.25">
      <c r="A24" s="36">
        <v>1013</v>
      </c>
      <c r="B24" s="30" t="s">
        <v>34</v>
      </c>
      <c r="C24" s="30" t="s">
        <v>23</v>
      </c>
      <c r="D24" s="29">
        <v>0.1</v>
      </c>
      <c r="E24" s="29">
        <v>0</v>
      </c>
      <c r="F24" s="29">
        <v>0</v>
      </c>
      <c r="G24" s="37">
        <v>0.25</v>
      </c>
      <c r="I24" s="245" t="s">
        <v>28</v>
      </c>
      <c r="J24" s="285">
        <v>0.8571428571428571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7"/>
    </row>
    <row r="25" spans="1:27" ht="45" customHeight="1" x14ac:dyDescent="0.25">
      <c r="A25" s="36">
        <v>1014</v>
      </c>
      <c r="B25" s="30" t="s">
        <v>35</v>
      </c>
      <c r="C25" s="30" t="s">
        <v>10</v>
      </c>
      <c r="D25" s="29">
        <v>0</v>
      </c>
      <c r="E25" s="29">
        <v>0</v>
      </c>
      <c r="F25" s="29">
        <v>0.2</v>
      </c>
      <c r="G25" s="37">
        <v>0.5</v>
      </c>
      <c r="I25" s="245" t="s">
        <v>15</v>
      </c>
      <c r="J25" s="285">
        <v>0.875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7"/>
    </row>
    <row r="26" spans="1:27" ht="45" customHeight="1" x14ac:dyDescent="0.25">
      <c r="A26" s="36">
        <v>1015</v>
      </c>
      <c r="B26" s="30" t="s">
        <v>37</v>
      </c>
      <c r="C26" s="30" t="s">
        <v>28</v>
      </c>
      <c r="D26" s="29">
        <v>0.1</v>
      </c>
      <c r="E26" s="29">
        <v>0.1</v>
      </c>
      <c r="F26" s="29">
        <v>0.2</v>
      </c>
      <c r="G26" s="37">
        <v>1</v>
      </c>
      <c r="I26" s="245" t="s">
        <v>13</v>
      </c>
      <c r="J26" s="285">
        <v>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7"/>
    </row>
    <row r="27" spans="1:27" ht="45" customHeight="1" x14ac:dyDescent="0.25">
      <c r="A27" s="36">
        <v>1016</v>
      </c>
      <c r="B27" s="30" t="s">
        <v>39</v>
      </c>
      <c r="C27" s="30" t="s">
        <v>18</v>
      </c>
      <c r="D27" s="29">
        <v>0</v>
      </c>
      <c r="E27" s="29">
        <v>0</v>
      </c>
      <c r="F27" s="29">
        <v>0.2</v>
      </c>
      <c r="G27" s="37">
        <v>0.5</v>
      </c>
      <c r="I27" s="245" t="s">
        <v>36</v>
      </c>
      <c r="J27" s="285">
        <v>1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7"/>
    </row>
    <row r="28" spans="1:27" ht="45" customHeight="1" thickBot="1" x14ac:dyDescent="0.3">
      <c r="A28" s="36">
        <v>1017</v>
      </c>
      <c r="B28" s="30" t="s">
        <v>41</v>
      </c>
      <c r="C28" s="30" t="s">
        <v>18</v>
      </c>
      <c r="D28" s="29">
        <v>0</v>
      </c>
      <c r="E28" s="29">
        <v>0</v>
      </c>
      <c r="F28" s="29">
        <v>0</v>
      </c>
      <c r="G28" s="37">
        <v>0</v>
      </c>
      <c r="I28" s="245" t="s">
        <v>40</v>
      </c>
      <c r="J28" s="285">
        <v>1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7"/>
    </row>
    <row r="29" spans="1:27" ht="45" customHeight="1" thickBot="1" x14ac:dyDescent="0.3">
      <c r="A29" s="36">
        <v>1018</v>
      </c>
      <c r="B29" s="30" t="s">
        <v>43</v>
      </c>
      <c r="C29" s="30" t="s">
        <v>32</v>
      </c>
      <c r="D29" s="29">
        <v>0.1</v>
      </c>
      <c r="E29" s="29">
        <v>0.1</v>
      </c>
      <c r="F29" s="29">
        <v>0.2</v>
      </c>
      <c r="G29" s="37">
        <v>1</v>
      </c>
      <c r="I29" s="286" t="s">
        <v>44</v>
      </c>
      <c r="J29" s="165">
        <v>0.62931034482758619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</row>
    <row r="30" spans="1:27" ht="45" customHeight="1" x14ac:dyDescent="0.25">
      <c r="A30" s="36">
        <v>1019</v>
      </c>
      <c r="B30" s="30" t="s">
        <v>45</v>
      </c>
      <c r="C30" s="30" t="s">
        <v>23</v>
      </c>
      <c r="D30" s="29">
        <v>0</v>
      </c>
      <c r="E30" s="29">
        <v>0.1</v>
      </c>
      <c r="F30" s="29">
        <v>0.2</v>
      </c>
      <c r="G30" s="37">
        <v>0.75000000000000011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45" customHeight="1" x14ac:dyDescent="0.25">
      <c r="A31" s="36">
        <v>1020</v>
      </c>
      <c r="B31" s="30" t="s">
        <v>46</v>
      </c>
      <c r="C31" s="30" t="s">
        <v>28</v>
      </c>
      <c r="D31" s="29">
        <v>0.1</v>
      </c>
      <c r="E31" s="29">
        <v>0.1</v>
      </c>
      <c r="F31" s="29">
        <v>0.2</v>
      </c>
      <c r="G31" s="37">
        <v>1</v>
      </c>
    </row>
    <row r="32" spans="1:27" ht="45" customHeight="1" x14ac:dyDescent="0.25">
      <c r="A32" s="36">
        <v>1021</v>
      </c>
      <c r="B32" s="30" t="s">
        <v>47</v>
      </c>
      <c r="C32" s="30" t="s">
        <v>30</v>
      </c>
      <c r="D32" s="29">
        <v>0</v>
      </c>
      <c r="E32" s="29">
        <v>0</v>
      </c>
      <c r="F32" s="29">
        <v>0.2</v>
      </c>
      <c r="G32" s="37">
        <v>0.5</v>
      </c>
    </row>
    <row r="33" spans="1:7" ht="45" customHeight="1" x14ac:dyDescent="0.25">
      <c r="A33" s="36">
        <v>1022</v>
      </c>
      <c r="B33" s="30" t="s">
        <v>48</v>
      </c>
      <c r="C33" s="30" t="s">
        <v>25</v>
      </c>
      <c r="D33" s="29">
        <v>0</v>
      </c>
      <c r="E33" s="29">
        <v>0</v>
      </c>
      <c r="F33" s="29">
        <v>0</v>
      </c>
      <c r="G33" s="37">
        <v>0</v>
      </c>
    </row>
    <row r="34" spans="1:7" ht="45" customHeight="1" x14ac:dyDescent="0.25">
      <c r="A34" s="36">
        <v>1023</v>
      </c>
      <c r="B34" s="30" t="s">
        <v>49</v>
      </c>
      <c r="C34" s="30" t="s">
        <v>25</v>
      </c>
      <c r="D34" s="29">
        <v>0.1</v>
      </c>
      <c r="E34" s="29">
        <v>0.1</v>
      </c>
      <c r="F34" s="29">
        <v>0.2</v>
      </c>
      <c r="G34" s="37">
        <v>1</v>
      </c>
    </row>
    <row r="35" spans="1:7" ht="45" customHeight="1" x14ac:dyDescent="0.25">
      <c r="A35" s="36">
        <v>1024</v>
      </c>
      <c r="B35" s="30" t="s">
        <v>98</v>
      </c>
      <c r="C35" s="30" t="s">
        <v>28</v>
      </c>
      <c r="D35" s="29">
        <v>0.1</v>
      </c>
      <c r="E35" s="29">
        <v>0.1</v>
      </c>
      <c r="F35" s="29">
        <v>0.2</v>
      </c>
      <c r="G35" s="37">
        <v>1</v>
      </c>
    </row>
    <row r="36" spans="1:7" ht="45" customHeight="1" x14ac:dyDescent="0.25">
      <c r="A36" s="36">
        <v>1025</v>
      </c>
      <c r="B36" s="30" t="s">
        <v>56</v>
      </c>
      <c r="C36" s="30" t="s">
        <v>36</v>
      </c>
      <c r="D36" s="29">
        <v>0.1</v>
      </c>
      <c r="E36" s="29">
        <v>0.1</v>
      </c>
      <c r="F36" s="29">
        <v>0.2</v>
      </c>
      <c r="G36" s="37">
        <v>1</v>
      </c>
    </row>
    <row r="37" spans="1:7" ht="45" customHeight="1" x14ac:dyDescent="0.25">
      <c r="A37" s="36">
        <v>1026</v>
      </c>
      <c r="B37" s="30" t="s">
        <v>58</v>
      </c>
      <c r="C37" s="30" t="s">
        <v>10</v>
      </c>
      <c r="D37" s="29">
        <v>0.1</v>
      </c>
      <c r="E37" s="29">
        <v>0.1</v>
      </c>
      <c r="F37" s="29">
        <v>0.2</v>
      </c>
      <c r="G37" s="37">
        <v>1</v>
      </c>
    </row>
    <row r="38" spans="1:7" ht="45" customHeight="1" x14ac:dyDescent="0.25">
      <c r="A38" s="36">
        <v>1027</v>
      </c>
      <c r="B38" s="30" t="s">
        <v>60</v>
      </c>
      <c r="C38" s="30" t="s">
        <v>28</v>
      </c>
      <c r="D38" s="29">
        <v>0.1</v>
      </c>
      <c r="E38" s="29">
        <v>0.1</v>
      </c>
      <c r="F38" s="29">
        <v>0.2</v>
      </c>
      <c r="G38" s="37">
        <v>1</v>
      </c>
    </row>
    <row r="39" spans="1:7" ht="45" customHeight="1" x14ac:dyDescent="0.25">
      <c r="A39" s="36">
        <v>1028</v>
      </c>
      <c r="B39" s="30" t="s">
        <v>42</v>
      </c>
      <c r="C39" s="30" t="s">
        <v>42</v>
      </c>
      <c r="D39" s="29">
        <v>0</v>
      </c>
      <c r="E39" s="29">
        <v>0</v>
      </c>
      <c r="F39" s="29">
        <v>0</v>
      </c>
      <c r="G39" s="37">
        <v>0</v>
      </c>
    </row>
    <row r="40" spans="1:7" ht="45" customHeight="1" x14ac:dyDescent="0.25">
      <c r="A40" s="36">
        <v>1029</v>
      </c>
      <c r="B40" s="30" t="s">
        <v>92</v>
      </c>
      <c r="C40" s="30" t="s">
        <v>25</v>
      </c>
      <c r="D40" s="29">
        <v>0.1</v>
      </c>
      <c r="E40" s="29">
        <v>0.1</v>
      </c>
      <c r="F40" s="29">
        <v>0.2</v>
      </c>
      <c r="G40" s="37">
        <v>1</v>
      </c>
    </row>
    <row r="41" spans="1:7" ht="45" customHeight="1" x14ac:dyDescent="0.25">
      <c r="A41" s="36">
        <v>1030</v>
      </c>
      <c r="B41" s="30" t="s">
        <v>64</v>
      </c>
      <c r="C41" s="30" t="s">
        <v>21</v>
      </c>
      <c r="D41" s="29">
        <v>0.1</v>
      </c>
      <c r="E41" s="29">
        <v>0.1</v>
      </c>
      <c r="F41" s="29">
        <v>0</v>
      </c>
      <c r="G41" s="37">
        <v>0.5</v>
      </c>
    </row>
    <row r="42" spans="1:7" ht="45" customHeight="1" x14ac:dyDescent="0.25">
      <c r="A42" s="36">
        <v>1031</v>
      </c>
      <c r="B42" s="30" t="s">
        <v>66</v>
      </c>
      <c r="C42" s="30" t="s">
        <v>30</v>
      </c>
      <c r="D42" s="29">
        <v>0.1</v>
      </c>
      <c r="E42" s="29">
        <v>0.1</v>
      </c>
      <c r="F42" s="29">
        <v>0.2</v>
      </c>
      <c r="G42" s="37">
        <v>1</v>
      </c>
    </row>
    <row r="43" spans="1:7" ht="45" customHeight="1" x14ac:dyDescent="0.25">
      <c r="A43" s="36">
        <v>1032</v>
      </c>
      <c r="B43" s="30" t="s">
        <v>68</v>
      </c>
      <c r="C43" s="30" t="s">
        <v>10</v>
      </c>
      <c r="D43" s="29">
        <v>0</v>
      </c>
      <c r="E43" s="29">
        <v>0</v>
      </c>
      <c r="F43" s="29">
        <v>0</v>
      </c>
      <c r="G43" s="37">
        <v>0</v>
      </c>
    </row>
    <row r="44" spans="1:7" ht="45" customHeight="1" x14ac:dyDescent="0.25">
      <c r="A44" s="36">
        <v>1033</v>
      </c>
      <c r="B44" s="30" t="s">
        <v>69</v>
      </c>
      <c r="C44" s="30" t="s">
        <v>23</v>
      </c>
      <c r="D44" s="29">
        <v>0</v>
      </c>
      <c r="E44" s="29">
        <v>0</v>
      </c>
      <c r="F44" s="29">
        <v>0</v>
      </c>
      <c r="G44" s="37">
        <v>0</v>
      </c>
    </row>
    <row r="45" spans="1:7" ht="45" customHeight="1" x14ac:dyDescent="0.25">
      <c r="A45" s="36">
        <v>1034</v>
      </c>
      <c r="B45" s="30" t="s">
        <v>70</v>
      </c>
      <c r="C45" s="30" t="s">
        <v>28</v>
      </c>
      <c r="D45" s="29">
        <v>0.1</v>
      </c>
      <c r="E45" s="29">
        <v>0.1</v>
      </c>
      <c r="F45" s="29">
        <v>0</v>
      </c>
      <c r="G45" s="37">
        <v>0.5</v>
      </c>
    </row>
    <row r="46" spans="1:7" ht="45" customHeight="1" x14ac:dyDescent="0.25">
      <c r="A46" s="36">
        <v>1035</v>
      </c>
      <c r="B46" s="30" t="s">
        <v>63</v>
      </c>
      <c r="C46" s="30" t="s">
        <v>16</v>
      </c>
      <c r="D46" s="29">
        <v>0.1</v>
      </c>
      <c r="E46" s="29">
        <v>0.1</v>
      </c>
      <c r="F46" s="29">
        <v>0.2</v>
      </c>
      <c r="G46" s="37">
        <v>1</v>
      </c>
    </row>
    <row r="47" spans="1:7" ht="45" customHeight="1" x14ac:dyDescent="0.25">
      <c r="A47" s="36">
        <v>1036</v>
      </c>
      <c r="B47" s="30" t="s">
        <v>71</v>
      </c>
      <c r="C47" s="30" t="s">
        <v>28</v>
      </c>
      <c r="D47" s="29">
        <v>0.1</v>
      </c>
      <c r="E47" s="29">
        <v>0.1</v>
      </c>
      <c r="F47" s="29">
        <v>0.2</v>
      </c>
      <c r="G47" s="37">
        <v>1</v>
      </c>
    </row>
    <row r="48" spans="1:7" ht="45" customHeight="1" x14ac:dyDescent="0.25">
      <c r="A48" s="36">
        <v>1037</v>
      </c>
      <c r="B48" s="30" t="s">
        <v>72</v>
      </c>
      <c r="C48" s="30" t="s">
        <v>18</v>
      </c>
      <c r="D48" s="29">
        <v>0.1</v>
      </c>
      <c r="E48" s="29">
        <v>0</v>
      </c>
      <c r="F48" s="29">
        <v>0.2</v>
      </c>
      <c r="G48" s="37">
        <v>0.75000000000000011</v>
      </c>
    </row>
    <row r="49" spans="1:7" ht="45" customHeight="1" x14ac:dyDescent="0.25">
      <c r="A49" s="36">
        <v>1038</v>
      </c>
      <c r="B49" s="30" t="s">
        <v>73</v>
      </c>
      <c r="C49" s="30" t="s">
        <v>10</v>
      </c>
      <c r="D49" s="29">
        <v>0</v>
      </c>
      <c r="E49" s="29">
        <v>0</v>
      </c>
      <c r="F49" s="29">
        <v>0.2</v>
      </c>
      <c r="G49" s="37">
        <v>0.5</v>
      </c>
    </row>
    <row r="50" spans="1:7" ht="45" customHeight="1" x14ac:dyDescent="0.25">
      <c r="A50" s="36">
        <v>1039</v>
      </c>
      <c r="B50" s="30" t="s">
        <v>74</v>
      </c>
      <c r="C50" s="30" t="s">
        <v>19</v>
      </c>
      <c r="D50" s="29">
        <v>0.1</v>
      </c>
      <c r="E50" s="29">
        <v>0.1</v>
      </c>
      <c r="F50" s="29">
        <v>0.2</v>
      </c>
      <c r="G50" s="37">
        <v>1</v>
      </c>
    </row>
    <row r="51" spans="1:7" ht="45" customHeight="1" x14ac:dyDescent="0.25">
      <c r="A51" s="36">
        <v>1040</v>
      </c>
      <c r="B51" s="30" t="s">
        <v>75</v>
      </c>
      <c r="C51" s="30" t="s">
        <v>13</v>
      </c>
      <c r="D51" s="29">
        <v>0.1</v>
      </c>
      <c r="E51" s="29">
        <v>0.1</v>
      </c>
      <c r="F51" s="29">
        <v>0.2</v>
      </c>
      <c r="G51" s="37">
        <v>1</v>
      </c>
    </row>
    <row r="52" spans="1:7" ht="45" customHeight="1" x14ac:dyDescent="0.25">
      <c r="A52" s="36">
        <v>1041</v>
      </c>
      <c r="B52" s="30" t="s">
        <v>76</v>
      </c>
      <c r="C52" s="30" t="s">
        <v>32</v>
      </c>
      <c r="D52" s="29">
        <v>0.1</v>
      </c>
      <c r="E52" s="29">
        <v>0.1</v>
      </c>
      <c r="F52" s="29">
        <v>0.2</v>
      </c>
      <c r="G52" s="37">
        <v>1</v>
      </c>
    </row>
    <row r="53" spans="1:7" ht="45" customHeight="1" x14ac:dyDescent="0.25">
      <c r="A53" s="36">
        <v>1042</v>
      </c>
      <c r="B53" s="30" t="s">
        <v>77</v>
      </c>
      <c r="C53" s="30" t="s">
        <v>32</v>
      </c>
      <c r="D53" s="29">
        <v>0.1</v>
      </c>
      <c r="E53" s="29">
        <v>0.1</v>
      </c>
      <c r="F53" s="29">
        <v>0</v>
      </c>
      <c r="G53" s="37">
        <v>0.5</v>
      </c>
    </row>
    <row r="54" spans="1:7" ht="45" customHeight="1" x14ac:dyDescent="0.25">
      <c r="A54" s="36">
        <v>1043</v>
      </c>
      <c r="B54" s="30" t="s">
        <v>78</v>
      </c>
      <c r="C54" s="30" t="s">
        <v>19</v>
      </c>
      <c r="D54" s="29">
        <v>0.1</v>
      </c>
      <c r="E54" s="29">
        <v>0</v>
      </c>
      <c r="F54" s="29">
        <v>0.2</v>
      </c>
      <c r="G54" s="37">
        <v>0.75000000000000011</v>
      </c>
    </row>
    <row r="55" spans="1:7" ht="45" customHeight="1" x14ac:dyDescent="0.25">
      <c r="A55" s="36">
        <v>1044</v>
      </c>
      <c r="B55" s="30" t="s">
        <v>79</v>
      </c>
      <c r="C55" s="30" t="s">
        <v>30</v>
      </c>
      <c r="D55" s="29">
        <v>0.1</v>
      </c>
      <c r="E55" s="29">
        <v>0.1</v>
      </c>
      <c r="F55" s="29">
        <v>0.2</v>
      </c>
      <c r="G55" s="37">
        <v>1</v>
      </c>
    </row>
    <row r="56" spans="1:7" ht="45" customHeight="1" x14ac:dyDescent="0.25">
      <c r="A56" s="36">
        <v>1045</v>
      </c>
      <c r="B56" s="30" t="s">
        <v>91</v>
      </c>
      <c r="C56" s="30" t="s">
        <v>40</v>
      </c>
      <c r="D56" s="29">
        <v>0.1</v>
      </c>
      <c r="E56" s="29">
        <v>0.1</v>
      </c>
      <c r="F56" s="29">
        <v>0.2</v>
      </c>
      <c r="G56" s="37">
        <v>1</v>
      </c>
    </row>
    <row r="57" spans="1:7" ht="45" customHeight="1" x14ac:dyDescent="0.25">
      <c r="A57" s="36">
        <v>1046</v>
      </c>
      <c r="B57" s="30" t="s">
        <v>81</v>
      </c>
      <c r="C57" s="30" t="s">
        <v>11</v>
      </c>
      <c r="D57" s="29">
        <v>0.1</v>
      </c>
      <c r="E57" s="29">
        <v>0.1</v>
      </c>
      <c r="F57" s="29">
        <v>0</v>
      </c>
      <c r="G57" s="37">
        <v>0.5</v>
      </c>
    </row>
    <row r="58" spans="1:7" ht="45" customHeight="1" x14ac:dyDescent="0.25">
      <c r="A58" s="36">
        <v>1047</v>
      </c>
      <c r="B58" s="30" t="s">
        <v>57</v>
      </c>
      <c r="C58" s="30" t="s">
        <v>16</v>
      </c>
      <c r="D58" s="29">
        <v>0</v>
      </c>
      <c r="E58" s="29">
        <v>0</v>
      </c>
      <c r="F58" s="29">
        <v>0</v>
      </c>
      <c r="G58" s="37">
        <v>0</v>
      </c>
    </row>
    <row r="59" spans="1:7" ht="45" customHeight="1" x14ac:dyDescent="0.25">
      <c r="A59" s="36">
        <v>1048</v>
      </c>
      <c r="B59" s="30" t="s">
        <v>59</v>
      </c>
      <c r="C59" s="30" t="s">
        <v>16</v>
      </c>
      <c r="D59" s="29">
        <v>0</v>
      </c>
      <c r="E59" s="29">
        <v>0</v>
      </c>
      <c r="F59" s="29">
        <v>0.2</v>
      </c>
      <c r="G59" s="37">
        <v>0.5</v>
      </c>
    </row>
    <row r="60" spans="1:7" ht="45" customHeight="1" x14ac:dyDescent="0.25">
      <c r="A60" s="36">
        <v>1049</v>
      </c>
      <c r="B60" s="30" t="s">
        <v>67</v>
      </c>
      <c r="C60" s="30" t="s">
        <v>16</v>
      </c>
      <c r="D60" s="29">
        <v>0.1</v>
      </c>
      <c r="E60" s="29">
        <v>0.1</v>
      </c>
      <c r="F60" s="29">
        <v>0.2</v>
      </c>
      <c r="G60" s="37">
        <v>1</v>
      </c>
    </row>
    <row r="61" spans="1:7" ht="45" customHeight="1" x14ac:dyDescent="0.25">
      <c r="A61" s="36">
        <v>1050</v>
      </c>
      <c r="B61" s="30" t="s">
        <v>90</v>
      </c>
      <c r="C61" s="30" t="s">
        <v>16</v>
      </c>
      <c r="D61" s="29">
        <v>0.1</v>
      </c>
      <c r="E61" s="29">
        <v>0.1</v>
      </c>
      <c r="F61" s="29">
        <v>0.2</v>
      </c>
      <c r="G61" s="37">
        <v>1</v>
      </c>
    </row>
    <row r="62" spans="1:7" ht="45" customHeight="1" x14ac:dyDescent="0.25">
      <c r="A62" s="36">
        <v>1051</v>
      </c>
      <c r="B62" s="30" t="s">
        <v>82</v>
      </c>
      <c r="C62" s="30" t="s">
        <v>30</v>
      </c>
      <c r="D62" s="29">
        <v>0</v>
      </c>
      <c r="E62" s="29">
        <v>0</v>
      </c>
      <c r="F62" s="29">
        <v>0.2</v>
      </c>
      <c r="G62" s="37">
        <v>0.5</v>
      </c>
    </row>
    <row r="63" spans="1:7" ht="45" customHeight="1" x14ac:dyDescent="0.25">
      <c r="A63" s="36">
        <v>1052</v>
      </c>
      <c r="B63" s="30" t="s">
        <v>83</v>
      </c>
      <c r="C63" s="30" t="s">
        <v>13</v>
      </c>
      <c r="D63" s="29">
        <v>0.1</v>
      </c>
      <c r="E63" s="29">
        <v>0.1</v>
      </c>
      <c r="F63" s="29">
        <v>0.2</v>
      </c>
      <c r="G63" s="37">
        <v>1</v>
      </c>
    </row>
    <row r="64" spans="1:7" ht="45" customHeight="1" x14ac:dyDescent="0.25">
      <c r="A64" s="36">
        <v>1053</v>
      </c>
      <c r="B64" s="30" t="s">
        <v>84</v>
      </c>
      <c r="C64" s="30" t="s">
        <v>38</v>
      </c>
      <c r="D64" s="29">
        <v>0</v>
      </c>
      <c r="E64" s="29">
        <v>0</v>
      </c>
      <c r="F64" s="29">
        <v>0.2</v>
      </c>
      <c r="G64" s="37">
        <v>0.5</v>
      </c>
    </row>
    <row r="65" spans="1:20" ht="45" customHeight="1" x14ac:dyDescent="0.25">
      <c r="A65" s="36">
        <v>1054</v>
      </c>
      <c r="B65" s="30" t="s">
        <v>85</v>
      </c>
      <c r="C65" s="30" t="s">
        <v>19</v>
      </c>
      <c r="D65" s="29">
        <v>0.1</v>
      </c>
      <c r="E65" s="29">
        <v>0.1</v>
      </c>
      <c r="F65" s="29">
        <v>0.2</v>
      </c>
      <c r="G65" s="37">
        <v>1</v>
      </c>
    </row>
    <row r="66" spans="1:20" ht="45" customHeight="1" x14ac:dyDescent="0.25">
      <c r="A66" s="36">
        <v>1055</v>
      </c>
      <c r="B66" s="30" t="s">
        <v>89</v>
      </c>
      <c r="C66" s="30" t="s">
        <v>30</v>
      </c>
      <c r="D66" s="29">
        <v>0.1</v>
      </c>
      <c r="E66" s="29">
        <v>0.1</v>
      </c>
      <c r="F66" s="29">
        <v>0.2</v>
      </c>
      <c r="G66" s="37">
        <v>1</v>
      </c>
    </row>
    <row r="67" spans="1:20" ht="45" customHeight="1" x14ac:dyDescent="0.25">
      <c r="A67" s="36">
        <v>1056</v>
      </c>
      <c r="B67" s="30" t="s">
        <v>87</v>
      </c>
      <c r="C67" s="30" t="s">
        <v>32</v>
      </c>
      <c r="D67" s="29">
        <v>0</v>
      </c>
      <c r="E67" s="29">
        <v>0</v>
      </c>
      <c r="F67" s="29">
        <v>0.2</v>
      </c>
      <c r="G67" s="37">
        <v>0.5</v>
      </c>
    </row>
    <row r="68" spans="1:20" ht="45" customHeight="1" x14ac:dyDescent="0.25">
      <c r="A68" s="36">
        <v>1057</v>
      </c>
      <c r="B68" s="30" t="s">
        <v>65</v>
      </c>
      <c r="C68" s="30" t="s">
        <v>16</v>
      </c>
      <c r="D68" s="29">
        <v>0.1</v>
      </c>
      <c r="E68" s="29">
        <v>0.1</v>
      </c>
      <c r="F68" s="29">
        <v>0</v>
      </c>
      <c r="G68" s="37">
        <v>0.5</v>
      </c>
    </row>
    <row r="69" spans="1:20" ht="45" customHeight="1" thickBot="1" x14ac:dyDescent="0.3">
      <c r="A69" s="38">
        <v>1058</v>
      </c>
      <c r="B69" s="39" t="s">
        <v>278</v>
      </c>
      <c r="C69" s="39" t="s">
        <v>19</v>
      </c>
      <c r="D69" s="40">
        <v>0.1</v>
      </c>
      <c r="E69" s="40">
        <v>0.1</v>
      </c>
      <c r="F69" s="40">
        <v>0</v>
      </c>
      <c r="G69" s="41">
        <v>0.5</v>
      </c>
    </row>
    <row r="71" spans="1:20" ht="15.75" thickBot="1" x14ac:dyDescent="0.3"/>
    <row r="72" spans="1:20" s="327" customFormat="1" ht="93" customHeight="1" thickTop="1" x14ac:dyDescent="0.2">
      <c r="A72" s="466" t="s">
        <v>343</v>
      </c>
      <c r="B72" s="467"/>
      <c r="C72" s="470" t="s">
        <v>338</v>
      </c>
      <c r="D72" s="471"/>
      <c r="E72" s="471"/>
      <c r="F72" s="471"/>
      <c r="G72" s="471"/>
      <c r="H72" s="472"/>
      <c r="I72" s="473" t="s">
        <v>339</v>
      </c>
      <c r="J72" s="474"/>
      <c r="K72" s="474"/>
      <c r="L72" s="474"/>
      <c r="M72" s="474"/>
      <c r="N72" s="475"/>
      <c r="O72" s="476" t="s">
        <v>340</v>
      </c>
      <c r="P72" s="477"/>
      <c r="Q72" s="449" t="s">
        <v>341</v>
      </c>
      <c r="R72" s="450"/>
      <c r="S72" s="449" t="s">
        <v>342</v>
      </c>
      <c r="T72" s="450"/>
    </row>
    <row r="73" spans="1:20" s="327" customFormat="1" ht="15.75" customHeight="1" x14ac:dyDescent="0.2">
      <c r="A73" s="468"/>
      <c r="B73" s="469"/>
      <c r="C73" s="454" t="s">
        <v>327</v>
      </c>
      <c r="D73" s="455"/>
      <c r="E73" s="456"/>
      <c r="F73" s="457" t="s">
        <v>328</v>
      </c>
      <c r="G73" s="455"/>
      <c r="H73" s="456"/>
      <c r="I73" s="457" t="s">
        <v>327</v>
      </c>
      <c r="J73" s="455"/>
      <c r="K73" s="456"/>
      <c r="L73" s="457" t="s">
        <v>328</v>
      </c>
      <c r="M73" s="455"/>
      <c r="N73" s="456"/>
      <c r="O73" s="458" t="s">
        <v>329</v>
      </c>
      <c r="P73" s="460" t="s">
        <v>334</v>
      </c>
      <c r="Q73" s="462" t="s">
        <v>329</v>
      </c>
      <c r="R73" s="462" t="s">
        <v>333</v>
      </c>
      <c r="S73" s="462" t="s">
        <v>329</v>
      </c>
      <c r="T73" s="464" t="s">
        <v>333</v>
      </c>
    </row>
    <row r="74" spans="1:20" s="327" customFormat="1" ht="26.25" thickBot="1" x14ac:dyDescent="0.25">
      <c r="A74" s="468"/>
      <c r="B74" s="469"/>
      <c r="C74" s="345" t="s">
        <v>329</v>
      </c>
      <c r="D74" s="346" t="s">
        <v>330</v>
      </c>
      <c r="E74" s="346" t="s">
        <v>331</v>
      </c>
      <c r="F74" s="346" t="s">
        <v>329</v>
      </c>
      <c r="G74" s="346" t="s">
        <v>330</v>
      </c>
      <c r="H74" s="346" t="s">
        <v>331</v>
      </c>
      <c r="I74" s="345" t="s">
        <v>329</v>
      </c>
      <c r="J74" s="346" t="s">
        <v>330</v>
      </c>
      <c r="K74" s="346" t="s">
        <v>331</v>
      </c>
      <c r="L74" s="346" t="s">
        <v>329</v>
      </c>
      <c r="M74" s="346" t="s">
        <v>330</v>
      </c>
      <c r="N74" s="346" t="s">
        <v>331</v>
      </c>
      <c r="O74" s="459"/>
      <c r="P74" s="461"/>
      <c r="Q74" s="463"/>
      <c r="R74" s="463"/>
      <c r="S74" s="463"/>
      <c r="T74" s="465"/>
    </row>
    <row r="75" spans="1:20" s="327" customFormat="1" ht="32.25" customHeight="1" thickTop="1" x14ac:dyDescent="0.2">
      <c r="A75" s="451" t="s">
        <v>237</v>
      </c>
      <c r="B75" s="347" t="s">
        <v>238</v>
      </c>
      <c r="C75" s="330">
        <v>0</v>
      </c>
      <c r="D75" s="325">
        <v>0</v>
      </c>
      <c r="E75" s="325">
        <v>0</v>
      </c>
      <c r="F75" s="330">
        <v>4</v>
      </c>
      <c r="G75" s="325">
        <v>0.11764705882352941</v>
      </c>
      <c r="H75" s="325">
        <v>0.33333333333333331</v>
      </c>
      <c r="I75" s="330">
        <v>1</v>
      </c>
      <c r="J75" s="325">
        <v>4.1666666666666664E-2</v>
      </c>
      <c r="K75" s="325">
        <v>0.125</v>
      </c>
      <c r="L75" s="330">
        <v>3</v>
      </c>
      <c r="M75" s="325">
        <v>8.8235294117647065E-2</v>
      </c>
      <c r="N75" s="325">
        <v>0.25</v>
      </c>
      <c r="O75" s="348">
        <v>4</v>
      </c>
      <c r="P75" s="349">
        <v>0.185</v>
      </c>
      <c r="Q75" s="348">
        <v>4</v>
      </c>
      <c r="R75" s="350">
        <v>2914</v>
      </c>
      <c r="S75" s="348">
        <v>4</v>
      </c>
      <c r="T75" s="350">
        <v>1757</v>
      </c>
    </row>
    <row r="76" spans="1:20" s="327" customFormat="1" ht="32.25" customHeight="1" x14ac:dyDescent="0.2">
      <c r="A76" s="452"/>
      <c r="B76" s="351" t="s">
        <v>42</v>
      </c>
      <c r="C76" s="331">
        <v>1</v>
      </c>
      <c r="D76" s="326">
        <v>4.1666666666666664E-2</v>
      </c>
      <c r="E76" s="326">
        <v>0.2</v>
      </c>
      <c r="F76" s="331">
        <v>0</v>
      </c>
      <c r="G76" s="326">
        <v>0</v>
      </c>
      <c r="H76" s="326">
        <v>0</v>
      </c>
      <c r="I76" s="331">
        <v>1</v>
      </c>
      <c r="J76" s="326">
        <v>4.1666666666666664E-2</v>
      </c>
      <c r="K76" s="326">
        <v>0.2</v>
      </c>
      <c r="L76" s="331">
        <v>0</v>
      </c>
      <c r="M76" s="326">
        <v>0</v>
      </c>
      <c r="N76" s="326">
        <v>0</v>
      </c>
      <c r="O76" s="352">
        <v>1</v>
      </c>
      <c r="P76" s="353">
        <v>0</v>
      </c>
      <c r="Q76" s="352">
        <v>1</v>
      </c>
      <c r="R76" s="354">
        <v>535</v>
      </c>
      <c r="S76" s="352">
        <v>1</v>
      </c>
      <c r="T76" s="354">
        <v>524</v>
      </c>
    </row>
    <row r="77" spans="1:20" s="327" customFormat="1" ht="32.25" customHeight="1" x14ac:dyDescent="0.2">
      <c r="A77" s="452"/>
      <c r="B77" s="355" t="s">
        <v>28</v>
      </c>
      <c r="C77" s="330">
        <v>1</v>
      </c>
      <c r="D77" s="325">
        <v>4.1666666666666664E-2</v>
      </c>
      <c r="E77" s="325">
        <v>0.1111111111111111</v>
      </c>
      <c r="F77" s="330">
        <v>6</v>
      </c>
      <c r="G77" s="325">
        <v>0.17647058823529413</v>
      </c>
      <c r="H77" s="325">
        <v>0.23076923076923078</v>
      </c>
      <c r="I77" s="330">
        <v>1</v>
      </c>
      <c r="J77" s="325">
        <v>4.1666666666666664E-2</v>
      </c>
      <c r="K77" s="325">
        <v>0.1111111111111111</v>
      </c>
      <c r="L77" s="330">
        <v>6</v>
      </c>
      <c r="M77" s="325">
        <v>0.17647058823529413</v>
      </c>
      <c r="N77" s="325">
        <v>0.23076923076923078</v>
      </c>
      <c r="O77" s="356">
        <v>7</v>
      </c>
      <c r="P77" s="357">
        <v>0.46607142857142858</v>
      </c>
      <c r="Q77" s="356">
        <v>7</v>
      </c>
      <c r="R77" s="358">
        <v>2869</v>
      </c>
      <c r="S77" s="356">
        <v>7</v>
      </c>
      <c r="T77" s="358">
        <v>3168</v>
      </c>
    </row>
    <row r="78" spans="1:20" s="327" customFormat="1" ht="32.25" customHeight="1" x14ac:dyDescent="0.2">
      <c r="A78" s="452"/>
      <c r="B78" s="351" t="s">
        <v>18</v>
      </c>
      <c r="C78" s="331">
        <v>3</v>
      </c>
      <c r="D78" s="326">
        <v>0.125</v>
      </c>
      <c r="E78" s="326">
        <v>0.21428571428571427</v>
      </c>
      <c r="F78" s="331">
        <v>1</v>
      </c>
      <c r="G78" s="326">
        <v>2.9411764705882353E-2</v>
      </c>
      <c r="H78" s="326">
        <v>0.16666666666666666</v>
      </c>
      <c r="I78" s="331">
        <v>4</v>
      </c>
      <c r="J78" s="326">
        <v>0.16666666666666666</v>
      </c>
      <c r="K78" s="326">
        <v>0.2857142857142857</v>
      </c>
      <c r="L78" s="331">
        <v>0</v>
      </c>
      <c r="M78" s="326">
        <v>0</v>
      </c>
      <c r="N78" s="326">
        <v>0</v>
      </c>
      <c r="O78" s="352">
        <v>4</v>
      </c>
      <c r="P78" s="353">
        <v>0.20266666666666666</v>
      </c>
      <c r="Q78" s="352">
        <v>4</v>
      </c>
      <c r="R78" s="354">
        <v>2553</v>
      </c>
      <c r="S78" s="352">
        <v>4</v>
      </c>
      <c r="T78" s="354">
        <v>2522</v>
      </c>
    </row>
    <row r="79" spans="1:20" s="327" customFormat="1" ht="32.25" customHeight="1" x14ac:dyDescent="0.2">
      <c r="A79" s="452"/>
      <c r="B79" s="355" t="s">
        <v>23</v>
      </c>
      <c r="C79" s="330">
        <v>2</v>
      </c>
      <c r="D79" s="325">
        <v>8.3333333333333329E-2</v>
      </c>
      <c r="E79" s="325">
        <v>0.22222222222222221</v>
      </c>
      <c r="F79" s="330">
        <v>1</v>
      </c>
      <c r="G79" s="325">
        <v>2.9411764705882353E-2</v>
      </c>
      <c r="H79" s="325">
        <v>0.16666666666666666</v>
      </c>
      <c r="I79" s="330">
        <v>2</v>
      </c>
      <c r="J79" s="325">
        <v>8.3333333333333329E-2</v>
      </c>
      <c r="K79" s="325">
        <v>0.22222222222222221</v>
      </c>
      <c r="L79" s="330">
        <v>1</v>
      </c>
      <c r="M79" s="325">
        <v>2.9411764705882353E-2</v>
      </c>
      <c r="N79" s="325">
        <v>0.16666666666666666</v>
      </c>
      <c r="O79" s="356">
        <v>3</v>
      </c>
      <c r="P79" s="357">
        <v>0</v>
      </c>
      <c r="Q79" s="356">
        <v>3</v>
      </c>
      <c r="R79" s="358">
        <v>2844</v>
      </c>
      <c r="S79" s="356">
        <v>3</v>
      </c>
      <c r="T79" s="358">
        <v>279</v>
      </c>
    </row>
    <row r="80" spans="1:20" s="327" customFormat="1" ht="32.25" customHeight="1" x14ac:dyDescent="0.2">
      <c r="A80" s="452"/>
      <c r="B80" s="351" t="s">
        <v>38</v>
      </c>
      <c r="C80" s="331">
        <v>1</v>
      </c>
      <c r="D80" s="326">
        <v>4.1666666666666664E-2</v>
      </c>
      <c r="E80" s="326">
        <v>0.25</v>
      </c>
      <c r="F80" s="331">
        <v>0</v>
      </c>
      <c r="G80" s="326">
        <v>0</v>
      </c>
      <c r="H80" s="326">
        <v>0</v>
      </c>
      <c r="I80" s="331">
        <v>1</v>
      </c>
      <c r="J80" s="326">
        <v>4.1666666666666664E-2</v>
      </c>
      <c r="K80" s="326">
        <v>0.25</v>
      </c>
      <c r="L80" s="331">
        <v>0</v>
      </c>
      <c r="M80" s="326">
        <v>0</v>
      </c>
      <c r="N80" s="326">
        <v>0</v>
      </c>
      <c r="O80" s="352">
        <v>1</v>
      </c>
      <c r="P80" s="353">
        <v>2.5000000000000001E-2</v>
      </c>
      <c r="Q80" s="352">
        <v>1</v>
      </c>
      <c r="R80" s="354">
        <v>597</v>
      </c>
      <c r="S80" s="352">
        <v>1</v>
      </c>
      <c r="T80" s="354">
        <v>597</v>
      </c>
    </row>
    <row r="81" spans="1:20" s="327" customFormat="1" ht="32.25" customHeight="1" x14ac:dyDescent="0.2">
      <c r="A81" s="452"/>
      <c r="B81" s="355" t="s">
        <v>15</v>
      </c>
      <c r="C81" s="330">
        <v>1</v>
      </c>
      <c r="D81" s="325">
        <v>4.1666666666666664E-2</v>
      </c>
      <c r="E81" s="325">
        <v>0.33333333333333331</v>
      </c>
      <c r="F81" s="330">
        <v>1</v>
      </c>
      <c r="G81" s="325">
        <v>2.9411764705882353E-2</v>
      </c>
      <c r="H81" s="325">
        <v>0.14285714285714285</v>
      </c>
      <c r="I81" s="330">
        <v>0</v>
      </c>
      <c r="J81" s="325">
        <v>0</v>
      </c>
      <c r="K81" s="325">
        <v>0</v>
      </c>
      <c r="L81" s="330">
        <v>2</v>
      </c>
      <c r="M81" s="325">
        <v>5.8823529411764705E-2</v>
      </c>
      <c r="N81" s="325">
        <v>0.2857142857142857</v>
      </c>
      <c r="O81" s="356">
        <v>2</v>
      </c>
      <c r="P81" s="357">
        <v>1.3939506172839506</v>
      </c>
      <c r="Q81" s="356">
        <v>2</v>
      </c>
      <c r="R81" s="358">
        <v>1794.3</v>
      </c>
      <c r="S81" s="356">
        <v>2</v>
      </c>
      <c r="T81" s="358">
        <v>1243.5</v>
      </c>
    </row>
    <row r="82" spans="1:20" s="327" customFormat="1" ht="32.25" customHeight="1" x14ac:dyDescent="0.2">
      <c r="A82" s="452"/>
      <c r="B82" s="351" t="s">
        <v>21</v>
      </c>
      <c r="C82" s="331">
        <v>1</v>
      </c>
      <c r="D82" s="326">
        <v>4.1666666666666664E-2</v>
      </c>
      <c r="E82" s="326">
        <v>0.16666666666666666</v>
      </c>
      <c r="F82" s="331">
        <v>2</v>
      </c>
      <c r="G82" s="326">
        <v>5.8823529411764705E-2</v>
      </c>
      <c r="H82" s="326">
        <v>0.22222222222222221</v>
      </c>
      <c r="I82" s="331">
        <v>1</v>
      </c>
      <c r="J82" s="326">
        <v>4.1666666666666664E-2</v>
      </c>
      <c r="K82" s="326">
        <v>0.16666666666666666</v>
      </c>
      <c r="L82" s="331">
        <v>2</v>
      </c>
      <c r="M82" s="326">
        <v>5.8823529411764705E-2</v>
      </c>
      <c r="N82" s="326">
        <v>0.22222222222222221</v>
      </c>
      <c r="O82" s="352">
        <v>3</v>
      </c>
      <c r="P82" s="353">
        <v>-5.5566666666666675</v>
      </c>
      <c r="Q82" s="352">
        <v>3</v>
      </c>
      <c r="R82" s="354">
        <v>2315</v>
      </c>
      <c r="S82" s="352">
        <v>3</v>
      </c>
      <c r="T82" s="354">
        <v>3559</v>
      </c>
    </row>
    <row r="83" spans="1:20" s="327" customFormat="1" ht="32.25" customHeight="1" x14ac:dyDescent="0.2">
      <c r="A83" s="452"/>
      <c r="B83" s="355" t="s">
        <v>10</v>
      </c>
      <c r="C83" s="330">
        <v>5</v>
      </c>
      <c r="D83" s="325">
        <v>0.20833333333333334</v>
      </c>
      <c r="E83" s="325">
        <v>0.26315789473684209</v>
      </c>
      <c r="F83" s="330">
        <v>1</v>
      </c>
      <c r="G83" s="325">
        <v>2.9411764705882353E-2</v>
      </c>
      <c r="H83" s="325">
        <v>9.0909090909090912E-2</v>
      </c>
      <c r="I83" s="330">
        <v>5</v>
      </c>
      <c r="J83" s="325">
        <v>0.20833333333333334</v>
      </c>
      <c r="K83" s="325">
        <v>0.26315789473684209</v>
      </c>
      <c r="L83" s="330">
        <v>1</v>
      </c>
      <c r="M83" s="325">
        <v>2.9411764705882353E-2</v>
      </c>
      <c r="N83" s="325">
        <v>9.0909090909090912E-2</v>
      </c>
      <c r="O83" s="356">
        <v>6</v>
      </c>
      <c r="P83" s="357">
        <v>0.19338333333333332</v>
      </c>
      <c r="Q83" s="356">
        <v>6</v>
      </c>
      <c r="R83" s="358">
        <v>15857</v>
      </c>
      <c r="S83" s="356">
        <v>6</v>
      </c>
      <c r="T83" s="358">
        <v>10041</v>
      </c>
    </row>
    <row r="84" spans="1:20" s="327" customFormat="1" ht="32.25" customHeight="1" x14ac:dyDescent="0.2">
      <c r="A84" s="452"/>
      <c r="B84" s="351" t="s">
        <v>32</v>
      </c>
      <c r="C84" s="331">
        <v>1</v>
      </c>
      <c r="D84" s="326">
        <v>4.1666666666666664E-2</v>
      </c>
      <c r="E84" s="326">
        <v>0.1111111111111111</v>
      </c>
      <c r="F84" s="331">
        <v>3</v>
      </c>
      <c r="G84" s="326">
        <v>8.8235294117647065E-2</v>
      </c>
      <c r="H84" s="326">
        <v>0.27272727272727271</v>
      </c>
      <c r="I84" s="331">
        <v>1</v>
      </c>
      <c r="J84" s="326">
        <v>4.1666666666666664E-2</v>
      </c>
      <c r="K84" s="326">
        <v>0.1111111111111111</v>
      </c>
      <c r="L84" s="331">
        <v>3</v>
      </c>
      <c r="M84" s="326">
        <v>8.8235294117647065E-2</v>
      </c>
      <c r="N84" s="326">
        <v>0.27272727272727271</v>
      </c>
      <c r="O84" s="352">
        <v>4</v>
      </c>
      <c r="P84" s="353">
        <v>0.68333333333333324</v>
      </c>
      <c r="Q84" s="352">
        <v>4</v>
      </c>
      <c r="R84" s="354">
        <v>3623</v>
      </c>
      <c r="S84" s="352">
        <v>4</v>
      </c>
      <c r="T84" s="354">
        <v>3666</v>
      </c>
    </row>
    <row r="85" spans="1:20" s="327" customFormat="1" ht="32.25" customHeight="1" x14ac:dyDescent="0.2">
      <c r="A85" s="452"/>
      <c r="B85" s="355" t="s">
        <v>13</v>
      </c>
      <c r="C85" s="330">
        <v>0</v>
      </c>
      <c r="D85" s="325">
        <v>0</v>
      </c>
      <c r="E85" s="325">
        <v>0</v>
      </c>
      <c r="F85" s="330">
        <v>2</v>
      </c>
      <c r="G85" s="325">
        <v>5.8823529411764705E-2</v>
      </c>
      <c r="H85" s="325">
        <v>0.22222222222222221</v>
      </c>
      <c r="I85" s="330">
        <v>0</v>
      </c>
      <c r="J85" s="325">
        <v>0</v>
      </c>
      <c r="K85" s="325">
        <v>0</v>
      </c>
      <c r="L85" s="330">
        <v>2</v>
      </c>
      <c r="M85" s="325">
        <v>5.8823529411764705E-2</v>
      </c>
      <c r="N85" s="325">
        <v>0.22222222222222221</v>
      </c>
      <c r="O85" s="356">
        <v>2</v>
      </c>
      <c r="P85" s="357">
        <v>0.28625</v>
      </c>
      <c r="Q85" s="356">
        <v>2</v>
      </c>
      <c r="R85" s="358">
        <v>8427</v>
      </c>
      <c r="S85" s="356">
        <v>2</v>
      </c>
      <c r="T85" s="358">
        <v>11297</v>
      </c>
    </row>
    <row r="86" spans="1:20" s="327" customFormat="1" ht="32.25" customHeight="1" x14ac:dyDescent="0.2">
      <c r="A86" s="452"/>
      <c r="B86" s="351" t="s">
        <v>30</v>
      </c>
      <c r="C86" s="331">
        <v>3</v>
      </c>
      <c r="D86" s="326">
        <v>0.125</v>
      </c>
      <c r="E86" s="326">
        <v>0.2</v>
      </c>
      <c r="F86" s="331">
        <v>3</v>
      </c>
      <c r="G86" s="326">
        <v>8.8235294117647065E-2</v>
      </c>
      <c r="H86" s="326">
        <v>0.2</v>
      </c>
      <c r="I86" s="331">
        <v>3</v>
      </c>
      <c r="J86" s="326">
        <v>0.125</v>
      </c>
      <c r="K86" s="326">
        <v>0.2</v>
      </c>
      <c r="L86" s="331">
        <v>3</v>
      </c>
      <c r="M86" s="326">
        <v>8.8235294117647065E-2</v>
      </c>
      <c r="N86" s="326">
        <v>0.2</v>
      </c>
      <c r="O86" s="352">
        <v>6</v>
      </c>
      <c r="P86" s="353">
        <v>6.1666666666666668E-2</v>
      </c>
      <c r="Q86" s="352">
        <v>6</v>
      </c>
      <c r="R86" s="354">
        <v>14201</v>
      </c>
      <c r="S86" s="352">
        <v>6</v>
      </c>
      <c r="T86" s="354">
        <v>12305</v>
      </c>
    </row>
    <row r="87" spans="1:20" s="327" customFormat="1" ht="32.25" customHeight="1" x14ac:dyDescent="0.2">
      <c r="A87" s="452"/>
      <c r="B87" s="355" t="s">
        <v>36</v>
      </c>
      <c r="C87" s="330">
        <v>0</v>
      </c>
      <c r="D87" s="325">
        <v>0</v>
      </c>
      <c r="E87" s="325">
        <v>0</v>
      </c>
      <c r="F87" s="330">
        <v>1</v>
      </c>
      <c r="G87" s="325">
        <v>2.9411764705882353E-2</v>
      </c>
      <c r="H87" s="325">
        <v>0.2</v>
      </c>
      <c r="I87" s="330">
        <v>0</v>
      </c>
      <c r="J87" s="325">
        <v>0</v>
      </c>
      <c r="K87" s="325">
        <v>0</v>
      </c>
      <c r="L87" s="330">
        <v>1</v>
      </c>
      <c r="M87" s="325">
        <v>2.9411764705882353E-2</v>
      </c>
      <c r="N87" s="325">
        <v>0.2</v>
      </c>
      <c r="O87" s="356">
        <v>1</v>
      </c>
      <c r="P87" s="357">
        <v>0</v>
      </c>
      <c r="Q87" s="356">
        <v>1</v>
      </c>
      <c r="R87" s="358">
        <v>337</v>
      </c>
      <c r="S87" s="356">
        <v>1</v>
      </c>
      <c r="T87" s="358">
        <v>264</v>
      </c>
    </row>
    <row r="88" spans="1:20" s="327" customFormat="1" ht="32.25" customHeight="1" x14ac:dyDescent="0.2">
      <c r="A88" s="452"/>
      <c r="B88" s="351" t="s">
        <v>25</v>
      </c>
      <c r="C88" s="331">
        <v>1</v>
      </c>
      <c r="D88" s="326">
        <v>4.1666666666666664E-2</v>
      </c>
      <c r="E88" s="326">
        <v>0.125</v>
      </c>
      <c r="F88" s="331">
        <v>2</v>
      </c>
      <c r="G88" s="326">
        <v>5.8823529411764705E-2</v>
      </c>
      <c r="H88" s="326">
        <v>0.2857142857142857</v>
      </c>
      <c r="I88" s="331">
        <v>1</v>
      </c>
      <c r="J88" s="326">
        <v>4.1666666666666664E-2</v>
      </c>
      <c r="K88" s="326">
        <v>0.125</v>
      </c>
      <c r="L88" s="331">
        <v>2</v>
      </c>
      <c r="M88" s="326">
        <v>5.8823529411764705E-2</v>
      </c>
      <c r="N88" s="326">
        <v>0.2857142857142857</v>
      </c>
      <c r="O88" s="352">
        <v>3</v>
      </c>
      <c r="P88" s="353">
        <v>0.06</v>
      </c>
      <c r="Q88" s="352">
        <v>3</v>
      </c>
      <c r="R88" s="354">
        <v>2945</v>
      </c>
      <c r="S88" s="352">
        <v>3</v>
      </c>
      <c r="T88" s="354">
        <v>5196</v>
      </c>
    </row>
    <row r="89" spans="1:20" s="327" customFormat="1" ht="32.25" customHeight="1" x14ac:dyDescent="0.2">
      <c r="A89" s="452"/>
      <c r="B89" s="355" t="s">
        <v>40</v>
      </c>
      <c r="C89" s="330">
        <v>0</v>
      </c>
      <c r="D89" s="325">
        <v>0</v>
      </c>
      <c r="E89" s="325">
        <v>0</v>
      </c>
      <c r="F89" s="330">
        <v>1</v>
      </c>
      <c r="G89" s="325">
        <v>2.9411764705882353E-2</v>
      </c>
      <c r="H89" s="325">
        <v>0.33333333333333331</v>
      </c>
      <c r="I89" s="330">
        <v>0</v>
      </c>
      <c r="J89" s="325">
        <v>0</v>
      </c>
      <c r="K89" s="325">
        <v>0</v>
      </c>
      <c r="L89" s="330">
        <v>1</v>
      </c>
      <c r="M89" s="325">
        <v>2.9411764705882353E-2</v>
      </c>
      <c r="N89" s="325">
        <v>0.33333333333333331</v>
      </c>
      <c r="O89" s="356">
        <v>1</v>
      </c>
      <c r="P89" s="357">
        <v>10</v>
      </c>
      <c r="Q89" s="356">
        <v>1</v>
      </c>
      <c r="R89" s="358">
        <v>1698</v>
      </c>
      <c r="S89" s="356">
        <v>1</v>
      </c>
      <c r="T89" s="358">
        <v>1887</v>
      </c>
    </row>
    <row r="90" spans="1:20" s="327" customFormat="1" ht="32.25" customHeight="1" x14ac:dyDescent="0.2">
      <c r="A90" s="452"/>
      <c r="B90" s="351" t="s">
        <v>16</v>
      </c>
      <c r="C90" s="331">
        <v>4</v>
      </c>
      <c r="D90" s="326">
        <v>0.16666666666666666</v>
      </c>
      <c r="E90" s="326">
        <v>0.23529411764705882</v>
      </c>
      <c r="F90" s="331">
        <v>4</v>
      </c>
      <c r="G90" s="326">
        <v>0.11764705882352941</v>
      </c>
      <c r="H90" s="326">
        <v>0.17391304347826086</v>
      </c>
      <c r="I90" s="331">
        <v>3</v>
      </c>
      <c r="J90" s="326">
        <v>0.125</v>
      </c>
      <c r="K90" s="326">
        <v>0.17647058823529413</v>
      </c>
      <c r="L90" s="331">
        <v>5</v>
      </c>
      <c r="M90" s="326">
        <v>0.14705882352941177</v>
      </c>
      <c r="N90" s="326">
        <v>0.21739130434782608</v>
      </c>
      <c r="O90" s="352">
        <v>8</v>
      </c>
      <c r="P90" s="353">
        <v>0.15125000000000002</v>
      </c>
      <c r="Q90" s="352">
        <v>8</v>
      </c>
      <c r="R90" s="354">
        <v>116263</v>
      </c>
      <c r="S90" s="352">
        <v>8</v>
      </c>
      <c r="T90" s="354">
        <v>132409</v>
      </c>
    </row>
    <row r="91" spans="1:20" s="327" customFormat="1" ht="32.25" customHeight="1" x14ac:dyDescent="0.2">
      <c r="A91" s="452"/>
      <c r="B91" s="355" t="s">
        <v>11</v>
      </c>
      <c r="C91" s="330">
        <v>0</v>
      </c>
      <c r="D91" s="325">
        <v>0</v>
      </c>
      <c r="E91" s="325">
        <v>0</v>
      </c>
      <c r="F91" s="330">
        <v>2</v>
      </c>
      <c r="G91" s="325">
        <v>5.8823529411764705E-2</v>
      </c>
      <c r="H91" s="325">
        <v>0.2857142857142857</v>
      </c>
      <c r="I91" s="330">
        <v>0</v>
      </c>
      <c r="J91" s="325">
        <v>0</v>
      </c>
      <c r="K91" s="325">
        <v>0</v>
      </c>
      <c r="L91" s="330">
        <v>2</v>
      </c>
      <c r="M91" s="325">
        <v>5.8823529411764705E-2</v>
      </c>
      <c r="N91" s="325">
        <v>0.2857142857142857</v>
      </c>
      <c r="O91" s="356">
        <v>2</v>
      </c>
      <c r="P91" s="357">
        <v>2.5000000000000001E-2</v>
      </c>
      <c r="Q91" s="356">
        <v>2</v>
      </c>
      <c r="R91" s="358">
        <v>3206</v>
      </c>
      <c r="S91" s="356">
        <v>2</v>
      </c>
      <c r="T91" s="358">
        <v>14525</v>
      </c>
    </row>
    <row r="92" spans="1:20" s="327" customFormat="1" ht="32.25" customHeight="1" thickBot="1" x14ac:dyDescent="0.25">
      <c r="A92" s="453"/>
      <c r="B92" s="359" t="s">
        <v>332</v>
      </c>
      <c r="C92" s="328">
        <v>24</v>
      </c>
      <c r="D92" s="329">
        <v>0.99999999999999989</v>
      </c>
      <c r="E92" s="329">
        <v>2.4321821711140599</v>
      </c>
      <c r="F92" s="328">
        <v>34</v>
      </c>
      <c r="G92" s="329">
        <v>1</v>
      </c>
      <c r="H92" s="329">
        <v>3.3270487966140139</v>
      </c>
      <c r="I92" s="328">
        <v>24</v>
      </c>
      <c r="J92" s="329">
        <v>0.99999999999999989</v>
      </c>
      <c r="K92" s="329">
        <v>2.4031205464641996</v>
      </c>
      <c r="L92" s="328">
        <v>34</v>
      </c>
      <c r="M92" s="329">
        <v>1</v>
      </c>
      <c r="N92" s="329">
        <v>3.2633842003407216</v>
      </c>
      <c r="O92" s="360">
        <v>58</v>
      </c>
      <c r="P92" s="329">
        <v>8.1769053791887103</v>
      </c>
      <c r="Q92" s="344">
        <v>58</v>
      </c>
      <c r="R92" s="344">
        <v>182978.3</v>
      </c>
      <c r="S92" s="344">
        <v>58</v>
      </c>
      <c r="T92" s="344">
        <v>205239.5</v>
      </c>
    </row>
    <row r="93" spans="1:20" s="327" customFormat="1" ht="13.5" thickTop="1" x14ac:dyDescent="0.2">
      <c r="O93" s="361"/>
      <c r="P93" s="361"/>
    </row>
  </sheetData>
  <mergeCells count="27">
    <mergeCell ref="A75:A92"/>
    <mergeCell ref="S72:T72"/>
    <mergeCell ref="C73:E73"/>
    <mergeCell ref="F73:H73"/>
    <mergeCell ref="I73:K73"/>
    <mergeCell ref="L73:N73"/>
    <mergeCell ref="O73:O74"/>
    <mergeCell ref="P73:P74"/>
    <mergeCell ref="Q73:Q74"/>
    <mergeCell ref="R73:R74"/>
    <mergeCell ref="S73:S74"/>
    <mergeCell ref="T73:T74"/>
    <mergeCell ref="A72:B74"/>
    <mergeCell ref="C72:H72"/>
    <mergeCell ref="I72:N72"/>
    <mergeCell ref="O72:P72"/>
    <mergeCell ref="Q72:R72"/>
    <mergeCell ref="A2:K3"/>
    <mergeCell ref="A4:K4"/>
    <mergeCell ref="A5:K5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70"/>
  <sheetViews>
    <sheetView showGridLines="0" zoomScale="60" zoomScaleNormal="60" workbookViewId="0">
      <selection activeCell="A10" sqref="A10:E11"/>
    </sheetView>
  </sheetViews>
  <sheetFormatPr baseColWidth="10" defaultColWidth="11.42578125" defaultRowHeight="15" x14ac:dyDescent="0.25"/>
  <cols>
    <col min="2" max="2" width="49" customWidth="1"/>
    <col min="3" max="3" width="34" customWidth="1"/>
    <col min="4" max="4" width="30" customWidth="1"/>
    <col min="5" max="5" width="27.42578125" customWidth="1"/>
    <col min="6" max="6" width="9.85546875" bestFit="1" customWidth="1"/>
    <col min="7" max="7" width="46.5703125" bestFit="1" customWidth="1"/>
    <col min="8" max="8" width="25.42578125" customWidth="1"/>
    <col min="9" max="9" width="10.140625" bestFit="1" customWidth="1"/>
    <col min="10" max="10" width="12.5703125" bestFit="1" customWidth="1"/>
    <col min="11" max="11" width="10.7109375" bestFit="1" customWidth="1"/>
    <col min="12" max="12" width="10.5703125" bestFit="1" customWidth="1"/>
    <col min="13" max="13" width="10.7109375" bestFit="1" customWidth="1"/>
    <col min="14" max="14" width="8.85546875" bestFit="1" customWidth="1"/>
    <col min="15" max="15" width="9.85546875" bestFit="1" customWidth="1"/>
    <col min="16" max="16" width="10.42578125" bestFit="1" customWidth="1"/>
    <col min="17" max="17" width="10.28515625" bestFit="1" customWidth="1"/>
    <col min="18" max="18" width="10.42578125" bestFit="1" customWidth="1"/>
    <col min="21" max="21" width="4.140625" bestFit="1" customWidth="1"/>
  </cols>
  <sheetData>
    <row r="1" spans="1:24" ht="72.2" customHeight="1" x14ac:dyDescent="0.25">
      <c r="B1" s="25"/>
      <c r="C1" s="25"/>
      <c r="D1" s="25"/>
      <c r="E1" s="25"/>
      <c r="F1" s="25"/>
      <c r="G1" s="25"/>
    </row>
    <row r="2" spans="1:24" s="27" customFormat="1" ht="13.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4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4" s="28" customFormat="1" x14ac:dyDescent="0.25">
      <c r="A4" s="383" t="s">
        <v>347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4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24" s="57" customFormat="1" ht="15.75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24" ht="33.6" customHeight="1" thickBot="1" x14ac:dyDescent="0.3">
      <c r="B7" s="3" t="s">
        <v>0</v>
      </c>
      <c r="C7" s="252" t="s">
        <v>228</v>
      </c>
      <c r="D7" s="54" t="s">
        <v>2</v>
      </c>
      <c r="E7" s="3">
        <v>2021</v>
      </c>
    </row>
    <row r="8" spans="1:24" ht="85.5" customHeight="1" thickBot="1" x14ac:dyDescent="0.3">
      <c r="B8" s="3" t="s">
        <v>3</v>
      </c>
      <c r="C8" s="252" t="s">
        <v>231</v>
      </c>
      <c r="D8" s="54" t="s">
        <v>4</v>
      </c>
      <c r="E8" s="3">
        <v>2022</v>
      </c>
    </row>
    <row r="9" spans="1:24" ht="15.75" thickBot="1" x14ac:dyDescent="0.3"/>
    <row r="10" spans="1:24" ht="55.5" customHeight="1" thickBot="1" x14ac:dyDescent="0.3">
      <c r="A10" s="478" t="s">
        <v>273</v>
      </c>
      <c r="B10" s="480" t="s">
        <v>5</v>
      </c>
      <c r="C10" s="480" t="s">
        <v>6</v>
      </c>
      <c r="D10" s="482" t="s">
        <v>305</v>
      </c>
      <c r="E10" s="484" t="s">
        <v>232</v>
      </c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</row>
    <row r="11" spans="1:24" ht="73.5" customHeight="1" thickBot="1" x14ac:dyDescent="0.3">
      <c r="A11" s="479"/>
      <c r="B11" s="481"/>
      <c r="C11" s="481"/>
      <c r="D11" s="483"/>
      <c r="E11" s="485"/>
      <c r="G11" s="288" t="s">
        <v>237</v>
      </c>
      <c r="H11" s="257" t="s">
        <v>304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7"/>
    </row>
    <row r="12" spans="1:24" ht="42" customHeight="1" x14ac:dyDescent="0.25">
      <c r="A12" s="34">
        <v>1001</v>
      </c>
      <c r="B12" s="32" t="s">
        <v>9</v>
      </c>
      <c r="C12" s="32" t="s">
        <v>10</v>
      </c>
      <c r="D12" s="33">
        <v>0.3</v>
      </c>
      <c r="E12" s="35">
        <v>1</v>
      </c>
      <c r="G12" s="140" t="s">
        <v>42</v>
      </c>
      <c r="H12" s="235">
        <v>0</v>
      </c>
      <c r="I12" s="24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7"/>
    </row>
    <row r="13" spans="1:24" ht="42" customHeight="1" x14ac:dyDescent="0.25">
      <c r="A13" s="36">
        <v>1002</v>
      </c>
      <c r="B13" s="30" t="s">
        <v>12</v>
      </c>
      <c r="C13" s="30" t="s">
        <v>10</v>
      </c>
      <c r="D13" s="29">
        <v>0</v>
      </c>
      <c r="E13" s="37">
        <v>0</v>
      </c>
      <c r="G13" s="140" t="s">
        <v>10</v>
      </c>
      <c r="H13" s="235">
        <v>0.66666666666666663</v>
      </c>
      <c r="I13" s="24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7"/>
    </row>
    <row r="14" spans="1:24" ht="42" customHeight="1" x14ac:dyDescent="0.25">
      <c r="A14" s="36">
        <v>1003</v>
      </c>
      <c r="B14" s="30" t="s">
        <v>14</v>
      </c>
      <c r="C14" s="30" t="s">
        <v>15</v>
      </c>
      <c r="D14" s="29">
        <v>0.3</v>
      </c>
      <c r="E14" s="37">
        <v>1</v>
      </c>
      <c r="G14" s="140" t="s">
        <v>21</v>
      </c>
      <c r="H14" s="235">
        <v>0.66666666666666663</v>
      </c>
      <c r="I14" s="24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7"/>
    </row>
    <row r="15" spans="1:24" ht="42" customHeight="1" x14ac:dyDescent="0.25">
      <c r="A15" s="36">
        <v>1004</v>
      </c>
      <c r="B15" s="30" t="s">
        <v>101</v>
      </c>
      <c r="C15" s="30" t="s">
        <v>18</v>
      </c>
      <c r="D15" s="29">
        <v>0</v>
      </c>
      <c r="E15" s="37">
        <v>0</v>
      </c>
      <c r="G15" s="140" t="s">
        <v>23</v>
      </c>
      <c r="H15" s="235">
        <v>0.66666666666666663</v>
      </c>
      <c r="I15" s="24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7"/>
    </row>
    <row r="16" spans="1:24" ht="42" customHeight="1" x14ac:dyDescent="0.25">
      <c r="A16" s="36">
        <v>1005</v>
      </c>
      <c r="B16" s="30" t="s">
        <v>20</v>
      </c>
      <c r="C16" s="30" t="s">
        <v>21</v>
      </c>
      <c r="D16" s="29">
        <v>0</v>
      </c>
      <c r="E16" s="37">
        <v>0</v>
      </c>
      <c r="G16" s="140" t="s">
        <v>25</v>
      </c>
      <c r="H16" s="235">
        <v>0.66666666666666663</v>
      </c>
      <c r="I16" s="24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7"/>
    </row>
    <row r="17" spans="1:24" ht="42" customHeight="1" x14ac:dyDescent="0.25">
      <c r="A17" s="36">
        <v>1006</v>
      </c>
      <c r="B17" s="30" t="s">
        <v>22</v>
      </c>
      <c r="C17" s="30" t="s">
        <v>15</v>
      </c>
      <c r="D17" s="29">
        <v>0.3</v>
      </c>
      <c r="E17" s="37">
        <v>1</v>
      </c>
      <c r="G17" s="140" t="s">
        <v>30</v>
      </c>
      <c r="H17" s="235">
        <v>0.66666666666666663</v>
      </c>
      <c r="I17" s="24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7"/>
    </row>
    <row r="18" spans="1:24" ht="42" customHeight="1" x14ac:dyDescent="0.25">
      <c r="A18" s="36">
        <v>1007</v>
      </c>
      <c r="B18" s="30" t="s">
        <v>24</v>
      </c>
      <c r="C18" s="30" t="s">
        <v>16</v>
      </c>
      <c r="D18" s="29">
        <v>0.3</v>
      </c>
      <c r="E18" s="37">
        <v>1</v>
      </c>
      <c r="G18" s="140" t="s">
        <v>19</v>
      </c>
      <c r="H18" s="235">
        <v>0.75</v>
      </c>
      <c r="I18" s="24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7"/>
    </row>
    <row r="19" spans="1:24" ht="42" customHeight="1" x14ac:dyDescent="0.25">
      <c r="A19" s="36">
        <v>1008</v>
      </c>
      <c r="B19" s="30" t="s">
        <v>26</v>
      </c>
      <c r="C19" s="30" t="s">
        <v>16</v>
      </c>
      <c r="D19" s="29">
        <v>0.3</v>
      </c>
      <c r="E19" s="37">
        <v>1</v>
      </c>
      <c r="G19" s="140" t="s">
        <v>18</v>
      </c>
      <c r="H19" s="235">
        <v>0.75</v>
      </c>
      <c r="I19" s="24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7"/>
    </row>
    <row r="20" spans="1:24" ht="42" customHeight="1" x14ac:dyDescent="0.25">
      <c r="A20" s="36">
        <v>1009</v>
      </c>
      <c r="B20" s="30" t="s">
        <v>100</v>
      </c>
      <c r="C20" s="30" t="s">
        <v>28</v>
      </c>
      <c r="D20" s="29">
        <v>0.3</v>
      </c>
      <c r="E20" s="37">
        <v>1</v>
      </c>
      <c r="G20" s="140" t="s">
        <v>28</v>
      </c>
      <c r="H20" s="235">
        <v>0.8571428571428571</v>
      </c>
      <c r="I20" s="24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7"/>
    </row>
    <row r="21" spans="1:24" ht="42" customHeight="1" x14ac:dyDescent="0.25">
      <c r="A21" s="36">
        <v>1010</v>
      </c>
      <c r="B21" s="30" t="s">
        <v>29</v>
      </c>
      <c r="C21" s="30" t="s">
        <v>21</v>
      </c>
      <c r="D21" s="29">
        <v>0.3</v>
      </c>
      <c r="E21" s="37">
        <v>1</v>
      </c>
      <c r="G21" s="140" t="s">
        <v>16</v>
      </c>
      <c r="H21" s="235">
        <v>0.875</v>
      </c>
      <c r="I21" s="24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7"/>
    </row>
    <row r="22" spans="1:24" ht="42" customHeight="1" x14ac:dyDescent="0.25">
      <c r="A22" s="36">
        <v>1011</v>
      </c>
      <c r="B22" s="30" t="s">
        <v>31</v>
      </c>
      <c r="C22" s="30" t="s">
        <v>30</v>
      </c>
      <c r="D22" s="29">
        <v>0.3</v>
      </c>
      <c r="E22" s="37">
        <v>1</v>
      </c>
      <c r="G22" s="140" t="s">
        <v>32</v>
      </c>
      <c r="H22" s="235">
        <v>1</v>
      </c>
      <c r="I22" s="24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7"/>
    </row>
    <row r="23" spans="1:24" ht="42" customHeight="1" x14ac:dyDescent="0.25">
      <c r="A23" s="36">
        <v>1012</v>
      </c>
      <c r="B23" s="30" t="s">
        <v>99</v>
      </c>
      <c r="C23" s="30" t="s">
        <v>11</v>
      </c>
      <c r="D23" s="29">
        <v>0.3</v>
      </c>
      <c r="E23" s="37">
        <v>1</v>
      </c>
      <c r="G23" s="140" t="s">
        <v>38</v>
      </c>
      <c r="H23" s="235">
        <v>1</v>
      </c>
      <c r="I23" s="24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7"/>
    </row>
    <row r="24" spans="1:24" ht="42" customHeight="1" x14ac:dyDescent="0.25">
      <c r="A24" s="36">
        <v>1013</v>
      </c>
      <c r="B24" s="30" t="s">
        <v>34</v>
      </c>
      <c r="C24" s="30" t="s">
        <v>23</v>
      </c>
      <c r="D24" s="29">
        <v>0</v>
      </c>
      <c r="E24" s="37">
        <v>0</v>
      </c>
      <c r="G24" s="140" t="s">
        <v>40</v>
      </c>
      <c r="H24" s="235">
        <v>1</v>
      </c>
      <c r="I24" s="24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7"/>
    </row>
    <row r="25" spans="1:24" ht="42" customHeight="1" x14ac:dyDescent="0.25">
      <c r="A25" s="36">
        <v>1014</v>
      </c>
      <c r="B25" s="30" t="s">
        <v>35</v>
      </c>
      <c r="C25" s="30" t="s">
        <v>10</v>
      </c>
      <c r="D25" s="29">
        <v>0.3</v>
      </c>
      <c r="E25" s="37">
        <v>1</v>
      </c>
      <c r="G25" s="140" t="s">
        <v>36</v>
      </c>
      <c r="H25" s="235">
        <v>1</v>
      </c>
      <c r="I25" s="24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7"/>
    </row>
    <row r="26" spans="1:24" ht="42" customHeight="1" x14ac:dyDescent="0.25">
      <c r="A26" s="36">
        <v>1015</v>
      </c>
      <c r="B26" s="30" t="s">
        <v>37</v>
      </c>
      <c r="C26" s="30" t="s">
        <v>28</v>
      </c>
      <c r="D26" s="29">
        <v>0.3</v>
      </c>
      <c r="E26" s="37">
        <v>1</v>
      </c>
      <c r="G26" s="140" t="s">
        <v>13</v>
      </c>
      <c r="H26" s="235">
        <v>1</v>
      </c>
      <c r="I26" s="24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7"/>
    </row>
    <row r="27" spans="1:24" ht="42" customHeight="1" x14ac:dyDescent="0.25">
      <c r="A27" s="36">
        <v>1016</v>
      </c>
      <c r="B27" s="30" t="s">
        <v>39</v>
      </c>
      <c r="C27" s="30" t="s">
        <v>18</v>
      </c>
      <c r="D27" s="29">
        <v>0.3</v>
      </c>
      <c r="E27" s="37">
        <v>1</v>
      </c>
      <c r="G27" s="140" t="s">
        <v>15</v>
      </c>
      <c r="H27" s="235">
        <v>1</v>
      </c>
      <c r="I27" s="24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7"/>
    </row>
    <row r="28" spans="1:24" ht="42" customHeight="1" thickBot="1" x14ac:dyDescent="0.3">
      <c r="A28" s="36">
        <v>1017</v>
      </c>
      <c r="B28" s="30" t="s">
        <v>41</v>
      </c>
      <c r="C28" s="30" t="s">
        <v>18</v>
      </c>
      <c r="D28" s="29">
        <v>0.3</v>
      </c>
      <c r="E28" s="37">
        <v>1</v>
      </c>
      <c r="G28" s="140" t="s">
        <v>11</v>
      </c>
      <c r="H28" s="235">
        <v>1</v>
      </c>
      <c r="I28" s="24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7"/>
    </row>
    <row r="29" spans="1:24" ht="42" customHeight="1" thickBot="1" x14ac:dyDescent="0.3">
      <c r="A29" s="36">
        <v>1018</v>
      </c>
      <c r="B29" s="30" t="s">
        <v>43</v>
      </c>
      <c r="C29" s="30" t="s">
        <v>32</v>
      </c>
      <c r="D29" s="29">
        <v>0.3</v>
      </c>
      <c r="E29" s="37">
        <v>1</v>
      </c>
      <c r="G29" s="171" t="s">
        <v>44</v>
      </c>
      <c r="H29" s="280">
        <v>0.7931034482758621</v>
      </c>
      <c r="I29" s="24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7"/>
    </row>
    <row r="30" spans="1:24" ht="42" customHeight="1" thickBot="1" x14ac:dyDescent="0.3">
      <c r="A30" s="36">
        <v>1019</v>
      </c>
      <c r="B30" s="30" t="s">
        <v>45</v>
      </c>
      <c r="C30" s="30" t="s">
        <v>23</v>
      </c>
      <c r="D30" s="29">
        <v>0.3</v>
      </c>
      <c r="E30" s="37">
        <v>1</v>
      </c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</row>
    <row r="31" spans="1:24" ht="42" customHeight="1" x14ac:dyDescent="0.25">
      <c r="A31" s="36">
        <v>1020</v>
      </c>
      <c r="B31" s="30" t="s">
        <v>46</v>
      </c>
      <c r="C31" s="30" t="s">
        <v>28</v>
      </c>
      <c r="D31" s="29">
        <v>0.3</v>
      </c>
      <c r="E31" s="37">
        <v>1</v>
      </c>
    </row>
    <row r="32" spans="1:24" ht="42" customHeight="1" x14ac:dyDescent="0.25">
      <c r="A32" s="36">
        <v>1021</v>
      </c>
      <c r="B32" s="30" t="s">
        <v>47</v>
      </c>
      <c r="C32" s="30" t="s">
        <v>30</v>
      </c>
      <c r="D32" s="29">
        <v>0.3</v>
      </c>
      <c r="E32" s="37">
        <v>1</v>
      </c>
    </row>
    <row r="33" spans="1:5" ht="42" customHeight="1" x14ac:dyDescent="0.25">
      <c r="A33" s="36">
        <v>1022</v>
      </c>
      <c r="B33" s="30" t="s">
        <v>48</v>
      </c>
      <c r="C33" s="30" t="s">
        <v>25</v>
      </c>
      <c r="D33" s="29">
        <v>0</v>
      </c>
      <c r="E33" s="37">
        <v>0</v>
      </c>
    </row>
    <row r="34" spans="1:5" ht="42" customHeight="1" x14ac:dyDescent="0.25">
      <c r="A34" s="36">
        <v>1023</v>
      </c>
      <c r="B34" s="30" t="s">
        <v>49</v>
      </c>
      <c r="C34" s="30" t="s">
        <v>25</v>
      </c>
      <c r="D34" s="29">
        <v>0.3</v>
      </c>
      <c r="E34" s="37">
        <v>1</v>
      </c>
    </row>
    <row r="35" spans="1:5" ht="42" customHeight="1" x14ac:dyDescent="0.25">
      <c r="A35" s="36">
        <v>1024</v>
      </c>
      <c r="B35" s="30" t="s">
        <v>98</v>
      </c>
      <c r="C35" s="30" t="s">
        <v>28</v>
      </c>
      <c r="D35" s="29">
        <v>0</v>
      </c>
      <c r="E35" s="37">
        <v>0</v>
      </c>
    </row>
    <row r="36" spans="1:5" ht="42" customHeight="1" x14ac:dyDescent="0.25">
      <c r="A36" s="36">
        <v>1025</v>
      </c>
      <c r="B36" s="30" t="s">
        <v>56</v>
      </c>
      <c r="C36" s="30" t="s">
        <v>36</v>
      </c>
      <c r="D36" s="29">
        <v>0.3</v>
      </c>
      <c r="E36" s="37">
        <v>1</v>
      </c>
    </row>
    <row r="37" spans="1:5" ht="42" customHeight="1" x14ac:dyDescent="0.25">
      <c r="A37" s="36">
        <v>1026</v>
      </c>
      <c r="B37" s="30" t="s">
        <v>58</v>
      </c>
      <c r="C37" s="30" t="s">
        <v>10</v>
      </c>
      <c r="D37" s="29">
        <v>0.3</v>
      </c>
      <c r="E37" s="37">
        <v>1</v>
      </c>
    </row>
    <row r="38" spans="1:5" ht="42" customHeight="1" x14ac:dyDescent="0.25">
      <c r="A38" s="36">
        <v>1027</v>
      </c>
      <c r="B38" s="30" t="s">
        <v>60</v>
      </c>
      <c r="C38" s="30" t="s">
        <v>28</v>
      </c>
      <c r="D38" s="29">
        <v>0.3</v>
      </c>
      <c r="E38" s="37">
        <v>1</v>
      </c>
    </row>
    <row r="39" spans="1:5" ht="42" customHeight="1" x14ac:dyDescent="0.25">
      <c r="A39" s="36">
        <v>1028</v>
      </c>
      <c r="B39" s="30" t="s">
        <v>42</v>
      </c>
      <c r="C39" s="30" t="s">
        <v>42</v>
      </c>
      <c r="D39" s="29">
        <v>0</v>
      </c>
      <c r="E39" s="37">
        <v>0</v>
      </c>
    </row>
    <row r="40" spans="1:5" ht="42" customHeight="1" x14ac:dyDescent="0.25">
      <c r="A40" s="36">
        <v>1029</v>
      </c>
      <c r="B40" s="30" t="s">
        <v>92</v>
      </c>
      <c r="C40" s="30" t="s">
        <v>25</v>
      </c>
      <c r="D40" s="29">
        <v>0.3</v>
      </c>
      <c r="E40" s="37">
        <v>1</v>
      </c>
    </row>
    <row r="41" spans="1:5" ht="42" customHeight="1" x14ac:dyDescent="0.25">
      <c r="A41" s="36">
        <v>1030</v>
      </c>
      <c r="B41" s="30" t="s">
        <v>64</v>
      </c>
      <c r="C41" s="30" t="s">
        <v>21</v>
      </c>
      <c r="D41" s="29">
        <v>0.3</v>
      </c>
      <c r="E41" s="37">
        <v>1</v>
      </c>
    </row>
    <row r="42" spans="1:5" ht="42" customHeight="1" x14ac:dyDescent="0.25">
      <c r="A42" s="36">
        <v>1031</v>
      </c>
      <c r="B42" s="30" t="s">
        <v>66</v>
      </c>
      <c r="C42" s="30" t="s">
        <v>30</v>
      </c>
      <c r="D42" s="29">
        <v>0.3</v>
      </c>
      <c r="E42" s="37">
        <v>1</v>
      </c>
    </row>
    <row r="43" spans="1:5" ht="42" customHeight="1" x14ac:dyDescent="0.25">
      <c r="A43" s="36">
        <v>1032</v>
      </c>
      <c r="B43" s="30" t="s">
        <v>68</v>
      </c>
      <c r="C43" s="30" t="s">
        <v>10</v>
      </c>
      <c r="D43" s="29">
        <v>0.3</v>
      </c>
      <c r="E43" s="37">
        <v>1</v>
      </c>
    </row>
    <row r="44" spans="1:5" ht="42" customHeight="1" x14ac:dyDescent="0.25">
      <c r="A44" s="36">
        <v>1033</v>
      </c>
      <c r="B44" s="30" t="s">
        <v>69</v>
      </c>
      <c r="C44" s="30" t="s">
        <v>23</v>
      </c>
      <c r="D44" s="29">
        <v>0.3</v>
      </c>
      <c r="E44" s="37">
        <v>1</v>
      </c>
    </row>
    <row r="45" spans="1:5" ht="42" customHeight="1" x14ac:dyDescent="0.25">
      <c r="A45" s="36">
        <v>1034</v>
      </c>
      <c r="B45" s="30" t="s">
        <v>70</v>
      </c>
      <c r="C45" s="30" t="s">
        <v>28</v>
      </c>
      <c r="D45" s="29">
        <v>0.3</v>
      </c>
      <c r="E45" s="37">
        <v>1</v>
      </c>
    </row>
    <row r="46" spans="1:5" ht="42" customHeight="1" x14ac:dyDescent="0.25">
      <c r="A46" s="36">
        <v>1035</v>
      </c>
      <c r="B46" s="30" t="s">
        <v>63</v>
      </c>
      <c r="C46" s="30" t="s">
        <v>16</v>
      </c>
      <c r="D46" s="29">
        <v>0.3</v>
      </c>
      <c r="E46" s="37">
        <v>1</v>
      </c>
    </row>
    <row r="47" spans="1:5" ht="42" customHeight="1" x14ac:dyDescent="0.25">
      <c r="A47" s="36">
        <v>1036</v>
      </c>
      <c r="B47" s="30" t="s">
        <v>71</v>
      </c>
      <c r="C47" s="30" t="s">
        <v>28</v>
      </c>
      <c r="D47" s="29">
        <v>0.3</v>
      </c>
      <c r="E47" s="37">
        <v>1</v>
      </c>
    </row>
    <row r="48" spans="1:5" ht="42" customHeight="1" x14ac:dyDescent="0.25">
      <c r="A48" s="36">
        <v>1037</v>
      </c>
      <c r="B48" s="30" t="s">
        <v>72</v>
      </c>
      <c r="C48" s="30" t="s">
        <v>18</v>
      </c>
      <c r="D48" s="29">
        <v>0.3</v>
      </c>
      <c r="E48" s="37">
        <v>1</v>
      </c>
    </row>
    <row r="49" spans="1:5" ht="42" customHeight="1" x14ac:dyDescent="0.25">
      <c r="A49" s="36">
        <v>1038</v>
      </c>
      <c r="B49" s="30" t="s">
        <v>73</v>
      </c>
      <c r="C49" s="30" t="s">
        <v>10</v>
      </c>
      <c r="D49" s="29">
        <v>0</v>
      </c>
      <c r="E49" s="37">
        <v>0</v>
      </c>
    </row>
    <row r="50" spans="1:5" ht="42" customHeight="1" x14ac:dyDescent="0.25">
      <c r="A50" s="36">
        <v>1039</v>
      </c>
      <c r="B50" s="30" t="s">
        <v>74</v>
      </c>
      <c r="C50" s="30" t="s">
        <v>19</v>
      </c>
      <c r="D50" s="29">
        <v>0.3</v>
      </c>
      <c r="E50" s="37">
        <v>1</v>
      </c>
    </row>
    <row r="51" spans="1:5" ht="42" customHeight="1" x14ac:dyDescent="0.25">
      <c r="A51" s="36">
        <v>1040</v>
      </c>
      <c r="B51" s="30" t="s">
        <v>75</v>
      </c>
      <c r="C51" s="30" t="s">
        <v>13</v>
      </c>
      <c r="D51" s="29">
        <v>0.3</v>
      </c>
      <c r="E51" s="37">
        <v>1</v>
      </c>
    </row>
    <row r="52" spans="1:5" ht="42" customHeight="1" x14ac:dyDescent="0.25">
      <c r="A52" s="36">
        <v>1041</v>
      </c>
      <c r="B52" s="30" t="s">
        <v>76</v>
      </c>
      <c r="C52" s="30" t="s">
        <v>32</v>
      </c>
      <c r="D52" s="29">
        <v>0.3</v>
      </c>
      <c r="E52" s="37">
        <v>1</v>
      </c>
    </row>
    <row r="53" spans="1:5" ht="42" customHeight="1" x14ac:dyDescent="0.25">
      <c r="A53" s="36">
        <v>1042</v>
      </c>
      <c r="B53" s="30" t="s">
        <v>77</v>
      </c>
      <c r="C53" s="30" t="s">
        <v>32</v>
      </c>
      <c r="D53" s="29">
        <v>0.3</v>
      </c>
      <c r="E53" s="37">
        <v>1</v>
      </c>
    </row>
    <row r="54" spans="1:5" ht="42" customHeight="1" x14ac:dyDescent="0.25">
      <c r="A54" s="36">
        <v>1043</v>
      </c>
      <c r="B54" s="30" t="s">
        <v>78</v>
      </c>
      <c r="C54" s="30" t="s">
        <v>19</v>
      </c>
      <c r="D54" s="29">
        <v>0</v>
      </c>
      <c r="E54" s="37">
        <v>0</v>
      </c>
    </row>
    <row r="55" spans="1:5" ht="42" customHeight="1" x14ac:dyDescent="0.25">
      <c r="A55" s="36">
        <v>1044</v>
      </c>
      <c r="B55" s="30" t="s">
        <v>79</v>
      </c>
      <c r="C55" s="30" t="s">
        <v>30</v>
      </c>
      <c r="D55" s="29">
        <v>0.3</v>
      </c>
      <c r="E55" s="37">
        <v>1</v>
      </c>
    </row>
    <row r="56" spans="1:5" ht="42" customHeight="1" x14ac:dyDescent="0.25">
      <c r="A56" s="36">
        <v>1045</v>
      </c>
      <c r="B56" s="30" t="s">
        <v>91</v>
      </c>
      <c r="C56" s="30" t="s">
        <v>40</v>
      </c>
      <c r="D56" s="29">
        <v>0.3</v>
      </c>
      <c r="E56" s="37">
        <v>1</v>
      </c>
    </row>
    <row r="57" spans="1:5" ht="42" customHeight="1" x14ac:dyDescent="0.25">
      <c r="A57" s="36">
        <v>1046</v>
      </c>
      <c r="B57" s="30" t="s">
        <v>81</v>
      </c>
      <c r="C57" s="30" t="s">
        <v>11</v>
      </c>
      <c r="D57" s="29">
        <v>0.3</v>
      </c>
      <c r="E57" s="37">
        <v>1</v>
      </c>
    </row>
    <row r="58" spans="1:5" ht="42" customHeight="1" x14ac:dyDescent="0.25">
      <c r="A58" s="36">
        <v>1047</v>
      </c>
      <c r="B58" s="30" t="s">
        <v>57</v>
      </c>
      <c r="C58" s="30" t="s">
        <v>16</v>
      </c>
      <c r="D58" s="29">
        <v>0</v>
      </c>
      <c r="E58" s="37">
        <v>0</v>
      </c>
    </row>
    <row r="59" spans="1:5" ht="42" customHeight="1" x14ac:dyDescent="0.25">
      <c r="A59" s="36">
        <v>1048</v>
      </c>
      <c r="B59" s="30" t="s">
        <v>59</v>
      </c>
      <c r="C59" s="30" t="s">
        <v>16</v>
      </c>
      <c r="D59" s="29">
        <v>0.3</v>
      </c>
      <c r="E59" s="37">
        <v>1</v>
      </c>
    </row>
    <row r="60" spans="1:5" ht="42" customHeight="1" x14ac:dyDescent="0.25">
      <c r="A60" s="36">
        <v>1049</v>
      </c>
      <c r="B60" s="30" t="s">
        <v>67</v>
      </c>
      <c r="C60" s="30" t="s">
        <v>16</v>
      </c>
      <c r="D60" s="29">
        <v>0.3</v>
      </c>
      <c r="E60" s="37">
        <v>1</v>
      </c>
    </row>
    <row r="61" spans="1:5" ht="42" customHeight="1" x14ac:dyDescent="0.25">
      <c r="A61" s="36">
        <v>1050</v>
      </c>
      <c r="B61" s="30" t="s">
        <v>90</v>
      </c>
      <c r="C61" s="30" t="s">
        <v>16</v>
      </c>
      <c r="D61" s="29">
        <v>0.3</v>
      </c>
      <c r="E61" s="37">
        <v>1</v>
      </c>
    </row>
    <row r="62" spans="1:5" ht="42" customHeight="1" x14ac:dyDescent="0.25">
      <c r="A62" s="36">
        <v>1051</v>
      </c>
      <c r="B62" s="30" t="s">
        <v>82</v>
      </c>
      <c r="C62" s="30" t="s">
        <v>30</v>
      </c>
      <c r="D62" s="29">
        <v>0</v>
      </c>
      <c r="E62" s="37">
        <v>0</v>
      </c>
    </row>
    <row r="63" spans="1:5" ht="42" customHeight="1" x14ac:dyDescent="0.25">
      <c r="A63" s="36">
        <v>1052</v>
      </c>
      <c r="B63" s="30" t="s">
        <v>83</v>
      </c>
      <c r="C63" s="30" t="s">
        <v>13</v>
      </c>
      <c r="D63" s="29">
        <v>0.3</v>
      </c>
      <c r="E63" s="37">
        <v>1</v>
      </c>
    </row>
    <row r="64" spans="1:5" ht="42" customHeight="1" x14ac:dyDescent="0.25">
      <c r="A64" s="36">
        <v>1053</v>
      </c>
      <c r="B64" s="30" t="s">
        <v>84</v>
      </c>
      <c r="C64" s="30" t="s">
        <v>38</v>
      </c>
      <c r="D64" s="29">
        <v>0.3</v>
      </c>
      <c r="E64" s="37">
        <v>1</v>
      </c>
    </row>
    <row r="65" spans="1:5" ht="42" customHeight="1" x14ac:dyDescent="0.25">
      <c r="A65" s="36">
        <v>1054</v>
      </c>
      <c r="B65" s="30" t="s">
        <v>85</v>
      </c>
      <c r="C65" s="30" t="s">
        <v>19</v>
      </c>
      <c r="D65" s="29">
        <v>0.3</v>
      </c>
      <c r="E65" s="37">
        <v>1</v>
      </c>
    </row>
    <row r="66" spans="1:5" ht="42" customHeight="1" x14ac:dyDescent="0.25">
      <c r="A66" s="36">
        <v>1055</v>
      </c>
      <c r="B66" s="30" t="s">
        <v>89</v>
      </c>
      <c r="C66" s="30" t="s">
        <v>30</v>
      </c>
      <c r="D66" s="29">
        <v>0</v>
      </c>
      <c r="E66" s="37">
        <v>0</v>
      </c>
    </row>
    <row r="67" spans="1:5" ht="42" customHeight="1" x14ac:dyDescent="0.25">
      <c r="A67" s="36">
        <v>1056</v>
      </c>
      <c r="B67" s="30" t="s">
        <v>87</v>
      </c>
      <c r="C67" s="30" t="s">
        <v>32</v>
      </c>
      <c r="D67" s="29">
        <v>0.3</v>
      </c>
      <c r="E67" s="37">
        <v>1</v>
      </c>
    </row>
    <row r="68" spans="1:5" ht="42" customHeight="1" x14ac:dyDescent="0.25">
      <c r="A68" s="36">
        <v>1057</v>
      </c>
      <c r="B68" s="30" t="s">
        <v>65</v>
      </c>
      <c r="C68" s="30" t="s">
        <v>16</v>
      </c>
      <c r="D68" s="29">
        <v>0.3</v>
      </c>
      <c r="E68" s="37">
        <v>1</v>
      </c>
    </row>
    <row r="69" spans="1:5" ht="42" customHeight="1" thickBot="1" x14ac:dyDescent="0.3">
      <c r="A69" s="38">
        <v>1058</v>
      </c>
      <c r="B69" s="289" t="s">
        <v>278</v>
      </c>
      <c r="C69" s="39" t="s">
        <v>19</v>
      </c>
      <c r="D69" s="40">
        <v>0.3</v>
      </c>
      <c r="E69" s="41">
        <v>1</v>
      </c>
    </row>
    <row r="70" spans="1:5" x14ac:dyDescent="0.25">
      <c r="A70" s="253"/>
      <c r="B70" s="253"/>
      <c r="C70" s="253"/>
      <c r="D70" s="253"/>
      <c r="E70" s="253"/>
    </row>
  </sheetData>
  <mergeCells count="8">
    <mergeCell ref="A2:K3"/>
    <mergeCell ref="A4:K4"/>
    <mergeCell ref="A5:K5"/>
    <mergeCell ref="A10:A11"/>
    <mergeCell ref="B10:B11"/>
    <mergeCell ref="C10:C11"/>
    <mergeCell ref="D10:D11"/>
    <mergeCell ref="E10:E11"/>
  </mergeCells>
  <pageMargins left="0.7" right="0.7" top="0.75" bottom="0.75" header="0.3" footer="0.3"/>
  <pageSetup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0"/>
  <sheetViews>
    <sheetView showGridLines="0" zoomScale="60" zoomScaleNormal="60" workbookViewId="0">
      <selection activeCell="A11" sqref="A11:E12"/>
    </sheetView>
  </sheetViews>
  <sheetFormatPr baseColWidth="10" defaultColWidth="11.42578125" defaultRowHeight="15" x14ac:dyDescent="0.25"/>
  <cols>
    <col min="2" max="2" width="58.5703125" customWidth="1"/>
    <col min="3" max="3" width="31.85546875" customWidth="1"/>
    <col min="4" max="4" width="42.42578125" customWidth="1"/>
    <col min="5" max="5" width="28.7109375" customWidth="1"/>
    <col min="6" max="6" width="9.85546875" bestFit="1" customWidth="1"/>
    <col min="7" max="7" width="39.140625" customWidth="1"/>
    <col min="8" max="8" width="27" customWidth="1"/>
    <col min="9" max="9" width="19.7109375" bestFit="1" customWidth="1"/>
    <col min="10" max="11" width="61.5703125" customWidth="1"/>
    <col min="12" max="12" width="11.42578125" bestFit="1" customWidth="1"/>
    <col min="13" max="13" width="17.140625" bestFit="1" customWidth="1"/>
    <col min="14" max="14" width="16.7109375" bestFit="1" customWidth="1"/>
    <col min="15" max="15" width="10.140625" bestFit="1" customWidth="1"/>
    <col min="16" max="16" width="8.5703125" bestFit="1" customWidth="1"/>
    <col min="17" max="17" width="10.140625" bestFit="1" customWidth="1"/>
    <col min="18" max="18" width="19.85546875" bestFit="1" customWidth="1"/>
    <col min="19" max="19" width="11.28515625" bestFit="1" customWidth="1"/>
    <col min="20" max="20" width="9.140625" bestFit="1" customWidth="1"/>
    <col min="21" max="21" width="24.85546875" bestFit="1" customWidth="1"/>
    <col min="22" max="22" width="12.42578125" bestFit="1" customWidth="1"/>
    <col min="23" max="23" width="6.85546875" bestFit="1" customWidth="1"/>
    <col min="24" max="24" width="34.42578125" bestFit="1" customWidth="1"/>
    <col min="25" max="25" width="12.28515625" bestFit="1" customWidth="1"/>
  </cols>
  <sheetData>
    <row r="1" spans="1:13" ht="72.2" customHeight="1" x14ac:dyDescent="0.25">
      <c r="B1" s="25"/>
      <c r="C1" s="25"/>
      <c r="D1" s="25"/>
      <c r="E1" s="25"/>
      <c r="F1" s="25"/>
      <c r="G1" s="25"/>
    </row>
    <row r="2" spans="1:13" s="27" customFormat="1" ht="13.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3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3" s="28" customFormat="1" x14ac:dyDescent="0.25">
      <c r="A4" s="383" t="s">
        <v>348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13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13" s="57" customFormat="1" ht="15.75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3" ht="33.6" customHeight="1" thickBot="1" x14ac:dyDescent="0.3">
      <c r="B7" s="3" t="s">
        <v>0</v>
      </c>
      <c r="C7" s="252" t="s">
        <v>228</v>
      </c>
      <c r="D7" s="54" t="s">
        <v>2</v>
      </c>
      <c r="E7" s="3">
        <v>2021</v>
      </c>
    </row>
    <row r="8" spans="1:13" ht="85.5" customHeight="1" thickBot="1" x14ac:dyDescent="0.3">
      <c r="B8" s="3" t="s">
        <v>3</v>
      </c>
      <c r="C8" s="252" t="s">
        <v>233</v>
      </c>
      <c r="D8" s="54" t="s">
        <v>4</v>
      </c>
      <c r="E8" s="3">
        <v>2022</v>
      </c>
    </row>
    <row r="9" spans="1:13" x14ac:dyDescent="0.25">
      <c r="C9" s="25"/>
      <c r="D9" s="25"/>
      <c r="E9" s="25"/>
      <c r="F9" s="25"/>
      <c r="G9" s="25"/>
    </row>
    <row r="10" spans="1:13" ht="15.75" thickBot="1" x14ac:dyDescent="0.3"/>
    <row r="11" spans="1:13" ht="30.75" customHeight="1" thickBot="1" x14ac:dyDescent="0.3">
      <c r="A11" s="404" t="s">
        <v>273</v>
      </c>
      <c r="B11" s="406" t="s">
        <v>5</v>
      </c>
      <c r="C11" s="406" t="s">
        <v>6</v>
      </c>
      <c r="D11" s="391" t="s">
        <v>317</v>
      </c>
      <c r="E11" s="393" t="s">
        <v>234</v>
      </c>
    </row>
    <row r="12" spans="1:13" ht="40.5" customHeight="1" thickBot="1" x14ac:dyDescent="0.3">
      <c r="A12" s="405"/>
      <c r="B12" s="407"/>
      <c r="C12" s="407"/>
      <c r="D12" s="398"/>
      <c r="E12" s="399"/>
      <c r="G12" s="42" t="s">
        <v>237</v>
      </c>
      <c r="H12" s="42" t="s">
        <v>272</v>
      </c>
      <c r="I12" s="5"/>
      <c r="J12" s="5"/>
      <c r="K12" s="5"/>
      <c r="L12" s="5"/>
      <c r="M12" s="6"/>
    </row>
    <row r="13" spans="1:13" s="70" customFormat="1" ht="40.5" customHeight="1" x14ac:dyDescent="0.25">
      <c r="A13" s="107">
        <v>1001</v>
      </c>
      <c r="B13" s="32" t="s">
        <v>9</v>
      </c>
      <c r="C13" s="32" t="s">
        <v>10</v>
      </c>
      <c r="D13" s="108">
        <f>+'[3]1001 Acueducto'!O90</f>
        <v>0.3</v>
      </c>
      <c r="E13" s="109">
        <f t="shared" ref="E13:E44" si="0">SUM(D13:D13)/30%</f>
        <v>1</v>
      </c>
      <c r="G13" s="51" t="s">
        <v>13</v>
      </c>
      <c r="H13" s="270">
        <v>0.5</v>
      </c>
      <c r="M13" s="290"/>
    </row>
    <row r="14" spans="1:13" s="70" customFormat="1" ht="40.5" customHeight="1" x14ac:dyDescent="0.25">
      <c r="A14" s="102">
        <v>1002</v>
      </c>
      <c r="B14" s="30" t="s">
        <v>12</v>
      </c>
      <c r="C14" s="30" t="s">
        <v>10</v>
      </c>
      <c r="D14" s="100">
        <f>+'[3]1002 Aguas'!O90</f>
        <v>0</v>
      </c>
      <c r="E14" s="103">
        <f t="shared" si="0"/>
        <v>0</v>
      </c>
      <c r="G14" s="52" t="s">
        <v>18</v>
      </c>
      <c r="H14" s="271">
        <v>0.5</v>
      </c>
      <c r="M14" s="290"/>
    </row>
    <row r="15" spans="1:13" s="70" customFormat="1" ht="40.5" customHeight="1" x14ac:dyDescent="0.25">
      <c r="A15" s="102">
        <v>1003</v>
      </c>
      <c r="B15" s="30" t="s">
        <v>14</v>
      </c>
      <c r="C15" s="30" t="s">
        <v>15</v>
      </c>
      <c r="D15" s="100">
        <f>+'[3]1003 Sec.Gen.'!O90</f>
        <v>0.3</v>
      </c>
      <c r="E15" s="103">
        <f t="shared" si="0"/>
        <v>1</v>
      </c>
      <c r="G15" s="52" t="s">
        <v>10</v>
      </c>
      <c r="H15" s="271">
        <v>0.66666666666666663</v>
      </c>
      <c r="M15" s="290"/>
    </row>
    <row r="16" spans="1:13" s="70" customFormat="1" ht="40.5" customHeight="1" x14ac:dyDescent="0.25">
      <c r="A16" s="102">
        <v>1004</v>
      </c>
      <c r="B16" s="30" t="s">
        <v>101</v>
      </c>
      <c r="C16" s="30" t="s">
        <v>18</v>
      </c>
      <c r="D16" s="100">
        <f>+'[3]1004 SDDE'!O90</f>
        <v>0</v>
      </c>
      <c r="E16" s="103">
        <f t="shared" si="0"/>
        <v>0</v>
      </c>
      <c r="G16" s="52" t="s">
        <v>21</v>
      </c>
      <c r="H16" s="271">
        <v>0.66666666666666663</v>
      </c>
      <c r="M16" s="290"/>
    </row>
    <row r="17" spans="1:13" s="70" customFormat="1" ht="40.5" customHeight="1" x14ac:dyDescent="0.25">
      <c r="A17" s="102">
        <v>1005</v>
      </c>
      <c r="B17" s="30" t="s">
        <v>20</v>
      </c>
      <c r="C17" s="30" t="s">
        <v>21</v>
      </c>
      <c r="D17" s="100">
        <f>+'[3]1005 DADEP'!O90</f>
        <v>0.3</v>
      </c>
      <c r="E17" s="103">
        <f t="shared" si="0"/>
        <v>1</v>
      </c>
      <c r="G17" s="52" t="s">
        <v>23</v>
      </c>
      <c r="H17" s="271">
        <v>0.66666666666666663</v>
      </c>
      <c r="M17" s="290"/>
    </row>
    <row r="18" spans="1:13" s="70" customFormat="1" ht="40.5" customHeight="1" x14ac:dyDescent="0.25">
      <c r="A18" s="102">
        <v>1006</v>
      </c>
      <c r="B18" s="30" t="s">
        <v>22</v>
      </c>
      <c r="C18" s="30" t="s">
        <v>15</v>
      </c>
      <c r="D18" s="100">
        <f>+'[3]1006 DASC'!O90</f>
        <v>0.3</v>
      </c>
      <c r="E18" s="103">
        <f t="shared" si="0"/>
        <v>1</v>
      </c>
      <c r="G18" s="52" t="s">
        <v>25</v>
      </c>
      <c r="H18" s="271">
        <v>0.66666666666666663</v>
      </c>
      <c r="M18" s="290"/>
    </row>
    <row r="19" spans="1:13" s="70" customFormat="1" ht="40.5" customHeight="1" x14ac:dyDescent="0.25">
      <c r="A19" s="102">
        <v>1007</v>
      </c>
      <c r="B19" s="30" t="s">
        <v>24</v>
      </c>
      <c r="C19" s="30" t="s">
        <v>16</v>
      </c>
      <c r="D19" s="100">
        <f>+'[3]1007 EGAT'!O90</f>
        <v>0.3</v>
      </c>
      <c r="E19" s="103">
        <f t="shared" si="0"/>
        <v>1</v>
      </c>
      <c r="G19" s="52" t="s">
        <v>16</v>
      </c>
      <c r="H19" s="271">
        <v>0.75</v>
      </c>
      <c r="M19" s="290"/>
    </row>
    <row r="20" spans="1:13" s="70" customFormat="1" ht="40.5" customHeight="1" x14ac:dyDescent="0.25">
      <c r="A20" s="102">
        <v>1008</v>
      </c>
      <c r="B20" s="30" t="s">
        <v>26</v>
      </c>
      <c r="C20" s="30" t="s">
        <v>16</v>
      </c>
      <c r="D20" s="100">
        <f>+'[3]1008 IDCBIS'!O90</f>
        <v>0.3</v>
      </c>
      <c r="E20" s="103">
        <f t="shared" si="0"/>
        <v>1</v>
      </c>
      <c r="G20" s="52" t="s">
        <v>30</v>
      </c>
      <c r="H20" s="271">
        <v>0.83333333333333337</v>
      </c>
      <c r="M20" s="290"/>
    </row>
    <row r="21" spans="1:13" s="70" customFormat="1" ht="40.5" customHeight="1" x14ac:dyDescent="0.25">
      <c r="A21" s="102">
        <v>1009</v>
      </c>
      <c r="B21" s="30" t="s">
        <v>100</v>
      </c>
      <c r="C21" s="30" t="s">
        <v>28</v>
      </c>
      <c r="D21" s="100">
        <f>+'[3]1009 SDCRD'!O90</f>
        <v>0.3</v>
      </c>
      <c r="E21" s="103">
        <f t="shared" si="0"/>
        <v>1</v>
      </c>
      <c r="G21" s="52" t="s">
        <v>28</v>
      </c>
      <c r="H21" s="271">
        <v>0.8571428571428571</v>
      </c>
      <c r="M21" s="290"/>
    </row>
    <row r="22" spans="1:13" s="70" customFormat="1" ht="40.5" customHeight="1" x14ac:dyDescent="0.25">
      <c r="A22" s="102">
        <v>1010</v>
      </c>
      <c r="B22" s="30" t="s">
        <v>29</v>
      </c>
      <c r="C22" s="30" t="s">
        <v>21</v>
      </c>
      <c r="D22" s="100">
        <f>+'[3]1010 Sec.Gob.'!O90</f>
        <v>0</v>
      </c>
      <c r="E22" s="103">
        <f t="shared" si="0"/>
        <v>0</v>
      </c>
      <c r="G22" s="52" t="s">
        <v>32</v>
      </c>
      <c r="H22" s="271">
        <v>1</v>
      </c>
      <c r="M22" s="290"/>
    </row>
    <row r="23" spans="1:13" s="70" customFormat="1" ht="40.5" customHeight="1" x14ac:dyDescent="0.25">
      <c r="A23" s="102">
        <v>1011</v>
      </c>
      <c r="B23" s="30" t="s">
        <v>31</v>
      </c>
      <c r="C23" s="30" t="s">
        <v>30</v>
      </c>
      <c r="D23" s="100">
        <f>+'[3]1011 SDMOV'!O90</f>
        <v>0.3</v>
      </c>
      <c r="E23" s="103">
        <f t="shared" si="0"/>
        <v>1</v>
      </c>
      <c r="G23" s="52" t="s">
        <v>19</v>
      </c>
      <c r="H23" s="271">
        <v>1</v>
      </c>
      <c r="M23" s="290"/>
    </row>
    <row r="24" spans="1:13" s="70" customFormat="1" ht="40.5" customHeight="1" x14ac:dyDescent="0.25">
      <c r="A24" s="102">
        <v>1012</v>
      </c>
      <c r="B24" s="30" t="s">
        <v>99</v>
      </c>
      <c r="C24" s="30" t="s">
        <v>11</v>
      </c>
      <c r="D24" s="100">
        <f>+'[3]1012 UAECOB'!O90</f>
        <v>0.3</v>
      </c>
      <c r="E24" s="103">
        <f t="shared" si="0"/>
        <v>1</v>
      </c>
      <c r="G24" s="52" t="s">
        <v>15</v>
      </c>
      <c r="H24" s="271">
        <v>1</v>
      </c>
      <c r="M24" s="290"/>
    </row>
    <row r="25" spans="1:13" s="70" customFormat="1" ht="40.5" customHeight="1" x14ac:dyDescent="0.25">
      <c r="A25" s="102">
        <v>1013</v>
      </c>
      <c r="B25" s="30" t="s">
        <v>34</v>
      </c>
      <c r="C25" s="30" t="s">
        <v>23</v>
      </c>
      <c r="D25" s="100">
        <f>+'[3]1013 Un.Dis.'!O90</f>
        <v>0</v>
      </c>
      <c r="E25" s="103">
        <f t="shared" si="0"/>
        <v>0</v>
      </c>
      <c r="G25" s="52" t="s">
        <v>40</v>
      </c>
      <c r="H25" s="271">
        <v>1</v>
      </c>
      <c r="M25" s="290"/>
    </row>
    <row r="26" spans="1:13" s="70" customFormat="1" ht="40.5" customHeight="1" x14ac:dyDescent="0.25">
      <c r="A26" s="102">
        <v>1014</v>
      </c>
      <c r="B26" s="30" t="s">
        <v>35</v>
      </c>
      <c r="C26" s="30" t="s">
        <v>10</v>
      </c>
      <c r="D26" s="100">
        <f>+'[3]1014 ERU'!O90</f>
        <v>0.3</v>
      </c>
      <c r="E26" s="103">
        <f t="shared" si="0"/>
        <v>1</v>
      </c>
      <c r="G26" s="52" t="s">
        <v>36</v>
      </c>
      <c r="H26" s="271">
        <v>1</v>
      </c>
      <c r="M26" s="290"/>
    </row>
    <row r="27" spans="1:13" s="70" customFormat="1" ht="40.5" customHeight="1" x14ac:dyDescent="0.25">
      <c r="A27" s="102">
        <v>1015</v>
      </c>
      <c r="B27" s="30" t="s">
        <v>37</v>
      </c>
      <c r="C27" s="30" t="s">
        <v>28</v>
      </c>
      <c r="D27" s="100">
        <f>+'[3]1015 IDRD'!O90</f>
        <v>0.3</v>
      </c>
      <c r="E27" s="103">
        <f t="shared" si="0"/>
        <v>1</v>
      </c>
      <c r="G27" s="52" t="s">
        <v>42</v>
      </c>
      <c r="H27" s="271">
        <v>1</v>
      </c>
      <c r="M27" s="290"/>
    </row>
    <row r="28" spans="1:13" s="70" customFormat="1" ht="40.5" customHeight="1" x14ac:dyDescent="0.25">
      <c r="A28" s="102">
        <v>1016</v>
      </c>
      <c r="B28" s="30" t="s">
        <v>39</v>
      </c>
      <c r="C28" s="30" t="s">
        <v>18</v>
      </c>
      <c r="D28" s="100">
        <f>+'[3]1016 IPES'!O90</f>
        <v>0</v>
      </c>
      <c r="E28" s="103">
        <f t="shared" si="0"/>
        <v>0</v>
      </c>
      <c r="G28" s="52" t="s">
        <v>38</v>
      </c>
      <c r="H28" s="271">
        <v>1</v>
      </c>
      <c r="M28" s="290"/>
    </row>
    <row r="29" spans="1:13" s="70" customFormat="1" ht="40.5" customHeight="1" thickBot="1" x14ac:dyDescent="0.3">
      <c r="A29" s="102">
        <v>1017</v>
      </c>
      <c r="B29" s="30" t="s">
        <v>41</v>
      </c>
      <c r="C29" s="30" t="s">
        <v>18</v>
      </c>
      <c r="D29" s="100">
        <f>+'[3]1017 IDT'!O90</f>
        <v>0.3</v>
      </c>
      <c r="E29" s="103">
        <f t="shared" si="0"/>
        <v>1</v>
      </c>
      <c r="G29" s="52" t="s">
        <v>11</v>
      </c>
      <c r="H29" s="271">
        <v>1</v>
      </c>
      <c r="M29" s="290"/>
    </row>
    <row r="30" spans="1:13" s="70" customFormat="1" ht="40.5" customHeight="1" thickBot="1" x14ac:dyDescent="0.3">
      <c r="A30" s="102">
        <v>1018</v>
      </c>
      <c r="B30" s="30" t="s">
        <v>43</v>
      </c>
      <c r="C30" s="30" t="s">
        <v>32</v>
      </c>
      <c r="D30" s="100">
        <f>+'[3]1018 FONCEP'!O90</f>
        <v>0.3</v>
      </c>
      <c r="E30" s="103">
        <f t="shared" si="0"/>
        <v>1</v>
      </c>
      <c r="G30" s="45" t="s">
        <v>44</v>
      </c>
      <c r="H30" s="101">
        <v>0.7931034482758621</v>
      </c>
      <c r="I30" s="289"/>
      <c r="J30" s="289"/>
      <c r="K30" s="289"/>
      <c r="L30" s="289"/>
      <c r="M30" s="291"/>
    </row>
    <row r="31" spans="1:13" s="70" customFormat="1" ht="40.5" customHeight="1" x14ac:dyDescent="0.25">
      <c r="A31" s="102">
        <v>1019</v>
      </c>
      <c r="B31" s="30" t="s">
        <v>45</v>
      </c>
      <c r="C31" s="30" t="s">
        <v>23</v>
      </c>
      <c r="D31" s="100">
        <f>+'[3]1019 SED'!O90</f>
        <v>0.3</v>
      </c>
      <c r="E31" s="103">
        <f t="shared" si="0"/>
        <v>1</v>
      </c>
    </row>
    <row r="32" spans="1:13" s="70" customFormat="1" ht="40.5" customHeight="1" x14ac:dyDescent="0.25">
      <c r="A32" s="102">
        <v>1020</v>
      </c>
      <c r="B32" s="30" t="s">
        <v>46</v>
      </c>
      <c r="C32" s="30" t="s">
        <v>28</v>
      </c>
      <c r="D32" s="100">
        <f>+'[3]1020 IDARTES'!O90</f>
        <v>0.3</v>
      </c>
      <c r="E32" s="103">
        <f t="shared" si="0"/>
        <v>1</v>
      </c>
    </row>
    <row r="33" spans="1:5" s="70" customFormat="1" ht="40.5" customHeight="1" x14ac:dyDescent="0.25">
      <c r="A33" s="102">
        <v>1021</v>
      </c>
      <c r="B33" s="30" t="s">
        <v>47</v>
      </c>
      <c r="C33" s="30" t="s">
        <v>30</v>
      </c>
      <c r="D33" s="100">
        <f>+'[3]1021 TRANSMI'!O90</f>
        <v>0.3</v>
      </c>
      <c r="E33" s="103">
        <f t="shared" si="0"/>
        <v>1</v>
      </c>
    </row>
    <row r="34" spans="1:5" s="70" customFormat="1" ht="40.5" customHeight="1" x14ac:dyDescent="0.25">
      <c r="A34" s="102">
        <v>1022</v>
      </c>
      <c r="B34" s="30" t="s">
        <v>48</v>
      </c>
      <c r="C34" s="30" t="s">
        <v>25</v>
      </c>
      <c r="D34" s="100">
        <f>+'[3]1022 VEED'!O90</f>
        <v>0</v>
      </c>
      <c r="E34" s="103">
        <f t="shared" si="0"/>
        <v>0</v>
      </c>
    </row>
    <row r="35" spans="1:5" s="70" customFormat="1" ht="40.5" customHeight="1" x14ac:dyDescent="0.25">
      <c r="A35" s="102">
        <v>1023</v>
      </c>
      <c r="B35" s="30" t="s">
        <v>49</v>
      </c>
      <c r="C35" s="30" t="s">
        <v>25</v>
      </c>
      <c r="D35" s="100">
        <f>+'[3]1023 PERS.'!O90</f>
        <v>0.3</v>
      </c>
      <c r="E35" s="103">
        <f t="shared" si="0"/>
        <v>1</v>
      </c>
    </row>
    <row r="36" spans="1:5" s="70" customFormat="1" ht="40.5" customHeight="1" x14ac:dyDescent="0.25">
      <c r="A36" s="102">
        <v>1024</v>
      </c>
      <c r="B36" s="30" t="s">
        <v>98</v>
      </c>
      <c r="C36" s="30" t="s">
        <v>28</v>
      </c>
      <c r="D36" s="100">
        <f>+'[3]1024 FUGA'!O90</f>
        <v>0</v>
      </c>
      <c r="E36" s="103">
        <f t="shared" si="0"/>
        <v>0</v>
      </c>
    </row>
    <row r="37" spans="1:5" s="70" customFormat="1" ht="40.5" customHeight="1" x14ac:dyDescent="0.25">
      <c r="A37" s="102">
        <v>1025</v>
      </c>
      <c r="B37" s="30" t="s">
        <v>56</v>
      </c>
      <c r="C37" s="30" t="s">
        <v>36</v>
      </c>
      <c r="D37" s="100">
        <f>+'[3]1025 SDMU'!O90</f>
        <v>0.3</v>
      </c>
      <c r="E37" s="103">
        <f t="shared" si="0"/>
        <v>1</v>
      </c>
    </row>
    <row r="38" spans="1:5" s="70" customFormat="1" ht="40.5" customHeight="1" x14ac:dyDescent="0.25">
      <c r="A38" s="102">
        <v>1026</v>
      </c>
      <c r="B38" s="30" t="s">
        <v>58</v>
      </c>
      <c r="C38" s="30" t="s">
        <v>10</v>
      </c>
      <c r="D38" s="100">
        <f>+'[3]1026 CVP'!O90</f>
        <v>0.3</v>
      </c>
      <c r="E38" s="103">
        <f t="shared" si="0"/>
        <v>1</v>
      </c>
    </row>
    <row r="39" spans="1:5" s="70" customFormat="1" ht="40.5" customHeight="1" x14ac:dyDescent="0.25">
      <c r="A39" s="102">
        <v>1027</v>
      </c>
      <c r="B39" s="30" t="s">
        <v>60</v>
      </c>
      <c r="C39" s="30" t="s">
        <v>28</v>
      </c>
      <c r="D39" s="100">
        <f>+'[3]1027 CA-CA'!O90</f>
        <v>0.3</v>
      </c>
      <c r="E39" s="103">
        <f t="shared" si="0"/>
        <v>1</v>
      </c>
    </row>
    <row r="40" spans="1:5" s="70" customFormat="1" ht="40.5" customHeight="1" x14ac:dyDescent="0.25">
      <c r="A40" s="102">
        <v>1028</v>
      </c>
      <c r="B40" s="30" t="s">
        <v>42</v>
      </c>
      <c r="C40" s="30" t="s">
        <v>42</v>
      </c>
      <c r="D40" s="100">
        <f>+'[3]1028 CONCEJO'!O90</f>
        <v>0.3</v>
      </c>
      <c r="E40" s="103">
        <f t="shared" si="0"/>
        <v>1</v>
      </c>
    </row>
    <row r="41" spans="1:5" s="70" customFormat="1" ht="40.5" customHeight="1" x14ac:dyDescent="0.25">
      <c r="A41" s="102">
        <v>1029</v>
      </c>
      <c r="B41" s="30" t="s">
        <v>92</v>
      </c>
      <c r="C41" s="30" t="s">
        <v>25</v>
      </c>
      <c r="D41" s="100">
        <f>+'[3]1029 CONT'!O90</f>
        <v>0.3</v>
      </c>
      <c r="E41" s="103">
        <f t="shared" si="0"/>
        <v>1</v>
      </c>
    </row>
    <row r="42" spans="1:5" s="70" customFormat="1" ht="40.5" customHeight="1" x14ac:dyDescent="0.25">
      <c r="A42" s="102">
        <v>1030</v>
      </c>
      <c r="B42" s="30" t="s">
        <v>64</v>
      </c>
      <c r="C42" s="30" t="s">
        <v>21</v>
      </c>
      <c r="D42" s="100">
        <f>+'[3]1030 IDPAC'!O90</f>
        <v>0.3</v>
      </c>
      <c r="E42" s="103">
        <f t="shared" si="0"/>
        <v>1</v>
      </c>
    </row>
    <row r="43" spans="1:5" s="70" customFormat="1" ht="40.5" customHeight="1" x14ac:dyDescent="0.25">
      <c r="A43" s="102">
        <v>1031</v>
      </c>
      <c r="B43" s="30" t="s">
        <v>66</v>
      </c>
      <c r="C43" s="30" t="s">
        <v>30</v>
      </c>
      <c r="D43" s="100">
        <f>+'[3]1031 METRO'!O90</f>
        <v>0.3</v>
      </c>
      <c r="E43" s="103">
        <f t="shared" si="0"/>
        <v>1</v>
      </c>
    </row>
    <row r="44" spans="1:5" s="70" customFormat="1" ht="40.5" customHeight="1" x14ac:dyDescent="0.25">
      <c r="A44" s="102">
        <v>1032</v>
      </c>
      <c r="B44" s="30" t="s">
        <v>68</v>
      </c>
      <c r="C44" s="30" t="s">
        <v>10</v>
      </c>
      <c r="D44" s="100">
        <f>+'[3]1032 UAESP'!O90</f>
        <v>0.3</v>
      </c>
      <c r="E44" s="103">
        <f t="shared" si="0"/>
        <v>1</v>
      </c>
    </row>
    <row r="45" spans="1:5" s="70" customFormat="1" ht="40.5" customHeight="1" x14ac:dyDescent="0.25">
      <c r="A45" s="102">
        <v>1033</v>
      </c>
      <c r="B45" s="30" t="s">
        <v>69</v>
      </c>
      <c r="C45" s="30" t="s">
        <v>23</v>
      </c>
      <c r="D45" s="100">
        <f>+'[3]1033 IDEP'!O90</f>
        <v>0.3</v>
      </c>
      <c r="E45" s="103">
        <f t="shared" ref="E45:E70" si="1">SUM(D45:D45)/30%</f>
        <v>1</v>
      </c>
    </row>
    <row r="46" spans="1:5" s="70" customFormat="1" ht="40.5" customHeight="1" x14ac:dyDescent="0.25">
      <c r="A46" s="102">
        <v>1034</v>
      </c>
      <c r="B46" s="30" t="s">
        <v>70</v>
      </c>
      <c r="C46" s="30" t="s">
        <v>28</v>
      </c>
      <c r="D46" s="100">
        <f>+'[3]1034 IDPC'!O90</f>
        <v>0.3</v>
      </c>
      <c r="E46" s="103">
        <f t="shared" si="1"/>
        <v>1</v>
      </c>
    </row>
    <row r="47" spans="1:5" s="70" customFormat="1" ht="40.5" customHeight="1" x14ac:dyDescent="0.25">
      <c r="A47" s="102">
        <v>1035</v>
      </c>
      <c r="B47" s="30" t="s">
        <v>63</v>
      </c>
      <c r="C47" s="30" t="s">
        <v>16</v>
      </c>
      <c r="D47" s="100">
        <f>+'[3]1035 CAPSALUD'!O90</f>
        <v>0.3</v>
      </c>
      <c r="E47" s="103">
        <f t="shared" si="1"/>
        <v>1</v>
      </c>
    </row>
    <row r="48" spans="1:5" s="70" customFormat="1" ht="40.5" customHeight="1" x14ac:dyDescent="0.25">
      <c r="A48" s="102">
        <v>1036</v>
      </c>
      <c r="B48" s="30" t="s">
        <v>71</v>
      </c>
      <c r="C48" s="30" t="s">
        <v>28</v>
      </c>
      <c r="D48" s="100">
        <f>+'[3]1036 OFB'!O90</f>
        <v>0.3</v>
      </c>
      <c r="E48" s="103">
        <f t="shared" si="1"/>
        <v>1</v>
      </c>
    </row>
    <row r="49" spans="1:5" s="70" customFormat="1" ht="40.5" customHeight="1" x14ac:dyDescent="0.25">
      <c r="A49" s="102">
        <v>1037</v>
      </c>
      <c r="B49" s="30" t="s">
        <v>72</v>
      </c>
      <c r="C49" s="30" t="s">
        <v>18</v>
      </c>
      <c r="D49" s="100">
        <f>+'[3]1037 INVEST'!O90</f>
        <v>0.3</v>
      </c>
      <c r="E49" s="103">
        <f t="shared" si="1"/>
        <v>1</v>
      </c>
    </row>
    <row r="50" spans="1:5" s="70" customFormat="1" ht="40.5" customHeight="1" x14ac:dyDescent="0.25">
      <c r="A50" s="102">
        <v>1038</v>
      </c>
      <c r="B50" s="30" t="s">
        <v>73</v>
      </c>
      <c r="C50" s="30" t="s">
        <v>10</v>
      </c>
      <c r="D50" s="100">
        <f>+'[3]1038 SDHAB'!O90</f>
        <v>0</v>
      </c>
      <c r="E50" s="103">
        <f t="shared" si="1"/>
        <v>0</v>
      </c>
    </row>
    <row r="51" spans="1:5" s="70" customFormat="1" ht="40.5" customHeight="1" x14ac:dyDescent="0.25">
      <c r="A51" s="102">
        <v>1039</v>
      </c>
      <c r="B51" s="30" t="s">
        <v>74</v>
      </c>
      <c r="C51" s="30" t="s">
        <v>19</v>
      </c>
      <c r="D51" s="100">
        <f>+'[3]1039 IDIGER'!O90</f>
        <v>0.3</v>
      </c>
      <c r="E51" s="103">
        <f t="shared" si="1"/>
        <v>1</v>
      </c>
    </row>
    <row r="52" spans="1:5" s="70" customFormat="1" ht="40.5" customHeight="1" x14ac:dyDescent="0.25">
      <c r="A52" s="102">
        <v>1040</v>
      </c>
      <c r="B52" s="30" t="s">
        <v>75</v>
      </c>
      <c r="C52" s="30" t="s">
        <v>13</v>
      </c>
      <c r="D52" s="100">
        <f>+'[3]1040 IDIPRON'!O90</f>
        <v>0</v>
      </c>
      <c r="E52" s="103">
        <f t="shared" si="1"/>
        <v>0</v>
      </c>
    </row>
    <row r="53" spans="1:5" s="70" customFormat="1" ht="40.5" customHeight="1" x14ac:dyDescent="0.25">
      <c r="A53" s="102">
        <v>1041</v>
      </c>
      <c r="B53" s="30" t="s">
        <v>76</v>
      </c>
      <c r="C53" s="30" t="s">
        <v>32</v>
      </c>
      <c r="D53" s="100">
        <f>+'[3]1041 SHD'!O90</f>
        <v>0.3</v>
      </c>
      <c r="E53" s="103">
        <f t="shared" si="1"/>
        <v>1</v>
      </c>
    </row>
    <row r="54" spans="1:5" s="70" customFormat="1" ht="40.5" customHeight="1" x14ac:dyDescent="0.25">
      <c r="A54" s="102">
        <v>1042</v>
      </c>
      <c r="B54" s="30" t="s">
        <v>77</v>
      </c>
      <c r="C54" s="30" t="s">
        <v>32</v>
      </c>
      <c r="D54" s="100">
        <f>+'[3]1042 UAECD'!O90</f>
        <v>0.3</v>
      </c>
      <c r="E54" s="103">
        <f t="shared" si="1"/>
        <v>1</v>
      </c>
    </row>
    <row r="55" spans="1:5" s="70" customFormat="1" ht="40.5" customHeight="1" x14ac:dyDescent="0.25">
      <c r="A55" s="102">
        <v>1043</v>
      </c>
      <c r="B55" s="30" t="s">
        <v>78</v>
      </c>
      <c r="C55" s="30" t="s">
        <v>19</v>
      </c>
      <c r="D55" s="100">
        <f>+'[3]1043 JBB'!O90</f>
        <v>0.3</v>
      </c>
      <c r="E55" s="103">
        <f t="shared" si="1"/>
        <v>1</v>
      </c>
    </row>
    <row r="56" spans="1:5" s="70" customFormat="1" ht="40.5" customHeight="1" x14ac:dyDescent="0.25">
      <c r="A56" s="102">
        <v>1044</v>
      </c>
      <c r="B56" s="30" t="s">
        <v>79</v>
      </c>
      <c r="C56" s="30" t="s">
        <v>30</v>
      </c>
      <c r="D56" s="100">
        <f>+'[3]1044 UAERMV'!O90</f>
        <v>0.3</v>
      </c>
      <c r="E56" s="103">
        <f t="shared" si="1"/>
        <v>1</v>
      </c>
    </row>
    <row r="57" spans="1:5" s="70" customFormat="1" ht="40.5" customHeight="1" x14ac:dyDescent="0.25">
      <c r="A57" s="102">
        <v>1045</v>
      </c>
      <c r="B57" s="30" t="s">
        <v>91</v>
      </c>
      <c r="C57" s="30" t="s">
        <v>40</v>
      </c>
      <c r="D57" s="100">
        <f>+'[3]1045 SDP'!O90</f>
        <v>0.3</v>
      </c>
      <c r="E57" s="103">
        <f t="shared" si="1"/>
        <v>1</v>
      </c>
    </row>
    <row r="58" spans="1:5" s="70" customFormat="1" ht="40.5" customHeight="1" x14ac:dyDescent="0.25">
      <c r="A58" s="102">
        <v>1046</v>
      </c>
      <c r="B58" s="30" t="s">
        <v>81</v>
      </c>
      <c r="C58" s="30" t="s">
        <v>11</v>
      </c>
      <c r="D58" s="100">
        <f>+'[3]1046 SDSCJ'!O90</f>
        <v>0.3</v>
      </c>
      <c r="E58" s="103">
        <f t="shared" si="1"/>
        <v>1</v>
      </c>
    </row>
    <row r="59" spans="1:5" s="70" customFormat="1" ht="40.5" customHeight="1" x14ac:dyDescent="0.25">
      <c r="A59" s="102">
        <v>1047</v>
      </c>
      <c r="B59" s="30" t="s">
        <v>57</v>
      </c>
      <c r="C59" s="30" t="s">
        <v>16</v>
      </c>
      <c r="D59" s="100">
        <f>+'[3]1047 SSALUD'!O90</f>
        <v>0</v>
      </c>
      <c r="E59" s="103">
        <f t="shared" si="1"/>
        <v>0</v>
      </c>
    </row>
    <row r="60" spans="1:5" s="70" customFormat="1" ht="40.5" customHeight="1" x14ac:dyDescent="0.25">
      <c r="A60" s="102">
        <v>1048</v>
      </c>
      <c r="B60" s="30" t="s">
        <v>59</v>
      </c>
      <c r="C60" s="30" t="s">
        <v>16</v>
      </c>
      <c r="D60" s="100">
        <f>+'[3]1048 SRCENTROOR'!O90</f>
        <v>0</v>
      </c>
      <c r="E60" s="103">
        <f t="shared" si="1"/>
        <v>0</v>
      </c>
    </row>
    <row r="61" spans="1:5" s="70" customFormat="1" ht="40.5" customHeight="1" x14ac:dyDescent="0.25">
      <c r="A61" s="102">
        <v>1049</v>
      </c>
      <c r="B61" s="30" t="s">
        <v>67</v>
      </c>
      <c r="C61" s="30" t="s">
        <v>16</v>
      </c>
      <c r="D61" s="100">
        <f>+'[3]1049 SRNORTE'!O90</f>
        <v>0.3</v>
      </c>
      <c r="E61" s="103">
        <f t="shared" si="1"/>
        <v>1</v>
      </c>
    </row>
    <row r="62" spans="1:5" s="70" customFormat="1" ht="40.5" customHeight="1" x14ac:dyDescent="0.25">
      <c r="A62" s="102">
        <v>1050</v>
      </c>
      <c r="B62" s="30" t="s">
        <v>90</v>
      </c>
      <c r="C62" s="30" t="s">
        <v>16</v>
      </c>
      <c r="D62" s="100">
        <f>+'[3]1050 SRSUR'!O90</f>
        <v>0.3</v>
      </c>
      <c r="E62" s="103">
        <f t="shared" si="1"/>
        <v>1</v>
      </c>
    </row>
    <row r="63" spans="1:5" s="70" customFormat="1" ht="40.5" customHeight="1" x14ac:dyDescent="0.25">
      <c r="A63" s="102">
        <v>1051</v>
      </c>
      <c r="B63" s="30" t="s">
        <v>82</v>
      </c>
      <c r="C63" s="30" t="s">
        <v>30</v>
      </c>
      <c r="D63" s="100">
        <f>+'[3]1051 TTRANS'!O90</f>
        <v>0</v>
      </c>
      <c r="E63" s="103">
        <f t="shared" si="1"/>
        <v>0</v>
      </c>
    </row>
    <row r="64" spans="1:5" s="70" customFormat="1" ht="40.5" customHeight="1" x14ac:dyDescent="0.25">
      <c r="A64" s="102">
        <v>1052</v>
      </c>
      <c r="B64" s="30" t="s">
        <v>83</v>
      </c>
      <c r="C64" s="30" t="s">
        <v>13</v>
      </c>
      <c r="D64" s="100">
        <f>+'[3]1052 SDIS'!O90</f>
        <v>0.3</v>
      </c>
      <c r="E64" s="103">
        <f t="shared" si="1"/>
        <v>1</v>
      </c>
    </row>
    <row r="65" spans="1:5" s="70" customFormat="1" ht="40.5" customHeight="1" x14ac:dyDescent="0.25">
      <c r="A65" s="102">
        <v>1053</v>
      </c>
      <c r="B65" s="30" t="s">
        <v>84</v>
      </c>
      <c r="C65" s="30" t="s">
        <v>38</v>
      </c>
      <c r="D65" s="100">
        <f>+'[3]1053 SJUR'!O90</f>
        <v>0.3</v>
      </c>
      <c r="E65" s="103">
        <f t="shared" si="1"/>
        <v>1</v>
      </c>
    </row>
    <row r="66" spans="1:5" s="70" customFormat="1" ht="40.5" customHeight="1" x14ac:dyDescent="0.25">
      <c r="A66" s="102">
        <v>1054</v>
      </c>
      <c r="B66" s="30" t="s">
        <v>85</v>
      </c>
      <c r="C66" s="30" t="s">
        <v>19</v>
      </c>
      <c r="D66" s="100">
        <f>+'[3]1054 SAMB'!O90</f>
        <v>0.3</v>
      </c>
      <c r="E66" s="103">
        <f t="shared" si="1"/>
        <v>1</v>
      </c>
    </row>
    <row r="67" spans="1:5" s="70" customFormat="1" ht="40.5" customHeight="1" x14ac:dyDescent="0.25">
      <c r="A67" s="102">
        <v>1055</v>
      </c>
      <c r="B67" s="30" t="s">
        <v>89</v>
      </c>
      <c r="C67" s="30" t="s">
        <v>30</v>
      </c>
      <c r="D67" s="100">
        <f>+'[3]1055 IDU'!O90</f>
        <v>0.3</v>
      </c>
      <c r="E67" s="103">
        <f t="shared" si="1"/>
        <v>1</v>
      </c>
    </row>
    <row r="68" spans="1:5" s="70" customFormat="1" ht="40.5" customHeight="1" x14ac:dyDescent="0.25">
      <c r="A68" s="102">
        <v>1056</v>
      </c>
      <c r="B68" s="30" t="s">
        <v>87</v>
      </c>
      <c r="C68" s="30" t="s">
        <v>32</v>
      </c>
      <c r="D68" s="100">
        <f>+'[3]1056 LOTERIA'!O90</f>
        <v>0.3</v>
      </c>
      <c r="E68" s="103">
        <f t="shared" si="1"/>
        <v>1</v>
      </c>
    </row>
    <row r="69" spans="1:5" s="70" customFormat="1" ht="40.5" customHeight="1" x14ac:dyDescent="0.25">
      <c r="A69" s="102">
        <v>1057</v>
      </c>
      <c r="B69" s="30" t="s">
        <v>65</v>
      </c>
      <c r="C69" s="30" t="s">
        <v>16</v>
      </c>
      <c r="D69" s="100">
        <f>+'[3]1057 SRSOCCI'!O90</f>
        <v>0.3</v>
      </c>
      <c r="E69" s="103">
        <f t="shared" si="1"/>
        <v>1</v>
      </c>
    </row>
    <row r="70" spans="1:5" s="70" customFormat="1" ht="40.5" customHeight="1" thickBot="1" x14ac:dyDescent="0.3">
      <c r="A70" s="104">
        <v>1058</v>
      </c>
      <c r="B70" s="289" t="s">
        <v>278</v>
      </c>
      <c r="C70" s="39" t="s">
        <v>19</v>
      </c>
      <c r="D70" s="105">
        <f>+'[3]1058 IDPYBA'!O90</f>
        <v>0.3</v>
      </c>
      <c r="E70" s="106">
        <f t="shared" si="1"/>
        <v>1</v>
      </c>
    </row>
  </sheetData>
  <mergeCells count="8">
    <mergeCell ref="A2:K3"/>
    <mergeCell ref="A4:K4"/>
    <mergeCell ref="A5:K5"/>
    <mergeCell ref="A11:A12"/>
    <mergeCell ref="B11:B12"/>
    <mergeCell ref="C11:C12"/>
    <mergeCell ref="D11:D12"/>
    <mergeCell ref="E11:E12"/>
  </mergeCells>
  <pageMargins left="0.7" right="0.7" top="0.75" bottom="0.75" header="0.3" footer="0.3"/>
  <pageSetup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8"/>
  <sheetViews>
    <sheetView showGridLines="0" zoomScale="60" zoomScaleNormal="60" workbookViewId="0">
      <selection activeCell="B15" sqref="B15"/>
    </sheetView>
  </sheetViews>
  <sheetFormatPr baseColWidth="10" defaultColWidth="11.42578125" defaultRowHeight="15" x14ac:dyDescent="0.25"/>
  <cols>
    <col min="1" max="1" width="46.5703125" bestFit="1" customWidth="1"/>
    <col min="2" max="2" width="35.7109375" bestFit="1" customWidth="1"/>
    <col min="3" max="3" width="16.140625" customWidth="1"/>
    <col min="4" max="4" width="5.85546875" customWidth="1"/>
    <col min="5" max="5" width="78.7109375" bestFit="1" customWidth="1"/>
    <col min="6" max="6" width="35.7109375" customWidth="1"/>
  </cols>
  <sheetData>
    <row r="1" spans="1:11" ht="72.2" customHeight="1" x14ac:dyDescent="0.25">
      <c r="B1" s="25"/>
      <c r="C1" s="25"/>
      <c r="D1" s="25"/>
      <c r="E1" s="25"/>
      <c r="F1" s="25"/>
      <c r="G1" s="25"/>
    </row>
    <row r="2" spans="1:11" s="27" customFormat="1" ht="13.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s="28" customFormat="1" x14ac:dyDescent="0.25">
      <c r="A4" s="383" t="s">
        <v>351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11" s="28" customFormat="1" x14ac:dyDescent="0.25">
      <c r="A5" s="383"/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11" s="57" customForma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8" spans="1:11" x14ac:dyDescent="0.25">
      <c r="A8" s="21" t="s">
        <v>235</v>
      </c>
      <c r="E8" s="21" t="s">
        <v>236</v>
      </c>
    </row>
    <row r="9" spans="1:11" ht="15.75" thickBot="1" x14ac:dyDescent="0.3"/>
    <row r="10" spans="1:11" ht="33" customHeight="1" thickBot="1" x14ac:dyDescent="0.3">
      <c r="A10" s="371" t="s">
        <v>237</v>
      </c>
      <c r="B10" s="372" t="s">
        <v>318</v>
      </c>
      <c r="C10" s="373" t="s">
        <v>319</v>
      </c>
      <c r="D10" s="163"/>
      <c r="E10" s="46" t="s">
        <v>237</v>
      </c>
      <c r="F10" s="47" t="s" vm="1">
        <v>16</v>
      </c>
    </row>
    <row r="11" spans="1:11" ht="33" customHeight="1" thickBot="1" x14ac:dyDescent="0.3">
      <c r="A11" s="292" t="s">
        <v>40</v>
      </c>
      <c r="B11" s="293">
        <v>0.86116220634920637</v>
      </c>
      <c r="C11" s="294">
        <v>1</v>
      </c>
      <c r="D11" s="163"/>
      <c r="E11" s="163"/>
      <c r="F11" s="163"/>
    </row>
    <row r="12" spans="1:11" ht="33" customHeight="1" thickBot="1" x14ac:dyDescent="0.3">
      <c r="A12" s="295" t="s">
        <v>15</v>
      </c>
      <c r="B12" s="296">
        <v>0.81653117929292929</v>
      </c>
      <c r="C12" s="297">
        <v>2</v>
      </c>
      <c r="D12" s="163"/>
      <c r="E12" s="255" t="s">
        <v>289</v>
      </c>
      <c r="F12" s="257" t="s">
        <v>320</v>
      </c>
    </row>
    <row r="13" spans="1:11" ht="33" customHeight="1" x14ac:dyDescent="0.25">
      <c r="A13" s="295" t="s">
        <v>36</v>
      </c>
      <c r="B13" s="296">
        <v>0.79036824836601305</v>
      </c>
      <c r="C13" s="297">
        <v>3</v>
      </c>
      <c r="D13" s="163"/>
      <c r="E13" s="304" t="s">
        <v>67</v>
      </c>
      <c r="F13" s="266">
        <v>0.733620492063492</v>
      </c>
    </row>
    <row r="14" spans="1:11" ht="33" customHeight="1" x14ac:dyDescent="0.25">
      <c r="A14" s="295" t="s">
        <v>38</v>
      </c>
      <c r="B14" s="296">
        <v>0.69087585858585865</v>
      </c>
      <c r="C14" s="297">
        <v>4</v>
      </c>
      <c r="D14" s="163"/>
      <c r="E14" s="304" t="s">
        <v>61</v>
      </c>
      <c r="F14" s="266">
        <v>0.66114953246753261</v>
      </c>
    </row>
    <row r="15" spans="1:11" ht="33" customHeight="1" x14ac:dyDescent="0.25">
      <c r="A15" s="295" t="s">
        <v>32</v>
      </c>
      <c r="B15" s="296">
        <v>0.66026312021361133</v>
      </c>
      <c r="C15" s="297">
        <v>5</v>
      </c>
      <c r="D15" s="163"/>
      <c r="E15" s="304" t="s">
        <v>65</v>
      </c>
      <c r="F15" s="266">
        <v>0.65774206493506504</v>
      </c>
    </row>
    <row r="16" spans="1:11" ht="33" customHeight="1" x14ac:dyDescent="0.25">
      <c r="A16" s="295" t="s">
        <v>28</v>
      </c>
      <c r="B16" s="296">
        <v>0.6546846671721136</v>
      </c>
      <c r="C16" s="297">
        <v>6</v>
      </c>
      <c r="D16" s="163"/>
      <c r="E16" s="304" t="s">
        <v>59</v>
      </c>
      <c r="F16" s="266">
        <v>0.62632088888888904</v>
      </c>
    </row>
    <row r="17" spans="1:6" ht="33" customHeight="1" x14ac:dyDescent="0.25">
      <c r="A17" s="295" t="s">
        <v>13</v>
      </c>
      <c r="B17" s="296">
        <v>0.60994715151515155</v>
      </c>
      <c r="C17" s="297">
        <v>7</v>
      </c>
      <c r="D17" s="163"/>
      <c r="E17" s="304" t="s">
        <v>57</v>
      </c>
      <c r="F17" s="266">
        <v>0.48977906976744184</v>
      </c>
    </row>
    <row r="18" spans="1:6" ht="33" customHeight="1" x14ac:dyDescent="0.25">
      <c r="A18" s="295" t="s">
        <v>21</v>
      </c>
      <c r="B18" s="296">
        <v>0.60410918650270828</v>
      </c>
      <c r="C18" s="297">
        <v>8</v>
      </c>
      <c r="D18" s="163"/>
      <c r="E18" s="304" t="s">
        <v>63</v>
      </c>
      <c r="F18" s="266">
        <v>0.42571324999999999</v>
      </c>
    </row>
    <row r="19" spans="1:6" ht="33" customHeight="1" x14ac:dyDescent="0.25">
      <c r="A19" s="295" t="s">
        <v>30</v>
      </c>
      <c r="B19" s="296">
        <v>0.59891064194577348</v>
      </c>
      <c r="C19" s="297">
        <v>9</v>
      </c>
      <c r="D19" s="163"/>
      <c r="E19" s="304" t="s">
        <v>24</v>
      </c>
      <c r="F19" s="266">
        <v>0.28949999999999998</v>
      </c>
    </row>
    <row r="20" spans="1:6" ht="33" customHeight="1" thickBot="1" x14ac:dyDescent="0.3">
      <c r="A20" s="295" t="s">
        <v>11</v>
      </c>
      <c r="B20" s="296">
        <v>0.59090120289855075</v>
      </c>
      <c r="C20" s="297">
        <v>10</v>
      </c>
      <c r="D20" s="163"/>
      <c r="E20" s="304" t="s">
        <v>26</v>
      </c>
      <c r="F20" s="266">
        <v>0.143375</v>
      </c>
    </row>
    <row r="21" spans="1:6" ht="33" customHeight="1" thickBot="1" x14ac:dyDescent="0.3">
      <c r="A21" s="295" t="s">
        <v>25</v>
      </c>
      <c r="B21" s="296">
        <v>0.58215496121300736</v>
      </c>
      <c r="C21" s="297">
        <v>11</v>
      </c>
      <c r="D21" s="163"/>
      <c r="E21" s="286" t="s">
        <v>44</v>
      </c>
      <c r="F21" s="305">
        <v>0.50340003726530258</v>
      </c>
    </row>
    <row r="22" spans="1:6" ht="33" customHeight="1" x14ac:dyDescent="0.25">
      <c r="A22" s="295" t="s">
        <v>18</v>
      </c>
      <c r="B22" s="296">
        <v>0.52472151325757577</v>
      </c>
      <c r="C22" s="297">
        <v>12</v>
      </c>
      <c r="D22" s="163"/>
      <c r="E22" s="163"/>
      <c r="F22" s="163"/>
    </row>
    <row r="23" spans="1:6" ht="33" customHeight="1" x14ac:dyDescent="0.25">
      <c r="A23" s="295" t="s">
        <v>23</v>
      </c>
      <c r="B23" s="296">
        <v>0.50983989646464645</v>
      </c>
      <c r="C23" s="297">
        <v>13</v>
      </c>
      <c r="D23" s="163"/>
      <c r="E23" s="163"/>
      <c r="F23" s="163"/>
    </row>
    <row r="24" spans="1:6" ht="33" customHeight="1" x14ac:dyDescent="0.25">
      <c r="A24" s="295" t="s">
        <v>16</v>
      </c>
      <c r="B24" s="296">
        <v>0.50340003726530258</v>
      </c>
      <c r="C24" s="297">
        <v>14</v>
      </c>
      <c r="D24" s="163"/>
      <c r="E24" s="163"/>
      <c r="F24" s="163"/>
    </row>
    <row r="25" spans="1:6" ht="33" customHeight="1" x14ac:dyDescent="0.25">
      <c r="A25" s="295" t="s">
        <v>10</v>
      </c>
      <c r="B25" s="296">
        <v>0.48781940327873802</v>
      </c>
      <c r="C25" s="297">
        <v>15</v>
      </c>
      <c r="D25" s="163"/>
      <c r="E25" s="163"/>
      <c r="F25" s="163"/>
    </row>
    <row r="26" spans="1:6" ht="33" customHeight="1" x14ac:dyDescent="0.25">
      <c r="A26" s="295" t="s">
        <v>238</v>
      </c>
      <c r="B26" s="296">
        <v>0.46522777020202022</v>
      </c>
      <c r="C26" s="297">
        <v>16</v>
      </c>
      <c r="D26" s="163"/>
      <c r="E26" s="163"/>
      <c r="F26" s="163"/>
    </row>
    <row r="27" spans="1:6" ht="33" customHeight="1" thickBot="1" x14ac:dyDescent="0.3">
      <c r="A27" s="298" t="s">
        <v>42</v>
      </c>
      <c r="B27" s="299">
        <v>0.25750000000000001</v>
      </c>
      <c r="C27" s="300">
        <v>17</v>
      </c>
      <c r="D27" s="163"/>
      <c r="E27" s="163"/>
      <c r="F27" s="163"/>
    </row>
    <row r="28" spans="1:6" ht="33" customHeight="1" thickBot="1" x14ac:dyDescent="0.3">
      <c r="A28" s="301" t="s">
        <v>44</v>
      </c>
      <c r="B28" s="302">
        <v>0.57679655806245755</v>
      </c>
      <c r="C28" s="303"/>
      <c r="D28" s="163"/>
      <c r="E28" s="163"/>
      <c r="F28" s="163"/>
    </row>
  </sheetData>
  <mergeCells count="3">
    <mergeCell ref="A2:K3"/>
    <mergeCell ref="A4:K4"/>
    <mergeCell ref="A5:K5"/>
  </mergeCells>
  <pageMargins left="0.7" right="0.7" top="0.75" bottom="0.75" header="0.3" footer="0.3"/>
  <pageSetup paperSize="9" orientation="portrait" horizontalDpi="360" verticalDpi="360" r:id="rId3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B66"/>
  <sheetViews>
    <sheetView showGridLines="0" tabSelected="1" zoomScale="60" zoomScaleNormal="60" workbookViewId="0">
      <pane xSplit="3" ySplit="8" topLeftCell="D9" activePane="bottomRight" state="frozen"/>
      <selection pane="topRight" activeCell="S10" sqref="S10"/>
      <selection pane="bottomLeft" activeCell="S10" sqref="S10"/>
      <selection pane="bottomRight" activeCell="E10" sqref="E10"/>
    </sheetView>
  </sheetViews>
  <sheetFormatPr baseColWidth="10" defaultColWidth="11.42578125" defaultRowHeight="15" outlineLevelCol="1" x14ac:dyDescent="0.25"/>
  <cols>
    <col min="1" max="1" width="11.42578125" customWidth="1"/>
    <col min="2" max="2" width="41" style="23" customWidth="1"/>
    <col min="3" max="3" width="25.85546875" style="23" customWidth="1"/>
    <col min="4" max="6" width="20.28515625" customWidth="1" outlineLevel="1"/>
    <col min="7" max="7" width="20.28515625" customWidth="1"/>
    <col min="8" max="14" width="20.28515625" customWidth="1" outlineLevel="1"/>
    <col min="15" max="15" width="20.28515625" customWidth="1"/>
    <col min="16" max="19" width="20.28515625" customWidth="1" outlineLevel="1"/>
    <col min="20" max="20" width="20.28515625" customWidth="1"/>
    <col min="21" max="23" width="20.28515625" customWidth="1" outlineLevel="1"/>
    <col min="24" max="26" width="20.28515625" customWidth="1"/>
    <col min="27" max="29" width="0" hidden="1" customWidth="1"/>
  </cols>
  <sheetData>
    <row r="1" spans="1:28" ht="72.2" customHeight="1" x14ac:dyDescent="0.25">
      <c r="B1" s="25"/>
      <c r="C1" s="25"/>
      <c r="D1" s="25"/>
      <c r="E1" s="25"/>
      <c r="F1" s="25"/>
      <c r="G1" s="25"/>
    </row>
    <row r="2" spans="1:28" s="27" customFormat="1" ht="13.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8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8" s="28" customFormat="1" ht="17.25" customHeight="1" x14ac:dyDescent="0.25">
      <c r="A4" s="383" t="s">
        <v>352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8" s="28" customFormat="1" x14ac:dyDescent="0.25">
      <c r="A5" s="383"/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28" s="57" customForma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28" ht="15.75" thickBot="1" x14ac:dyDescent="0.3"/>
    <row r="8" spans="1:28" s="163" customFormat="1" ht="94.5" customHeight="1" thickBot="1" x14ac:dyDescent="0.3">
      <c r="A8" s="374" t="s">
        <v>326</v>
      </c>
      <c r="B8" s="375" t="s">
        <v>5</v>
      </c>
      <c r="C8" s="375" t="s">
        <v>6</v>
      </c>
      <c r="D8" s="375" t="s">
        <v>239</v>
      </c>
      <c r="E8" s="375" t="s">
        <v>240</v>
      </c>
      <c r="F8" s="375" t="s">
        <v>241</v>
      </c>
      <c r="G8" s="317" t="s">
        <v>321</v>
      </c>
      <c r="H8" s="375" t="s">
        <v>242</v>
      </c>
      <c r="I8" s="375" t="s">
        <v>243</v>
      </c>
      <c r="J8" s="375" t="s">
        <v>244</v>
      </c>
      <c r="K8" s="375" t="s">
        <v>245</v>
      </c>
      <c r="L8" s="375" t="s">
        <v>246</v>
      </c>
      <c r="M8" s="375" t="s">
        <v>247</v>
      </c>
      <c r="N8" s="375" t="s">
        <v>248</v>
      </c>
      <c r="O8" s="318" t="s">
        <v>322</v>
      </c>
      <c r="P8" s="375" t="s">
        <v>249</v>
      </c>
      <c r="Q8" s="375" t="s">
        <v>250</v>
      </c>
      <c r="R8" s="375" t="s">
        <v>245</v>
      </c>
      <c r="S8" s="375" t="s">
        <v>251</v>
      </c>
      <c r="T8" s="319" t="s">
        <v>323</v>
      </c>
      <c r="U8" s="375" t="s">
        <v>252</v>
      </c>
      <c r="V8" s="375" t="s">
        <v>253</v>
      </c>
      <c r="W8" s="375" t="s">
        <v>254</v>
      </c>
      <c r="X8" s="320" t="s">
        <v>324</v>
      </c>
      <c r="Y8" s="375" t="s">
        <v>255</v>
      </c>
      <c r="Z8" s="376" t="s">
        <v>325</v>
      </c>
    </row>
    <row r="9" spans="1:28" s="163" customFormat="1" ht="46.5" customHeight="1" x14ac:dyDescent="0.25">
      <c r="A9" s="34">
        <v>1036</v>
      </c>
      <c r="B9" s="32" t="s">
        <v>256</v>
      </c>
      <c r="C9" s="32" t="s">
        <v>28</v>
      </c>
      <c r="D9" s="33">
        <v>1</v>
      </c>
      <c r="E9" s="33">
        <v>1</v>
      </c>
      <c r="F9" s="33">
        <v>1</v>
      </c>
      <c r="G9" s="33">
        <v>0.99999999999999989</v>
      </c>
      <c r="H9" s="33">
        <v>1</v>
      </c>
      <c r="I9" s="33">
        <v>0.7</v>
      </c>
      <c r="J9" s="33">
        <v>1</v>
      </c>
      <c r="K9" s="33">
        <v>1</v>
      </c>
      <c r="L9" s="33">
        <v>1.0000000000000002</v>
      </c>
      <c r="M9" s="33">
        <v>1</v>
      </c>
      <c r="N9" s="33">
        <v>1</v>
      </c>
      <c r="O9" s="33">
        <v>0.95500000000000007</v>
      </c>
      <c r="P9" s="33">
        <v>0.41439999999999999</v>
      </c>
      <c r="Q9" s="33">
        <v>1</v>
      </c>
      <c r="R9" s="33">
        <v>0.54545454545454541</v>
      </c>
      <c r="S9" s="33">
        <v>1</v>
      </c>
      <c r="T9" s="33">
        <v>0.75613818181818182</v>
      </c>
      <c r="U9" s="33">
        <v>1</v>
      </c>
      <c r="V9" s="33">
        <v>1</v>
      </c>
      <c r="W9" s="33">
        <v>1</v>
      </c>
      <c r="X9" s="33">
        <v>1</v>
      </c>
      <c r="Y9" s="315">
        <v>0.95086381818181831</v>
      </c>
      <c r="Z9" s="316">
        <v>1</v>
      </c>
    </row>
    <row r="10" spans="1:28" s="163" customFormat="1" ht="46.5" customHeight="1" x14ac:dyDescent="0.25">
      <c r="A10" s="36">
        <v>1006</v>
      </c>
      <c r="B10" s="30" t="s">
        <v>22</v>
      </c>
      <c r="C10" s="30" t="s">
        <v>15</v>
      </c>
      <c r="D10" s="29">
        <v>1</v>
      </c>
      <c r="E10" s="29">
        <v>1</v>
      </c>
      <c r="F10" s="29">
        <v>1</v>
      </c>
      <c r="G10" s="29">
        <v>0.99999999999999989</v>
      </c>
      <c r="H10" s="29">
        <v>1</v>
      </c>
      <c r="I10" s="29">
        <v>0.89000000000000012</v>
      </c>
      <c r="J10" s="29">
        <v>1</v>
      </c>
      <c r="K10" s="29">
        <v>0.22222222222222224</v>
      </c>
      <c r="L10" s="29">
        <v>1.0000000000000002</v>
      </c>
      <c r="M10" s="29">
        <v>0.8</v>
      </c>
      <c r="N10" s="29">
        <v>1</v>
      </c>
      <c r="O10" s="29">
        <v>0.88572222222222219</v>
      </c>
      <c r="P10" s="29">
        <v>0.41439999999999999</v>
      </c>
      <c r="Q10" s="29">
        <v>1</v>
      </c>
      <c r="R10" s="29">
        <v>9.0909090909090912E-2</v>
      </c>
      <c r="S10" s="29">
        <v>0.8</v>
      </c>
      <c r="T10" s="29">
        <v>0.65795636363636367</v>
      </c>
      <c r="U10" s="29">
        <v>0.75000000000000011</v>
      </c>
      <c r="V10" s="29">
        <v>1</v>
      </c>
      <c r="W10" s="29">
        <v>1</v>
      </c>
      <c r="X10" s="29">
        <v>0.90000000000000013</v>
      </c>
      <c r="Y10" s="310">
        <v>0.89794285858585865</v>
      </c>
      <c r="Z10" s="311">
        <v>2</v>
      </c>
      <c r="AA10" s="306">
        <f>16/58</f>
        <v>0.27586206896551724</v>
      </c>
      <c r="AB10" s="307" t="s">
        <v>257</v>
      </c>
    </row>
    <row r="11" spans="1:28" s="163" customFormat="1" ht="46.5" customHeight="1" x14ac:dyDescent="0.25">
      <c r="A11" s="36">
        <v>1015</v>
      </c>
      <c r="B11" s="30" t="s">
        <v>37</v>
      </c>
      <c r="C11" s="30" t="s">
        <v>28</v>
      </c>
      <c r="D11" s="29">
        <v>0.80000000000000016</v>
      </c>
      <c r="E11" s="29">
        <v>1</v>
      </c>
      <c r="F11" s="29">
        <v>1</v>
      </c>
      <c r="G11" s="29">
        <v>0.94000000000000006</v>
      </c>
      <c r="H11" s="29">
        <v>1</v>
      </c>
      <c r="I11" s="29">
        <v>1</v>
      </c>
      <c r="J11" s="29">
        <v>0.53846153846153844</v>
      </c>
      <c r="K11" s="29">
        <v>1</v>
      </c>
      <c r="L11" s="29">
        <v>1.0000000000000002</v>
      </c>
      <c r="M11" s="29">
        <v>1</v>
      </c>
      <c r="N11" s="29">
        <v>1</v>
      </c>
      <c r="O11" s="29">
        <v>0.90769230769230769</v>
      </c>
      <c r="P11" s="29">
        <v>0.1144</v>
      </c>
      <c r="Q11" s="29">
        <v>0</v>
      </c>
      <c r="R11" s="29">
        <v>1</v>
      </c>
      <c r="S11" s="29">
        <v>1</v>
      </c>
      <c r="T11" s="29">
        <v>0.33431999999999995</v>
      </c>
      <c r="U11" s="29">
        <v>1</v>
      </c>
      <c r="V11" s="29">
        <v>1</v>
      </c>
      <c r="W11" s="29">
        <v>1</v>
      </c>
      <c r="X11" s="29">
        <v>1</v>
      </c>
      <c r="Y11" s="310">
        <v>0.86466276923076935</v>
      </c>
      <c r="Z11" s="311">
        <v>3</v>
      </c>
      <c r="AA11" s="306">
        <f>22/58</f>
        <v>0.37931034482758619</v>
      </c>
      <c r="AB11" s="308" t="s">
        <v>258</v>
      </c>
    </row>
    <row r="12" spans="1:28" s="163" customFormat="1" ht="46.5" customHeight="1" x14ac:dyDescent="0.25">
      <c r="A12" s="36">
        <v>1045</v>
      </c>
      <c r="B12" s="30" t="s">
        <v>259</v>
      </c>
      <c r="C12" s="30" t="s">
        <v>40</v>
      </c>
      <c r="D12" s="29">
        <v>1</v>
      </c>
      <c r="E12" s="29">
        <v>1</v>
      </c>
      <c r="F12" s="29">
        <v>1</v>
      </c>
      <c r="G12" s="29">
        <v>0.99999999999999989</v>
      </c>
      <c r="H12" s="29">
        <v>0.55476190476190479</v>
      </c>
      <c r="I12" s="29">
        <v>0.7</v>
      </c>
      <c r="J12" s="29">
        <v>0.68571428571428572</v>
      </c>
      <c r="K12" s="29">
        <v>1</v>
      </c>
      <c r="L12" s="29">
        <v>1.0000000000000002</v>
      </c>
      <c r="M12" s="29">
        <v>1</v>
      </c>
      <c r="N12" s="29">
        <v>1</v>
      </c>
      <c r="O12" s="29">
        <v>0.8253571428571429</v>
      </c>
      <c r="P12" s="29">
        <v>0.3146000000000001</v>
      </c>
      <c r="Q12" s="29">
        <v>0.44444444444444453</v>
      </c>
      <c r="R12" s="29">
        <v>1</v>
      </c>
      <c r="S12" s="29">
        <v>1</v>
      </c>
      <c r="T12" s="29">
        <v>0.57215777777777788</v>
      </c>
      <c r="U12" s="29">
        <v>1</v>
      </c>
      <c r="V12" s="29">
        <v>1</v>
      </c>
      <c r="W12" s="29">
        <v>1</v>
      </c>
      <c r="X12" s="29">
        <v>1</v>
      </c>
      <c r="Y12" s="310">
        <v>0.86116220634920637</v>
      </c>
      <c r="Z12" s="311">
        <v>4</v>
      </c>
      <c r="AA12" s="306">
        <f>20/58</f>
        <v>0.34482758620689657</v>
      </c>
      <c r="AB12" s="307" t="s">
        <v>260</v>
      </c>
    </row>
    <row r="13" spans="1:28" s="163" customFormat="1" ht="46.5" customHeight="1" x14ac:dyDescent="0.25">
      <c r="A13" s="36">
        <v>1021</v>
      </c>
      <c r="B13" s="30" t="s">
        <v>47</v>
      </c>
      <c r="C13" s="30" t="s">
        <v>30</v>
      </c>
      <c r="D13" s="29">
        <v>1</v>
      </c>
      <c r="E13" s="29">
        <v>1</v>
      </c>
      <c r="F13" s="29">
        <v>1</v>
      </c>
      <c r="G13" s="29">
        <v>0.99999999999999989</v>
      </c>
      <c r="H13" s="29">
        <v>1</v>
      </c>
      <c r="I13" s="29">
        <v>0.7</v>
      </c>
      <c r="J13" s="29">
        <v>1</v>
      </c>
      <c r="K13" s="29">
        <v>0</v>
      </c>
      <c r="L13" s="29">
        <v>1.0000000000000002</v>
      </c>
      <c r="M13" s="29">
        <v>1</v>
      </c>
      <c r="N13" s="29">
        <v>1</v>
      </c>
      <c r="O13" s="29">
        <v>0.85499999999999998</v>
      </c>
      <c r="P13" s="29">
        <v>0.87180000000000013</v>
      </c>
      <c r="Q13" s="29">
        <v>0.22222222222222227</v>
      </c>
      <c r="R13" s="29">
        <v>0</v>
      </c>
      <c r="S13" s="29">
        <v>1</v>
      </c>
      <c r="T13" s="29">
        <v>0.50042888888888892</v>
      </c>
      <c r="U13" s="29">
        <v>0.5</v>
      </c>
      <c r="V13" s="29">
        <v>1</v>
      </c>
      <c r="W13" s="29">
        <v>1</v>
      </c>
      <c r="X13" s="29">
        <v>0.8</v>
      </c>
      <c r="Y13" s="310">
        <v>0.86029288888888877</v>
      </c>
      <c r="Z13" s="311">
        <v>5</v>
      </c>
      <c r="AA13" s="309"/>
    </row>
    <row r="14" spans="1:28" s="163" customFormat="1" ht="46.5" customHeight="1" x14ac:dyDescent="0.25">
      <c r="A14" s="36">
        <v>1034</v>
      </c>
      <c r="B14" s="30" t="s">
        <v>70</v>
      </c>
      <c r="C14" s="30" t="s">
        <v>28</v>
      </c>
      <c r="D14" s="29">
        <v>1</v>
      </c>
      <c r="E14" s="29">
        <v>1</v>
      </c>
      <c r="F14" s="29">
        <v>1</v>
      </c>
      <c r="G14" s="29">
        <v>0.99999999999999989</v>
      </c>
      <c r="H14" s="29">
        <v>0.36250000000000004</v>
      </c>
      <c r="I14" s="29">
        <v>1</v>
      </c>
      <c r="J14" s="29">
        <v>0.55000000000000004</v>
      </c>
      <c r="K14" s="29">
        <v>1</v>
      </c>
      <c r="L14" s="29">
        <v>1.0000000000000002</v>
      </c>
      <c r="M14" s="29">
        <v>0.9</v>
      </c>
      <c r="N14" s="29">
        <v>1</v>
      </c>
      <c r="O14" s="29">
        <v>0.80437500000000006</v>
      </c>
      <c r="P14" s="29">
        <v>0.21440000000000003</v>
      </c>
      <c r="Q14" s="29">
        <v>0.22222222222222227</v>
      </c>
      <c r="R14" s="29">
        <v>1</v>
      </c>
      <c r="S14" s="29">
        <v>0.9</v>
      </c>
      <c r="T14" s="29">
        <v>0.43820888888888887</v>
      </c>
      <c r="U14" s="29">
        <v>0.5</v>
      </c>
      <c r="V14" s="29">
        <v>1</v>
      </c>
      <c r="W14" s="29">
        <v>1</v>
      </c>
      <c r="X14" s="29">
        <v>0.8</v>
      </c>
      <c r="Y14" s="310">
        <v>0.82622713888888888</v>
      </c>
      <c r="Z14" s="311">
        <v>6</v>
      </c>
    </row>
    <row r="15" spans="1:28" s="163" customFormat="1" ht="46.5" customHeight="1" x14ac:dyDescent="0.25">
      <c r="A15" s="36">
        <v>1025</v>
      </c>
      <c r="B15" s="30" t="s">
        <v>56</v>
      </c>
      <c r="C15" s="30" t="s">
        <v>36</v>
      </c>
      <c r="D15" s="29">
        <v>1</v>
      </c>
      <c r="E15" s="29">
        <v>1</v>
      </c>
      <c r="F15" s="29">
        <v>1</v>
      </c>
      <c r="G15" s="29">
        <v>0.99999999999999989</v>
      </c>
      <c r="H15" s="29">
        <v>0.15000000000000002</v>
      </c>
      <c r="I15" s="29">
        <v>0.59000000000000008</v>
      </c>
      <c r="J15" s="29">
        <v>0.64705882352941169</v>
      </c>
      <c r="K15" s="29">
        <v>1</v>
      </c>
      <c r="L15" s="29">
        <v>1</v>
      </c>
      <c r="M15" s="29">
        <v>0.65</v>
      </c>
      <c r="N15" s="29">
        <v>1</v>
      </c>
      <c r="O15" s="29">
        <v>0.70541176470588229</v>
      </c>
      <c r="P15" s="29">
        <v>0.32880000000000009</v>
      </c>
      <c r="Q15" s="29">
        <v>0.44444444444444453</v>
      </c>
      <c r="R15" s="29">
        <v>1</v>
      </c>
      <c r="S15" s="29">
        <v>0.65</v>
      </c>
      <c r="T15" s="29">
        <v>0.52391777777777782</v>
      </c>
      <c r="U15" s="29">
        <v>1</v>
      </c>
      <c r="V15" s="29">
        <v>1</v>
      </c>
      <c r="W15" s="29">
        <v>1</v>
      </c>
      <c r="X15" s="29">
        <v>1</v>
      </c>
      <c r="Y15" s="310">
        <v>0.79036824836601305</v>
      </c>
      <c r="Z15" s="311">
        <v>7</v>
      </c>
    </row>
    <row r="16" spans="1:28" s="163" customFormat="1" ht="46.5" customHeight="1" x14ac:dyDescent="0.25">
      <c r="A16" s="36">
        <v>1029</v>
      </c>
      <c r="B16" s="30" t="s">
        <v>261</v>
      </c>
      <c r="C16" s="30" t="s">
        <v>25</v>
      </c>
      <c r="D16" s="29">
        <v>1</v>
      </c>
      <c r="E16" s="29">
        <v>1</v>
      </c>
      <c r="F16" s="29">
        <v>1</v>
      </c>
      <c r="G16" s="29">
        <v>0.99999999999999989</v>
      </c>
      <c r="H16" s="29">
        <v>0.31776315789473686</v>
      </c>
      <c r="I16" s="29">
        <v>0.7</v>
      </c>
      <c r="J16" s="29">
        <v>0.51842105263157889</v>
      </c>
      <c r="K16" s="29">
        <v>1</v>
      </c>
      <c r="L16" s="29">
        <v>1.0000000000000002</v>
      </c>
      <c r="M16" s="29">
        <v>0.85</v>
      </c>
      <c r="N16" s="29">
        <v>1</v>
      </c>
      <c r="O16" s="29">
        <v>0.74134868421052635</v>
      </c>
      <c r="P16" s="29">
        <v>0.31440000000000001</v>
      </c>
      <c r="Q16" s="29">
        <v>0.22222222222222227</v>
      </c>
      <c r="R16" s="29">
        <v>9.0909090909090912E-2</v>
      </c>
      <c r="S16" s="29">
        <v>0.85</v>
      </c>
      <c r="T16" s="29">
        <v>0.32434525252525259</v>
      </c>
      <c r="U16" s="29">
        <v>1</v>
      </c>
      <c r="V16" s="29">
        <v>1</v>
      </c>
      <c r="W16" s="29">
        <v>1</v>
      </c>
      <c r="X16" s="29">
        <v>1</v>
      </c>
      <c r="Y16" s="310">
        <v>0.79017630156831464</v>
      </c>
      <c r="Z16" s="311">
        <v>8</v>
      </c>
    </row>
    <row r="17" spans="1:26" s="163" customFormat="1" ht="46.5" customHeight="1" x14ac:dyDescent="0.25">
      <c r="A17" s="36">
        <v>1041</v>
      </c>
      <c r="B17" s="30" t="s">
        <v>76</v>
      </c>
      <c r="C17" s="30" t="s">
        <v>32</v>
      </c>
      <c r="D17" s="29">
        <v>1</v>
      </c>
      <c r="E17" s="29">
        <v>1</v>
      </c>
      <c r="F17" s="29">
        <v>1</v>
      </c>
      <c r="G17" s="29">
        <v>0.99999999999999989</v>
      </c>
      <c r="H17" s="29">
        <v>0.88815789473684215</v>
      </c>
      <c r="I17" s="29">
        <v>0.7</v>
      </c>
      <c r="J17" s="29">
        <v>0.92105263157894735</v>
      </c>
      <c r="K17" s="29">
        <v>0</v>
      </c>
      <c r="L17" s="29">
        <v>1.0000000000000002</v>
      </c>
      <c r="M17" s="29">
        <v>0.15</v>
      </c>
      <c r="N17" s="29">
        <v>1</v>
      </c>
      <c r="O17" s="29">
        <v>0.73743421052631586</v>
      </c>
      <c r="P17" s="29">
        <v>0.3</v>
      </c>
      <c r="Q17" s="29">
        <v>0.44444444444444453</v>
      </c>
      <c r="R17" s="29">
        <v>0</v>
      </c>
      <c r="S17" s="29">
        <v>0.15</v>
      </c>
      <c r="T17" s="29">
        <v>0.2902777777777778</v>
      </c>
      <c r="U17" s="29">
        <v>1</v>
      </c>
      <c r="V17" s="29">
        <v>1</v>
      </c>
      <c r="W17" s="29">
        <v>1</v>
      </c>
      <c r="X17" s="29">
        <v>1</v>
      </c>
      <c r="Y17" s="310">
        <v>0.78461659356725144</v>
      </c>
      <c r="Z17" s="311">
        <v>9</v>
      </c>
    </row>
    <row r="18" spans="1:26" s="163" customFormat="1" ht="46.5" customHeight="1" x14ac:dyDescent="0.25">
      <c r="A18" s="36">
        <v>1019</v>
      </c>
      <c r="B18" s="30" t="s">
        <v>262</v>
      </c>
      <c r="C18" s="30" t="s">
        <v>23</v>
      </c>
      <c r="D18" s="29">
        <v>1</v>
      </c>
      <c r="E18" s="29">
        <v>1</v>
      </c>
      <c r="F18" s="29">
        <v>1</v>
      </c>
      <c r="G18" s="29">
        <v>0.99999999999999989</v>
      </c>
      <c r="H18" s="29">
        <v>0.95750000000000002</v>
      </c>
      <c r="I18" s="29">
        <v>0.7</v>
      </c>
      <c r="J18" s="29">
        <v>0.44500000000000001</v>
      </c>
      <c r="K18" s="29">
        <v>0.44444444444444448</v>
      </c>
      <c r="L18" s="29">
        <v>1.0000000000000002</v>
      </c>
      <c r="M18" s="29">
        <v>0.1</v>
      </c>
      <c r="N18" s="29">
        <v>1</v>
      </c>
      <c r="O18" s="29">
        <v>0.69206944444444451</v>
      </c>
      <c r="P18" s="29">
        <v>0.2</v>
      </c>
      <c r="Q18" s="29">
        <v>1</v>
      </c>
      <c r="R18" s="29">
        <v>9.0909090909090912E-2</v>
      </c>
      <c r="S18" s="29">
        <v>0.1</v>
      </c>
      <c r="T18" s="29">
        <v>0.48863636363636365</v>
      </c>
      <c r="U18" s="29">
        <v>0.75000000000000011</v>
      </c>
      <c r="V18" s="29">
        <v>1</v>
      </c>
      <c r="W18" s="29">
        <v>1</v>
      </c>
      <c r="X18" s="29">
        <v>0.90000000000000013</v>
      </c>
      <c r="Y18" s="310">
        <v>0.77450183080808077</v>
      </c>
      <c r="Z18" s="311">
        <v>10</v>
      </c>
    </row>
    <row r="19" spans="1:26" s="163" customFormat="1" ht="46.5" customHeight="1" x14ac:dyDescent="0.25">
      <c r="A19" s="36">
        <v>1020</v>
      </c>
      <c r="B19" s="30" t="s">
        <v>46</v>
      </c>
      <c r="C19" s="30" t="s">
        <v>28</v>
      </c>
      <c r="D19" s="29">
        <v>0.80000000000000016</v>
      </c>
      <c r="E19" s="29">
        <v>1</v>
      </c>
      <c r="F19" s="29">
        <v>0.8</v>
      </c>
      <c r="G19" s="29">
        <v>0.87000000000000011</v>
      </c>
      <c r="H19" s="29">
        <v>0.51428571428571423</v>
      </c>
      <c r="I19" s="29">
        <v>0.2</v>
      </c>
      <c r="J19" s="29">
        <v>1</v>
      </c>
      <c r="K19" s="29">
        <v>0.22222222222222224</v>
      </c>
      <c r="L19" s="29">
        <v>1.0000000000000002</v>
      </c>
      <c r="M19" s="29">
        <v>0.70000000000000007</v>
      </c>
      <c r="N19" s="29">
        <v>1</v>
      </c>
      <c r="O19" s="29">
        <v>0.69936507936507952</v>
      </c>
      <c r="P19" s="29">
        <v>0.30020000000000008</v>
      </c>
      <c r="Q19" s="29">
        <v>1</v>
      </c>
      <c r="R19" s="29">
        <v>0.54545454545454541</v>
      </c>
      <c r="S19" s="29">
        <v>0.70000000000000007</v>
      </c>
      <c r="T19" s="29">
        <v>0.67687818181818182</v>
      </c>
      <c r="U19" s="29">
        <v>1</v>
      </c>
      <c r="V19" s="29">
        <v>1</v>
      </c>
      <c r="W19" s="29">
        <v>1</v>
      </c>
      <c r="X19" s="29">
        <v>1</v>
      </c>
      <c r="Y19" s="310">
        <v>0.76333861183261198</v>
      </c>
      <c r="Z19" s="311">
        <v>11</v>
      </c>
    </row>
    <row r="20" spans="1:26" s="163" customFormat="1" ht="46.5" customHeight="1" x14ac:dyDescent="0.25">
      <c r="A20" s="36">
        <v>1026</v>
      </c>
      <c r="B20" s="30" t="s">
        <v>58</v>
      </c>
      <c r="C20" s="30" t="s">
        <v>10</v>
      </c>
      <c r="D20" s="29">
        <v>0.80000000000000016</v>
      </c>
      <c r="E20" s="29">
        <v>1</v>
      </c>
      <c r="F20" s="29">
        <v>0.8</v>
      </c>
      <c r="G20" s="29">
        <v>0.87000000000000011</v>
      </c>
      <c r="H20" s="29">
        <v>0.49000000000000005</v>
      </c>
      <c r="I20" s="29">
        <v>0.4</v>
      </c>
      <c r="J20" s="29">
        <v>0.6399999999999999</v>
      </c>
      <c r="K20" s="29">
        <v>1</v>
      </c>
      <c r="L20" s="29">
        <v>1.0000000000000002</v>
      </c>
      <c r="M20" s="29">
        <v>0.9</v>
      </c>
      <c r="N20" s="29">
        <v>1</v>
      </c>
      <c r="O20" s="29">
        <v>0.75149999999999995</v>
      </c>
      <c r="P20" s="29">
        <v>0.21440000000000003</v>
      </c>
      <c r="Q20" s="29">
        <v>0.22222222222222227</v>
      </c>
      <c r="R20" s="29">
        <v>0.54545454545454541</v>
      </c>
      <c r="S20" s="29">
        <v>0.9</v>
      </c>
      <c r="T20" s="29">
        <v>0.37002707070707069</v>
      </c>
      <c r="U20" s="29">
        <v>1</v>
      </c>
      <c r="V20" s="29">
        <v>1</v>
      </c>
      <c r="W20" s="29">
        <v>1</v>
      </c>
      <c r="X20" s="29">
        <v>1</v>
      </c>
      <c r="Y20" s="310">
        <v>0.76132770707070718</v>
      </c>
      <c r="Z20" s="311">
        <v>12</v>
      </c>
    </row>
    <row r="21" spans="1:26" s="163" customFormat="1" ht="46.5" customHeight="1" x14ac:dyDescent="0.25">
      <c r="A21" s="36">
        <v>1044</v>
      </c>
      <c r="B21" s="30" t="s">
        <v>79</v>
      </c>
      <c r="C21" s="30" t="s">
        <v>30</v>
      </c>
      <c r="D21" s="29">
        <v>0.80000000000000016</v>
      </c>
      <c r="E21" s="29">
        <v>1</v>
      </c>
      <c r="F21" s="29">
        <v>0.89999999999999991</v>
      </c>
      <c r="G21" s="29">
        <v>0.90500000000000003</v>
      </c>
      <c r="H21" s="29">
        <v>0.15000000000000002</v>
      </c>
      <c r="I21" s="29">
        <v>0.4</v>
      </c>
      <c r="J21" s="29">
        <v>0.89090909090909087</v>
      </c>
      <c r="K21" s="29">
        <v>1.0000000000000002</v>
      </c>
      <c r="L21" s="29">
        <v>1.0000000000000002</v>
      </c>
      <c r="M21" s="29">
        <v>0.5</v>
      </c>
      <c r="N21" s="29">
        <v>1</v>
      </c>
      <c r="O21" s="29">
        <v>0.7106818181818183</v>
      </c>
      <c r="P21" s="29">
        <v>0.21440000000000003</v>
      </c>
      <c r="Q21" s="29">
        <v>0.22222222222222227</v>
      </c>
      <c r="R21" s="29">
        <v>9.0909090909090912E-2</v>
      </c>
      <c r="S21" s="29">
        <v>0.5</v>
      </c>
      <c r="T21" s="29">
        <v>0.24184525252525252</v>
      </c>
      <c r="U21" s="29">
        <v>1</v>
      </c>
      <c r="V21" s="29">
        <v>1</v>
      </c>
      <c r="W21" s="29">
        <v>1</v>
      </c>
      <c r="X21" s="29">
        <v>1</v>
      </c>
      <c r="Y21" s="310">
        <v>0.73655952525252544</v>
      </c>
      <c r="Z21" s="311">
        <v>13</v>
      </c>
    </row>
    <row r="22" spans="1:26" s="163" customFormat="1" ht="46.5" customHeight="1" x14ac:dyDescent="0.25">
      <c r="A22" s="36">
        <v>1003</v>
      </c>
      <c r="B22" s="30" t="s">
        <v>14</v>
      </c>
      <c r="C22" s="30" t="s">
        <v>15</v>
      </c>
      <c r="D22" s="29">
        <v>0.95000000000000007</v>
      </c>
      <c r="E22" s="29">
        <v>1</v>
      </c>
      <c r="F22" s="29">
        <v>1</v>
      </c>
      <c r="G22" s="29">
        <v>0.98499999999999999</v>
      </c>
      <c r="H22" s="29">
        <v>0.92499999999999993</v>
      </c>
      <c r="I22" s="29">
        <v>1</v>
      </c>
      <c r="J22" s="29">
        <v>1</v>
      </c>
      <c r="K22" s="29">
        <v>0</v>
      </c>
      <c r="L22" s="29">
        <v>0.18181818181818185</v>
      </c>
      <c r="M22" s="29">
        <v>0.9</v>
      </c>
      <c r="N22" s="29">
        <v>0.625</v>
      </c>
      <c r="O22" s="29">
        <v>0.67761363636363625</v>
      </c>
      <c r="P22" s="29">
        <v>0.1144</v>
      </c>
      <c r="Q22" s="29">
        <v>0</v>
      </c>
      <c r="R22" s="29">
        <v>0</v>
      </c>
      <c r="S22" s="29">
        <v>0.9</v>
      </c>
      <c r="T22" s="29">
        <v>0.16932</v>
      </c>
      <c r="U22" s="29">
        <v>1</v>
      </c>
      <c r="V22" s="29">
        <v>1</v>
      </c>
      <c r="W22" s="29">
        <v>1</v>
      </c>
      <c r="X22" s="29">
        <v>1</v>
      </c>
      <c r="Y22" s="310">
        <v>0.73511949999999993</v>
      </c>
      <c r="Z22" s="311">
        <v>14</v>
      </c>
    </row>
    <row r="23" spans="1:26" s="163" customFormat="1" ht="46.5" customHeight="1" x14ac:dyDescent="0.25">
      <c r="A23" s="36">
        <v>1049</v>
      </c>
      <c r="B23" s="30" t="s">
        <v>67</v>
      </c>
      <c r="C23" s="30" t="s">
        <v>16</v>
      </c>
      <c r="D23" s="29">
        <v>0.2</v>
      </c>
      <c r="E23" s="29">
        <v>1</v>
      </c>
      <c r="F23" s="29">
        <v>1</v>
      </c>
      <c r="G23" s="29">
        <v>0.76</v>
      </c>
      <c r="H23" s="29">
        <v>0.79761904761904756</v>
      </c>
      <c r="I23" s="29">
        <v>0.7</v>
      </c>
      <c r="J23" s="29">
        <v>0.77142857142857135</v>
      </c>
      <c r="K23" s="29">
        <v>0.77777777777777768</v>
      </c>
      <c r="L23" s="29">
        <v>0.81818181818181834</v>
      </c>
      <c r="M23" s="29">
        <v>0.5</v>
      </c>
      <c r="N23" s="29">
        <v>1</v>
      </c>
      <c r="O23" s="29">
        <v>0.77034271284271283</v>
      </c>
      <c r="P23" s="29">
        <v>0.31440000000000001</v>
      </c>
      <c r="Q23" s="29">
        <v>0</v>
      </c>
      <c r="R23" s="29">
        <v>1</v>
      </c>
      <c r="S23" s="29">
        <v>0.5</v>
      </c>
      <c r="T23" s="29">
        <v>0.31931999999999999</v>
      </c>
      <c r="U23" s="29">
        <v>1</v>
      </c>
      <c r="V23" s="29">
        <v>1</v>
      </c>
      <c r="W23" s="29">
        <v>1</v>
      </c>
      <c r="X23" s="29">
        <v>1</v>
      </c>
      <c r="Y23" s="310">
        <v>0.733620492063492</v>
      </c>
      <c r="Z23" s="311">
        <v>15</v>
      </c>
    </row>
    <row r="24" spans="1:26" s="163" customFormat="1" ht="46.5" customHeight="1" x14ac:dyDescent="0.25">
      <c r="A24" s="36">
        <v>1017</v>
      </c>
      <c r="B24" s="30" t="s">
        <v>41</v>
      </c>
      <c r="C24" s="30" t="s">
        <v>18</v>
      </c>
      <c r="D24" s="29">
        <v>0.80000000000000016</v>
      </c>
      <c r="E24" s="29">
        <v>1</v>
      </c>
      <c r="F24" s="29">
        <v>1</v>
      </c>
      <c r="G24" s="29">
        <v>0.94000000000000006</v>
      </c>
      <c r="H24" s="29">
        <v>0.36250000000000004</v>
      </c>
      <c r="I24" s="29">
        <v>0.7</v>
      </c>
      <c r="J24" s="29">
        <v>0.25</v>
      </c>
      <c r="K24" s="29">
        <v>1</v>
      </c>
      <c r="L24" s="29">
        <v>1.0000000000000002</v>
      </c>
      <c r="M24" s="29">
        <v>1</v>
      </c>
      <c r="N24" s="29">
        <v>0.75</v>
      </c>
      <c r="O24" s="29">
        <v>0.68437499999999996</v>
      </c>
      <c r="P24" s="29">
        <v>0.1144</v>
      </c>
      <c r="Q24" s="29">
        <v>0</v>
      </c>
      <c r="R24" s="29">
        <v>0</v>
      </c>
      <c r="S24" s="29">
        <v>1</v>
      </c>
      <c r="T24" s="29">
        <v>0.18431999999999998</v>
      </c>
      <c r="U24" s="29">
        <v>0</v>
      </c>
      <c r="V24" s="29">
        <v>1</v>
      </c>
      <c r="W24" s="29">
        <v>1</v>
      </c>
      <c r="X24" s="29">
        <v>0.6</v>
      </c>
      <c r="Y24" s="310">
        <v>0.70683825000000011</v>
      </c>
      <c r="Z24" s="311">
        <v>16</v>
      </c>
    </row>
    <row r="25" spans="1:26" s="163" customFormat="1" ht="46.5" customHeight="1" x14ac:dyDescent="0.25">
      <c r="A25" s="36">
        <v>1030</v>
      </c>
      <c r="B25" s="30" t="s">
        <v>64</v>
      </c>
      <c r="C25" s="30" t="s">
        <v>21</v>
      </c>
      <c r="D25" s="29">
        <v>1</v>
      </c>
      <c r="E25" s="29">
        <v>0.8</v>
      </c>
      <c r="F25" s="29">
        <v>1</v>
      </c>
      <c r="G25" s="29">
        <v>0.92999999999999994</v>
      </c>
      <c r="H25" s="29">
        <v>0.49000000000000005</v>
      </c>
      <c r="I25" s="29">
        <v>0.7</v>
      </c>
      <c r="J25" s="29">
        <v>0.6399999999999999</v>
      </c>
      <c r="K25" s="29">
        <v>0.44444444444444448</v>
      </c>
      <c r="L25" s="29">
        <v>0.3636363636363637</v>
      </c>
      <c r="M25" s="29">
        <v>1</v>
      </c>
      <c r="N25" s="29">
        <v>1</v>
      </c>
      <c r="O25" s="29">
        <v>0.62367171717171721</v>
      </c>
      <c r="P25" s="29">
        <v>0</v>
      </c>
      <c r="Q25" s="29">
        <v>0.22222222222222227</v>
      </c>
      <c r="R25" s="29">
        <v>0.54545454545454541</v>
      </c>
      <c r="S25" s="29">
        <v>1</v>
      </c>
      <c r="T25" s="29">
        <v>0.32070707070707072</v>
      </c>
      <c r="U25" s="29">
        <v>0.5</v>
      </c>
      <c r="V25" s="29">
        <v>1</v>
      </c>
      <c r="W25" s="29">
        <v>1</v>
      </c>
      <c r="X25" s="29">
        <v>0.8</v>
      </c>
      <c r="Y25" s="310">
        <v>0.69409015151515152</v>
      </c>
      <c r="Z25" s="311">
        <v>17</v>
      </c>
    </row>
    <row r="26" spans="1:26" s="163" customFormat="1" ht="46.5" customHeight="1" x14ac:dyDescent="0.25">
      <c r="A26" s="36">
        <v>1053</v>
      </c>
      <c r="B26" s="30" t="s">
        <v>84</v>
      </c>
      <c r="C26" s="30" t="s">
        <v>38</v>
      </c>
      <c r="D26" s="29">
        <v>1</v>
      </c>
      <c r="E26" s="29">
        <v>1</v>
      </c>
      <c r="F26" s="29">
        <v>0.7</v>
      </c>
      <c r="G26" s="29">
        <v>0.89499999999999991</v>
      </c>
      <c r="H26" s="29">
        <v>0.22727272727272729</v>
      </c>
      <c r="I26" s="29">
        <v>0.7</v>
      </c>
      <c r="J26" s="29">
        <v>0.45454545454545453</v>
      </c>
      <c r="K26" s="29">
        <v>0.22222222222222224</v>
      </c>
      <c r="L26" s="29">
        <v>1.0000000000000002</v>
      </c>
      <c r="M26" s="29">
        <v>1</v>
      </c>
      <c r="N26" s="29">
        <v>1</v>
      </c>
      <c r="O26" s="29">
        <v>0.65222222222222226</v>
      </c>
      <c r="P26" s="29">
        <v>0.24300000000000005</v>
      </c>
      <c r="Q26" s="29">
        <v>0</v>
      </c>
      <c r="R26" s="29">
        <v>9.0909090909090912E-2</v>
      </c>
      <c r="S26" s="29">
        <v>1</v>
      </c>
      <c r="T26" s="29">
        <v>0.23653636363636366</v>
      </c>
      <c r="U26" s="29">
        <v>0.5</v>
      </c>
      <c r="V26" s="29">
        <v>1</v>
      </c>
      <c r="W26" s="29">
        <v>1</v>
      </c>
      <c r="X26" s="29">
        <v>0.8</v>
      </c>
      <c r="Y26" s="310">
        <v>0.69087585858585865</v>
      </c>
      <c r="Z26" s="311">
        <v>18</v>
      </c>
    </row>
    <row r="27" spans="1:26" s="163" customFormat="1" ht="46.5" customHeight="1" x14ac:dyDescent="0.25">
      <c r="A27" s="36">
        <v>1018</v>
      </c>
      <c r="B27" s="30" t="s">
        <v>43</v>
      </c>
      <c r="C27" s="30" t="s">
        <v>32</v>
      </c>
      <c r="D27" s="29">
        <v>0.80000000000000016</v>
      </c>
      <c r="E27" s="29">
        <v>0.8</v>
      </c>
      <c r="F27" s="29">
        <v>0.7</v>
      </c>
      <c r="G27" s="29">
        <v>0.76500000000000001</v>
      </c>
      <c r="H27" s="29">
        <v>0.15000000000000002</v>
      </c>
      <c r="I27" s="29">
        <v>0.7</v>
      </c>
      <c r="J27" s="29">
        <v>0.96470588235294108</v>
      </c>
      <c r="K27" s="29">
        <v>0.77777777777777768</v>
      </c>
      <c r="L27" s="29">
        <v>0.81818181818181834</v>
      </c>
      <c r="M27" s="29">
        <v>0.8</v>
      </c>
      <c r="N27" s="29">
        <v>0.5</v>
      </c>
      <c r="O27" s="29">
        <v>0.69185531788472976</v>
      </c>
      <c r="P27" s="29">
        <v>0.24300000000000005</v>
      </c>
      <c r="Q27" s="29">
        <v>0.22222222222222227</v>
      </c>
      <c r="R27" s="29">
        <v>9.0909090909090912E-2</v>
      </c>
      <c r="S27" s="29">
        <v>0.8</v>
      </c>
      <c r="T27" s="29">
        <v>0.29542525252525254</v>
      </c>
      <c r="U27" s="29">
        <v>1</v>
      </c>
      <c r="V27" s="29">
        <v>1</v>
      </c>
      <c r="W27" s="29">
        <v>1</v>
      </c>
      <c r="X27" s="29">
        <v>1</v>
      </c>
      <c r="Y27" s="310">
        <v>0.68956295008912671</v>
      </c>
      <c r="Z27" s="311">
        <v>19</v>
      </c>
    </row>
    <row r="28" spans="1:26" s="163" customFormat="1" ht="46.5" customHeight="1" x14ac:dyDescent="0.25">
      <c r="A28" s="36">
        <v>1014</v>
      </c>
      <c r="B28" s="30" t="s">
        <v>35</v>
      </c>
      <c r="C28" s="30" t="s">
        <v>10</v>
      </c>
      <c r="D28" s="29">
        <v>0.25</v>
      </c>
      <c r="E28" s="29">
        <v>0.8</v>
      </c>
      <c r="F28" s="29">
        <v>0.8</v>
      </c>
      <c r="G28" s="29">
        <v>0.63500000000000001</v>
      </c>
      <c r="H28" s="29">
        <v>0.15000000000000002</v>
      </c>
      <c r="I28" s="29">
        <v>0.4</v>
      </c>
      <c r="J28" s="29">
        <v>1</v>
      </c>
      <c r="K28" s="29">
        <v>1</v>
      </c>
      <c r="L28" s="29">
        <v>1</v>
      </c>
      <c r="M28" s="29">
        <v>0.70000000000000007</v>
      </c>
      <c r="N28" s="29">
        <v>0.875</v>
      </c>
      <c r="O28" s="29">
        <v>0.7400000000000001</v>
      </c>
      <c r="P28" s="29">
        <v>0.44320000000000015</v>
      </c>
      <c r="Q28" s="29">
        <v>0.22222222222222227</v>
      </c>
      <c r="R28" s="29">
        <v>0.54545454545454541</v>
      </c>
      <c r="S28" s="29">
        <v>0.70000000000000007</v>
      </c>
      <c r="T28" s="29">
        <v>0.40866707070707076</v>
      </c>
      <c r="U28" s="29">
        <v>0.5</v>
      </c>
      <c r="V28" s="29">
        <v>1</v>
      </c>
      <c r="W28" s="29">
        <v>1</v>
      </c>
      <c r="X28" s="29">
        <v>0.8</v>
      </c>
      <c r="Y28" s="310">
        <v>0.67836670707070723</v>
      </c>
      <c r="Z28" s="311">
        <v>20</v>
      </c>
    </row>
    <row r="29" spans="1:26" s="163" customFormat="1" ht="46.5" customHeight="1" x14ac:dyDescent="0.25">
      <c r="A29" s="36">
        <v>1046</v>
      </c>
      <c r="B29" s="30" t="s">
        <v>81</v>
      </c>
      <c r="C29" s="30" t="s">
        <v>11</v>
      </c>
      <c r="D29" s="29">
        <v>1</v>
      </c>
      <c r="E29" s="29">
        <v>1</v>
      </c>
      <c r="F29" s="29">
        <v>0.60000000000000009</v>
      </c>
      <c r="G29" s="29">
        <v>0.85999999999999988</v>
      </c>
      <c r="H29" s="29">
        <v>0.15000000000000002</v>
      </c>
      <c r="I29" s="29">
        <v>0.7</v>
      </c>
      <c r="J29" s="29">
        <v>0.89565217391304341</v>
      </c>
      <c r="K29" s="29">
        <v>0.22222222222222224</v>
      </c>
      <c r="L29" s="29">
        <v>0.81818181818181834</v>
      </c>
      <c r="M29" s="29">
        <v>0.1</v>
      </c>
      <c r="N29" s="29">
        <v>0.875</v>
      </c>
      <c r="O29" s="29">
        <v>0.58998902064119463</v>
      </c>
      <c r="P29" s="29">
        <v>0.21440000000000003</v>
      </c>
      <c r="Q29" s="29">
        <v>0.77777777777777779</v>
      </c>
      <c r="R29" s="29">
        <v>0</v>
      </c>
      <c r="S29" s="29">
        <v>0.1</v>
      </c>
      <c r="T29" s="29">
        <v>0.39043111111111112</v>
      </c>
      <c r="U29" s="29">
        <v>0.5</v>
      </c>
      <c r="V29" s="29">
        <v>1</v>
      </c>
      <c r="W29" s="29">
        <v>1</v>
      </c>
      <c r="X29" s="29">
        <v>0.8</v>
      </c>
      <c r="Y29" s="310">
        <v>0.66153707246376814</v>
      </c>
      <c r="Z29" s="311">
        <v>21</v>
      </c>
    </row>
    <row r="30" spans="1:26" s="163" customFormat="1" ht="46.5" customHeight="1" x14ac:dyDescent="0.25">
      <c r="A30" s="36">
        <v>1050</v>
      </c>
      <c r="B30" s="30" t="s">
        <v>90</v>
      </c>
      <c r="C30" s="30" t="s">
        <v>16</v>
      </c>
      <c r="D30" s="29">
        <v>0.6</v>
      </c>
      <c r="E30" s="29">
        <v>1</v>
      </c>
      <c r="F30" s="29">
        <v>1</v>
      </c>
      <c r="G30" s="29">
        <v>0.88</v>
      </c>
      <c r="H30" s="29">
        <v>0.35238095238095235</v>
      </c>
      <c r="I30" s="29">
        <v>0.7</v>
      </c>
      <c r="J30" s="29">
        <v>0.54285714285714282</v>
      </c>
      <c r="K30" s="29">
        <v>1</v>
      </c>
      <c r="L30" s="29">
        <v>0.18181818181818185</v>
      </c>
      <c r="M30" s="29">
        <v>0.8</v>
      </c>
      <c r="N30" s="29">
        <v>1</v>
      </c>
      <c r="O30" s="29">
        <v>0.58279220779220786</v>
      </c>
      <c r="P30" s="29">
        <v>0.21440000000000003</v>
      </c>
      <c r="Q30" s="29">
        <v>0</v>
      </c>
      <c r="R30" s="29">
        <v>0.54545454545454541</v>
      </c>
      <c r="S30" s="29">
        <v>0.8</v>
      </c>
      <c r="T30" s="29">
        <v>0.26613818181818183</v>
      </c>
      <c r="U30" s="29">
        <v>1</v>
      </c>
      <c r="V30" s="29">
        <v>1</v>
      </c>
      <c r="W30" s="29">
        <v>1</v>
      </c>
      <c r="X30" s="29">
        <v>1</v>
      </c>
      <c r="Y30" s="310">
        <v>0.66114953246753261</v>
      </c>
      <c r="Z30" s="311">
        <v>22</v>
      </c>
    </row>
    <row r="31" spans="1:26" s="163" customFormat="1" ht="46.5" customHeight="1" x14ac:dyDescent="0.25">
      <c r="A31" s="36">
        <v>1057</v>
      </c>
      <c r="B31" s="30" t="s">
        <v>65</v>
      </c>
      <c r="C31" s="30" t="s">
        <v>16</v>
      </c>
      <c r="D31" s="29">
        <v>0.6</v>
      </c>
      <c r="E31" s="29">
        <v>1</v>
      </c>
      <c r="F31" s="29">
        <v>0.8</v>
      </c>
      <c r="G31" s="29">
        <v>0.81</v>
      </c>
      <c r="H31" s="29">
        <v>1</v>
      </c>
      <c r="I31" s="29">
        <v>0.35000000000000003</v>
      </c>
      <c r="J31" s="29">
        <v>0.71428571428571419</v>
      </c>
      <c r="K31" s="29">
        <v>1</v>
      </c>
      <c r="L31" s="29">
        <v>0</v>
      </c>
      <c r="M31" s="29">
        <v>1</v>
      </c>
      <c r="N31" s="29">
        <v>1</v>
      </c>
      <c r="O31" s="29">
        <v>0.64535714285714285</v>
      </c>
      <c r="P31" s="29">
        <v>0.1144</v>
      </c>
      <c r="Q31" s="29">
        <v>0</v>
      </c>
      <c r="R31" s="29">
        <v>9.0909090909090912E-2</v>
      </c>
      <c r="S31" s="29">
        <v>1</v>
      </c>
      <c r="T31" s="29">
        <v>0.19795636363636362</v>
      </c>
      <c r="U31" s="29">
        <v>0.5</v>
      </c>
      <c r="V31" s="29">
        <v>1</v>
      </c>
      <c r="W31" s="29">
        <v>1</v>
      </c>
      <c r="X31" s="29">
        <v>0.8</v>
      </c>
      <c r="Y31" s="310">
        <v>0.65774206493506504</v>
      </c>
      <c r="Z31" s="311">
        <v>23</v>
      </c>
    </row>
    <row r="32" spans="1:26" s="163" customFormat="1" ht="46.5" customHeight="1" x14ac:dyDescent="0.25">
      <c r="A32" s="36">
        <v>1052</v>
      </c>
      <c r="B32" s="30" t="s">
        <v>263</v>
      </c>
      <c r="C32" s="30" t="s">
        <v>13</v>
      </c>
      <c r="D32" s="29">
        <v>0.4</v>
      </c>
      <c r="E32" s="29">
        <v>1</v>
      </c>
      <c r="F32" s="29">
        <v>0.4</v>
      </c>
      <c r="G32" s="29">
        <v>0.61</v>
      </c>
      <c r="H32" s="29">
        <v>0.15000000000000002</v>
      </c>
      <c r="I32" s="29">
        <v>0.4</v>
      </c>
      <c r="J32" s="29">
        <v>1</v>
      </c>
      <c r="K32" s="29">
        <v>1</v>
      </c>
      <c r="L32" s="29">
        <v>1.0000000000000002</v>
      </c>
      <c r="M32" s="29">
        <v>0.6</v>
      </c>
      <c r="N32" s="29">
        <v>0.75</v>
      </c>
      <c r="O32" s="29">
        <v>0.71750000000000003</v>
      </c>
      <c r="P32" s="29">
        <v>0.21440000000000003</v>
      </c>
      <c r="Q32" s="29">
        <v>0.22222222222222227</v>
      </c>
      <c r="R32" s="29">
        <v>9.0909090909090912E-2</v>
      </c>
      <c r="S32" s="29">
        <v>0.6</v>
      </c>
      <c r="T32" s="29">
        <v>0.25684525252525253</v>
      </c>
      <c r="U32" s="29">
        <v>1</v>
      </c>
      <c r="V32" s="29">
        <v>1</v>
      </c>
      <c r="W32" s="29">
        <v>1</v>
      </c>
      <c r="X32" s="29">
        <v>1</v>
      </c>
      <c r="Y32" s="310">
        <v>0.65330952525252539</v>
      </c>
      <c r="Z32" s="311">
        <v>24</v>
      </c>
    </row>
    <row r="33" spans="1:26" s="163" customFormat="1" ht="46.5" customHeight="1" x14ac:dyDescent="0.25">
      <c r="A33" s="36">
        <v>1048</v>
      </c>
      <c r="B33" s="30" t="s">
        <v>59</v>
      </c>
      <c r="C33" s="30" t="s">
        <v>16</v>
      </c>
      <c r="D33" s="29">
        <v>0.80000000000000016</v>
      </c>
      <c r="E33" s="29">
        <v>0.3</v>
      </c>
      <c r="F33" s="29">
        <v>0.4</v>
      </c>
      <c r="G33" s="29">
        <v>0.48499999999999999</v>
      </c>
      <c r="H33" s="29">
        <v>0.43333333333333335</v>
      </c>
      <c r="I33" s="29">
        <v>0.7</v>
      </c>
      <c r="J33" s="29">
        <v>0.6</v>
      </c>
      <c r="K33" s="29">
        <v>1</v>
      </c>
      <c r="L33" s="29">
        <v>1.0000000000000002</v>
      </c>
      <c r="M33" s="29">
        <v>0.70000000000000007</v>
      </c>
      <c r="N33" s="29">
        <v>1</v>
      </c>
      <c r="O33" s="29">
        <v>0.76000000000000012</v>
      </c>
      <c r="P33" s="29">
        <v>0.1144</v>
      </c>
      <c r="Q33" s="29">
        <v>0.22222222222222227</v>
      </c>
      <c r="R33" s="29">
        <v>1</v>
      </c>
      <c r="S33" s="29">
        <v>0.70000000000000007</v>
      </c>
      <c r="T33" s="29">
        <v>0.37820888888888893</v>
      </c>
      <c r="U33" s="29">
        <v>0.5</v>
      </c>
      <c r="V33" s="29">
        <v>1</v>
      </c>
      <c r="W33" s="29">
        <v>0</v>
      </c>
      <c r="X33" s="29">
        <v>0.5</v>
      </c>
      <c r="Y33" s="310">
        <v>0.62632088888888904</v>
      </c>
      <c r="Z33" s="311">
        <v>25</v>
      </c>
    </row>
    <row r="34" spans="1:26" s="163" customFormat="1" ht="46.5" customHeight="1" x14ac:dyDescent="0.25">
      <c r="A34" s="36">
        <v>1037</v>
      </c>
      <c r="B34" s="30" t="s">
        <v>72</v>
      </c>
      <c r="C34" s="30" t="s">
        <v>18</v>
      </c>
      <c r="D34" s="29">
        <v>0.85000000000000009</v>
      </c>
      <c r="E34" s="29">
        <v>1</v>
      </c>
      <c r="F34" s="29">
        <v>0.89999999999999991</v>
      </c>
      <c r="G34" s="29">
        <v>0.91999999999999993</v>
      </c>
      <c r="H34" s="29">
        <v>0.85833333333333339</v>
      </c>
      <c r="I34" s="29">
        <v>0.15000000000000002</v>
      </c>
      <c r="J34" s="29">
        <v>0.6</v>
      </c>
      <c r="K34" s="29">
        <v>0</v>
      </c>
      <c r="L34" s="29">
        <v>0.3636363636363637</v>
      </c>
      <c r="M34" s="29">
        <v>0.70000000000000007</v>
      </c>
      <c r="N34" s="29">
        <v>1</v>
      </c>
      <c r="O34" s="29">
        <v>0.51397727272727278</v>
      </c>
      <c r="P34" s="29">
        <v>0</v>
      </c>
      <c r="Q34" s="29">
        <v>0.22222222222222227</v>
      </c>
      <c r="R34" s="29">
        <v>0</v>
      </c>
      <c r="S34" s="29">
        <v>0.70000000000000007</v>
      </c>
      <c r="T34" s="29">
        <v>0.19388888888888892</v>
      </c>
      <c r="U34" s="29">
        <v>0.75000000000000011</v>
      </c>
      <c r="V34" s="29">
        <v>1</v>
      </c>
      <c r="W34" s="29">
        <v>1</v>
      </c>
      <c r="X34" s="29">
        <v>0.90000000000000013</v>
      </c>
      <c r="Y34" s="310">
        <v>0.62307638888888894</v>
      </c>
      <c r="Z34" s="311">
        <v>26</v>
      </c>
    </row>
    <row r="35" spans="1:26" s="163" customFormat="1" ht="46.5" customHeight="1" x14ac:dyDescent="0.25">
      <c r="A35" s="36">
        <v>1056</v>
      </c>
      <c r="B35" s="30" t="s">
        <v>264</v>
      </c>
      <c r="C35" s="30" t="s">
        <v>32</v>
      </c>
      <c r="D35" s="29">
        <v>0.80000000000000016</v>
      </c>
      <c r="E35" s="29">
        <v>1</v>
      </c>
      <c r="F35" s="29">
        <v>0.89999999999999991</v>
      </c>
      <c r="G35" s="29">
        <v>0.90500000000000003</v>
      </c>
      <c r="H35" s="29">
        <v>0.30454545454545456</v>
      </c>
      <c r="I35" s="29">
        <v>0.2</v>
      </c>
      <c r="J35" s="29">
        <v>0.20909090909090911</v>
      </c>
      <c r="K35" s="29">
        <v>0.22222222222222224</v>
      </c>
      <c r="L35" s="29">
        <v>0.81818181818181823</v>
      </c>
      <c r="M35" s="29">
        <v>1</v>
      </c>
      <c r="N35" s="29">
        <v>1</v>
      </c>
      <c r="O35" s="29">
        <v>0.50335858585858584</v>
      </c>
      <c r="P35" s="29">
        <v>0.21440000000000003</v>
      </c>
      <c r="Q35" s="29">
        <v>0.22222222222222227</v>
      </c>
      <c r="R35" s="29">
        <v>0</v>
      </c>
      <c r="S35" s="29">
        <v>1</v>
      </c>
      <c r="T35" s="29">
        <v>0.30320888888888886</v>
      </c>
      <c r="U35" s="29">
        <v>0.5</v>
      </c>
      <c r="V35" s="29">
        <v>1</v>
      </c>
      <c r="W35" s="29">
        <v>1</v>
      </c>
      <c r="X35" s="29">
        <v>0.8</v>
      </c>
      <c r="Y35" s="310">
        <v>0.6186681111111112</v>
      </c>
      <c r="Z35" s="311">
        <v>27</v>
      </c>
    </row>
    <row r="36" spans="1:26" s="163" customFormat="1" ht="46.5" customHeight="1" x14ac:dyDescent="0.25">
      <c r="A36" s="36">
        <v>1005</v>
      </c>
      <c r="B36" s="30" t="s">
        <v>265</v>
      </c>
      <c r="C36" s="30" t="s">
        <v>21</v>
      </c>
      <c r="D36" s="29">
        <v>0.80000000000000016</v>
      </c>
      <c r="E36" s="29">
        <v>1</v>
      </c>
      <c r="F36" s="29">
        <v>0.89999999999999991</v>
      </c>
      <c r="G36" s="29">
        <v>0.90500000000000003</v>
      </c>
      <c r="H36" s="29">
        <v>0.15000000000000002</v>
      </c>
      <c r="I36" s="29">
        <v>0.30000000000000004</v>
      </c>
      <c r="J36" s="29">
        <v>1</v>
      </c>
      <c r="K36" s="29">
        <v>1</v>
      </c>
      <c r="L36" s="29">
        <v>0</v>
      </c>
      <c r="M36" s="29">
        <v>1</v>
      </c>
      <c r="N36" s="29">
        <v>1</v>
      </c>
      <c r="O36" s="29">
        <v>0.5675</v>
      </c>
      <c r="P36" s="29">
        <v>0.1144</v>
      </c>
      <c r="Q36" s="29">
        <v>0</v>
      </c>
      <c r="R36" s="29">
        <v>9.0909090909090912E-2</v>
      </c>
      <c r="S36" s="29">
        <v>1</v>
      </c>
      <c r="T36" s="29">
        <v>0.19795636363636362</v>
      </c>
      <c r="U36" s="29">
        <v>0</v>
      </c>
      <c r="V36" s="29">
        <v>0</v>
      </c>
      <c r="W36" s="29">
        <v>1</v>
      </c>
      <c r="X36" s="29">
        <v>0.3</v>
      </c>
      <c r="Y36" s="310">
        <v>0.61842063636363642</v>
      </c>
      <c r="Z36" s="311">
        <v>28</v>
      </c>
    </row>
    <row r="37" spans="1:26" s="163" customFormat="1" ht="46.5" customHeight="1" x14ac:dyDescent="0.25">
      <c r="A37" s="36">
        <v>1011</v>
      </c>
      <c r="B37" s="30" t="s">
        <v>266</v>
      </c>
      <c r="C37" s="30" t="s">
        <v>30</v>
      </c>
      <c r="D37" s="29">
        <v>1</v>
      </c>
      <c r="E37" s="29">
        <v>0.8</v>
      </c>
      <c r="F37" s="29">
        <v>0.89999999999999991</v>
      </c>
      <c r="G37" s="29">
        <v>0.89499999999999991</v>
      </c>
      <c r="H37" s="29">
        <v>0.15000000000000002</v>
      </c>
      <c r="I37" s="29">
        <v>0.4</v>
      </c>
      <c r="J37" s="29">
        <v>0.54210526315789476</v>
      </c>
      <c r="K37" s="29">
        <v>0.44444444444444448</v>
      </c>
      <c r="L37" s="29">
        <v>0.81818181818181812</v>
      </c>
      <c r="M37" s="29">
        <v>0.6</v>
      </c>
      <c r="N37" s="29">
        <v>0.625</v>
      </c>
      <c r="O37" s="29">
        <v>0.52150186071238713</v>
      </c>
      <c r="P37" s="29">
        <v>0.38600000000000012</v>
      </c>
      <c r="Q37" s="29">
        <v>0.22222222222222227</v>
      </c>
      <c r="R37" s="29">
        <v>9.0909090909090912E-2</v>
      </c>
      <c r="S37" s="29">
        <v>0.6</v>
      </c>
      <c r="T37" s="29">
        <v>0.30832525252525256</v>
      </c>
      <c r="U37" s="29">
        <v>0</v>
      </c>
      <c r="V37" s="29">
        <v>1</v>
      </c>
      <c r="W37" s="29">
        <v>1</v>
      </c>
      <c r="X37" s="29">
        <v>0.6</v>
      </c>
      <c r="Y37" s="310">
        <v>0.61615854864433817</v>
      </c>
      <c r="Z37" s="311">
        <v>29</v>
      </c>
    </row>
    <row r="38" spans="1:26" s="163" customFormat="1" ht="46.5" customHeight="1" x14ac:dyDescent="0.25">
      <c r="A38" s="36">
        <v>1001</v>
      </c>
      <c r="B38" s="30" t="s">
        <v>9</v>
      </c>
      <c r="C38" s="30" t="s">
        <v>10</v>
      </c>
      <c r="D38" s="29">
        <v>0.80000000000000016</v>
      </c>
      <c r="E38" s="29">
        <v>1</v>
      </c>
      <c r="F38" s="29">
        <v>0.89999999999999991</v>
      </c>
      <c r="G38" s="29">
        <v>0.90500000000000003</v>
      </c>
      <c r="H38" s="29">
        <v>0.95833333333333326</v>
      </c>
      <c r="I38" s="29">
        <v>0.2</v>
      </c>
      <c r="J38" s="29">
        <v>0.6705882352941176</v>
      </c>
      <c r="K38" s="29">
        <v>0.22222222222222224</v>
      </c>
      <c r="L38" s="29">
        <v>0</v>
      </c>
      <c r="M38" s="29">
        <v>0.70000000000000007</v>
      </c>
      <c r="N38" s="29">
        <v>0.875</v>
      </c>
      <c r="O38" s="29">
        <v>0.48758986928104581</v>
      </c>
      <c r="P38" s="29">
        <v>0.21440000000000003</v>
      </c>
      <c r="Q38" s="29">
        <v>0</v>
      </c>
      <c r="R38" s="29">
        <v>9.0909090909090912E-2</v>
      </c>
      <c r="S38" s="29">
        <v>0.70000000000000007</v>
      </c>
      <c r="T38" s="29">
        <v>0.18295636363636364</v>
      </c>
      <c r="U38" s="29">
        <v>0.5</v>
      </c>
      <c r="V38" s="29">
        <v>1</v>
      </c>
      <c r="W38" s="29">
        <v>1</v>
      </c>
      <c r="X38" s="29">
        <v>0.8</v>
      </c>
      <c r="Y38" s="310">
        <v>0.59797006446821166</v>
      </c>
      <c r="Z38" s="311">
        <v>30</v>
      </c>
    </row>
    <row r="39" spans="1:26" s="163" customFormat="1" ht="46.5" customHeight="1" x14ac:dyDescent="0.25">
      <c r="A39" s="36">
        <v>1009</v>
      </c>
      <c r="B39" s="30" t="s">
        <v>100</v>
      </c>
      <c r="C39" s="30" t="s">
        <v>28</v>
      </c>
      <c r="D39" s="29">
        <v>1</v>
      </c>
      <c r="E39" s="29">
        <v>0.3</v>
      </c>
      <c r="F39" s="29">
        <v>0.89999999999999991</v>
      </c>
      <c r="G39" s="29">
        <v>0.72</v>
      </c>
      <c r="H39" s="29">
        <v>0.25625000000000003</v>
      </c>
      <c r="I39" s="29">
        <v>0.2</v>
      </c>
      <c r="J39" s="29">
        <v>0.47499999999999998</v>
      </c>
      <c r="K39" s="29">
        <v>1</v>
      </c>
      <c r="L39" s="29">
        <v>1.0000000000000002</v>
      </c>
      <c r="M39" s="29">
        <v>0</v>
      </c>
      <c r="N39" s="29">
        <v>0.75</v>
      </c>
      <c r="O39" s="29">
        <v>0.53843750000000012</v>
      </c>
      <c r="P39" s="29">
        <v>0.1144</v>
      </c>
      <c r="Q39" s="29">
        <v>0.22222222222222227</v>
      </c>
      <c r="R39" s="29">
        <v>0.54545454545454541</v>
      </c>
      <c r="S39" s="29">
        <v>0</v>
      </c>
      <c r="T39" s="29">
        <v>0.20502707070707071</v>
      </c>
      <c r="U39" s="29">
        <v>0.5</v>
      </c>
      <c r="V39" s="29">
        <v>1</v>
      </c>
      <c r="W39" s="29">
        <v>1</v>
      </c>
      <c r="X39" s="29">
        <v>0.8</v>
      </c>
      <c r="Y39" s="310">
        <v>0.57264333207070728</v>
      </c>
      <c r="Z39" s="311">
        <v>31</v>
      </c>
    </row>
    <row r="40" spans="1:26" s="163" customFormat="1" ht="46.5" customHeight="1" x14ac:dyDescent="0.25">
      <c r="A40" s="36">
        <v>1040</v>
      </c>
      <c r="B40" s="30" t="s">
        <v>75</v>
      </c>
      <c r="C40" s="30" t="s">
        <v>13</v>
      </c>
      <c r="D40" s="29">
        <v>0.80000000000000016</v>
      </c>
      <c r="E40" s="29">
        <v>0.3</v>
      </c>
      <c r="F40" s="29">
        <v>1</v>
      </c>
      <c r="G40" s="29">
        <v>0.69500000000000006</v>
      </c>
      <c r="H40" s="29">
        <v>0.65370370370370368</v>
      </c>
      <c r="I40" s="29">
        <v>0.2</v>
      </c>
      <c r="J40" s="29">
        <v>0.45555555555555549</v>
      </c>
      <c r="K40" s="29">
        <v>0</v>
      </c>
      <c r="L40" s="29">
        <v>1.0000000000000002</v>
      </c>
      <c r="M40" s="29">
        <v>0</v>
      </c>
      <c r="N40" s="29">
        <v>1</v>
      </c>
      <c r="O40" s="29">
        <v>0.51916666666666667</v>
      </c>
      <c r="P40" s="29">
        <v>0.21440000000000003</v>
      </c>
      <c r="Q40" s="29">
        <v>0.77777777777777779</v>
      </c>
      <c r="R40" s="29">
        <v>0</v>
      </c>
      <c r="S40" s="29">
        <v>0</v>
      </c>
      <c r="T40" s="29">
        <v>0.3754311111111111</v>
      </c>
      <c r="U40" s="29">
        <v>1</v>
      </c>
      <c r="V40" s="29">
        <v>1</v>
      </c>
      <c r="W40" s="29">
        <v>0</v>
      </c>
      <c r="X40" s="29">
        <v>0.7</v>
      </c>
      <c r="Y40" s="310">
        <v>0.56658477777777783</v>
      </c>
      <c r="Z40" s="311">
        <v>32</v>
      </c>
    </row>
    <row r="41" spans="1:26" s="163" customFormat="1" ht="46.5" customHeight="1" x14ac:dyDescent="0.25">
      <c r="A41" s="36">
        <v>1042</v>
      </c>
      <c r="B41" s="30" t="s">
        <v>77</v>
      </c>
      <c r="C41" s="30" t="s">
        <v>32</v>
      </c>
      <c r="D41" s="29">
        <v>1</v>
      </c>
      <c r="E41" s="29">
        <v>0.90000000000000013</v>
      </c>
      <c r="F41" s="29">
        <v>1</v>
      </c>
      <c r="G41" s="29">
        <v>0.96499999999999997</v>
      </c>
      <c r="H41" s="29">
        <v>0.1</v>
      </c>
      <c r="I41" s="29">
        <v>0.54</v>
      </c>
      <c r="J41" s="29">
        <v>0.5304347826086957</v>
      </c>
      <c r="K41" s="29">
        <v>0</v>
      </c>
      <c r="L41" s="29">
        <v>0</v>
      </c>
      <c r="M41" s="29">
        <v>0.8</v>
      </c>
      <c r="N41" s="29">
        <v>0.875</v>
      </c>
      <c r="O41" s="29">
        <v>0.36958695652173917</v>
      </c>
      <c r="P41" s="29">
        <v>0.1144</v>
      </c>
      <c r="Q41" s="29">
        <v>0</v>
      </c>
      <c r="R41" s="29">
        <v>0</v>
      </c>
      <c r="S41" s="29">
        <v>0.8</v>
      </c>
      <c r="T41" s="29">
        <v>0.15431999999999998</v>
      </c>
      <c r="U41" s="29">
        <v>0.5</v>
      </c>
      <c r="V41" s="29">
        <v>1</v>
      </c>
      <c r="W41" s="29">
        <v>1</v>
      </c>
      <c r="X41" s="29">
        <v>0.8</v>
      </c>
      <c r="Y41" s="310">
        <v>0.54820482608695653</v>
      </c>
      <c r="Z41" s="311">
        <v>33</v>
      </c>
    </row>
    <row r="42" spans="1:26" s="163" customFormat="1" ht="46.5" customHeight="1" x14ac:dyDescent="0.25">
      <c r="A42" s="36">
        <v>1058</v>
      </c>
      <c r="B42" s="30" t="s">
        <v>88</v>
      </c>
      <c r="C42" s="30" t="s">
        <v>19</v>
      </c>
      <c r="D42" s="29">
        <v>0.80000000000000016</v>
      </c>
      <c r="E42" s="29">
        <v>1</v>
      </c>
      <c r="F42" s="29">
        <v>0.8</v>
      </c>
      <c r="G42" s="29">
        <v>0.87000000000000011</v>
      </c>
      <c r="H42" s="29">
        <v>0.71666666666666667</v>
      </c>
      <c r="I42" s="29">
        <v>0.7</v>
      </c>
      <c r="J42" s="29">
        <v>0.7</v>
      </c>
      <c r="K42" s="29">
        <v>0</v>
      </c>
      <c r="L42" s="29">
        <v>0</v>
      </c>
      <c r="M42" s="29">
        <v>0</v>
      </c>
      <c r="N42" s="29">
        <v>0.875</v>
      </c>
      <c r="O42" s="29">
        <v>0.44</v>
      </c>
      <c r="P42" s="29">
        <v>0.1144</v>
      </c>
      <c r="Q42" s="29">
        <v>0</v>
      </c>
      <c r="R42" s="29">
        <v>0</v>
      </c>
      <c r="S42" s="29">
        <v>0</v>
      </c>
      <c r="T42" s="29">
        <v>3.4319999999999996E-2</v>
      </c>
      <c r="U42" s="29">
        <v>0.5</v>
      </c>
      <c r="V42" s="29">
        <v>1</v>
      </c>
      <c r="W42" s="29">
        <v>1</v>
      </c>
      <c r="X42" s="29">
        <v>0.8</v>
      </c>
      <c r="Y42" s="310">
        <v>0.54643200000000003</v>
      </c>
      <c r="Z42" s="311">
        <v>34</v>
      </c>
    </row>
    <row r="43" spans="1:26" s="163" customFormat="1" ht="46.5" customHeight="1" x14ac:dyDescent="0.25">
      <c r="A43" s="36">
        <v>1016</v>
      </c>
      <c r="B43" s="30" t="s">
        <v>267</v>
      </c>
      <c r="C43" s="30" t="s">
        <v>18</v>
      </c>
      <c r="D43" s="29">
        <v>1</v>
      </c>
      <c r="E43" s="29">
        <v>1</v>
      </c>
      <c r="F43" s="29">
        <v>1</v>
      </c>
      <c r="G43" s="29">
        <v>0.99999999999999989</v>
      </c>
      <c r="H43" s="29">
        <v>0.33888888888888891</v>
      </c>
      <c r="I43" s="29">
        <v>0.4</v>
      </c>
      <c r="J43" s="29">
        <v>0.46666666666666667</v>
      </c>
      <c r="K43" s="29">
        <v>0</v>
      </c>
      <c r="L43" s="29">
        <v>0</v>
      </c>
      <c r="M43" s="29">
        <v>0.30000000000000004</v>
      </c>
      <c r="N43" s="29">
        <v>1</v>
      </c>
      <c r="O43" s="29">
        <v>0.33416666666666667</v>
      </c>
      <c r="P43" s="29">
        <v>0.27160000000000006</v>
      </c>
      <c r="Q43" s="29">
        <v>0</v>
      </c>
      <c r="R43" s="29">
        <v>0</v>
      </c>
      <c r="S43" s="29">
        <v>0.30000000000000004</v>
      </c>
      <c r="T43" s="29">
        <v>0.12648000000000001</v>
      </c>
      <c r="U43" s="29">
        <v>0.5</v>
      </c>
      <c r="V43" s="29">
        <v>1</v>
      </c>
      <c r="W43" s="29">
        <v>0</v>
      </c>
      <c r="X43" s="29">
        <v>0.5</v>
      </c>
      <c r="Y43" s="312">
        <v>0.52143966666666663</v>
      </c>
      <c r="Z43" s="311">
        <v>35</v>
      </c>
    </row>
    <row r="44" spans="1:26" s="163" customFormat="1" ht="46.5" customHeight="1" x14ac:dyDescent="0.25">
      <c r="A44" s="36">
        <v>1031</v>
      </c>
      <c r="B44" s="30" t="s">
        <v>66</v>
      </c>
      <c r="C44" s="30" t="s">
        <v>30</v>
      </c>
      <c r="D44" s="29">
        <v>0.80000000000000016</v>
      </c>
      <c r="E44" s="29">
        <v>1</v>
      </c>
      <c r="F44" s="29">
        <v>1</v>
      </c>
      <c r="G44" s="29">
        <v>0.94000000000000006</v>
      </c>
      <c r="H44" s="29">
        <v>0.53636363636363638</v>
      </c>
      <c r="I44" s="29">
        <v>0.7</v>
      </c>
      <c r="J44" s="29">
        <v>0.50909090909090904</v>
      </c>
      <c r="K44" s="29">
        <v>0</v>
      </c>
      <c r="L44" s="29">
        <v>0</v>
      </c>
      <c r="M44" s="29">
        <v>0</v>
      </c>
      <c r="N44" s="29">
        <v>0.5</v>
      </c>
      <c r="O44" s="29">
        <v>0.33727272727272722</v>
      </c>
      <c r="P44" s="29">
        <v>0.1144</v>
      </c>
      <c r="Q44" s="29">
        <v>0</v>
      </c>
      <c r="R44" s="29">
        <v>0</v>
      </c>
      <c r="S44" s="29">
        <v>0</v>
      </c>
      <c r="T44" s="29">
        <v>3.4319999999999996E-2</v>
      </c>
      <c r="U44" s="29">
        <v>1</v>
      </c>
      <c r="V44" s="29">
        <v>1</v>
      </c>
      <c r="W44" s="29">
        <v>1</v>
      </c>
      <c r="X44" s="29">
        <v>1</v>
      </c>
      <c r="Y44" s="312">
        <v>0.52093200000000006</v>
      </c>
      <c r="Z44" s="311">
        <v>36</v>
      </c>
    </row>
    <row r="45" spans="1:26" s="163" customFormat="1" ht="46.5" customHeight="1" x14ac:dyDescent="0.25">
      <c r="A45" s="36">
        <v>1012</v>
      </c>
      <c r="B45" s="30" t="s">
        <v>99</v>
      </c>
      <c r="C45" s="30" t="s">
        <v>11</v>
      </c>
      <c r="D45" s="29">
        <v>0.2</v>
      </c>
      <c r="E45" s="29">
        <v>1</v>
      </c>
      <c r="F45" s="29">
        <v>0.89999999999999991</v>
      </c>
      <c r="G45" s="29">
        <v>0.72499999999999987</v>
      </c>
      <c r="H45" s="29">
        <v>0.57222222222222219</v>
      </c>
      <c r="I45" s="29">
        <v>0</v>
      </c>
      <c r="J45" s="29">
        <v>0.4</v>
      </c>
      <c r="K45" s="29">
        <v>0</v>
      </c>
      <c r="L45" s="29">
        <v>1.0000000000000002</v>
      </c>
      <c r="M45" s="29">
        <v>0</v>
      </c>
      <c r="N45" s="29">
        <v>0.875</v>
      </c>
      <c r="O45" s="29">
        <v>0.45333333333333342</v>
      </c>
      <c r="P45" s="29">
        <v>0.1144</v>
      </c>
      <c r="Q45" s="29">
        <v>0</v>
      </c>
      <c r="R45" s="29">
        <v>0</v>
      </c>
      <c r="S45" s="29">
        <v>0</v>
      </c>
      <c r="T45" s="29">
        <v>3.4319999999999996E-2</v>
      </c>
      <c r="U45" s="29">
        <v>1</v>
      </c>
      <c r="V45" s="29">
        <v>1</v>
      </c>
      <c r="W45" s="29">
        <v>1</v>
      </c>
      <c r="X45" s="29">
        <v>1</v>
      </c>
      <c r="Y45" s="310">
        <v>0.52026533333333336</v>
      </c>
      <c r="Z45" s="311">
        <v>37</v>
      </c>
    </row>
    <row r="46" spans="1:26" s="163" customFormat="1" ht="46.5" customHeight="1" x14ac:dyDescent="0.25">
      <c r="A46" s="36">
        <v>1022</v>
      </c>
      <c r="B46" s="30" t="s">
        <v>48</v>
      </c>
      <c r="C46" s="30" t="s">
        <v>25</v>
      </c>
      <c r="D46" s="29">
        <v>0.85000000000000009</v>
      </c>
      <c r="E46" s="29">
        <v>0.3</v>
      </c>
      <c r="F46" s="29">
        <v>0</v>
      </c>
      <c r="G46" s="29">
        <v>0.36</v>
      </c>
      <c r="H46" s="29">
        <v>0.46875</v>
      </c>
      <c r="I46" s="29">
        <v>0.5</v>
      </c>
      <c r="J46" s="29">
        <v>0.625</v>
      </c>
      <c r="K46" s="29">
        <v>1</v>
      </c>
      <c r="L46" s="29">
        <v>1.0000000000000002</v>
      </c>
      <c r="M46" s="29">
        <v>0</v>
      </c>
      <c r="N46" s="29">
        <v>1</v>
      </c>
      <c r="O46" s="29">
        <v>0.67031250000000009</v>
      </c>
      <c r="P46" s="29">
        <v>0.22880000000000006</v>
      </c>
      <c r="Q46" s="29">
        <v>0.22222222222222227</v>
      </c>
      <c r="R46" s="29">
        <v>0.54545454545454541</v>
      </c>
      <c r="S46" s="29">
        <v>0</v>
      </c>
      <c r="T46" s="29">
        <v>0.23934707070707073</v>
      </c>
      <c r="U46" s="29">
        <v>0</v>
      </c>
      <c r="V46" s="29">
        <v>0</v>
      </c>
      <c r="W46" s="29">
        <v>0</v>
      </c>
      <c r="X46" s="29">
        <v>0</v>
      </c>
      <c r="Y46" s="310">
        <v>0.50060658207070718</v>
      </c>
      <c r="Z46" s="311">
        <v>38</v>
      </c>
    </row>
    <row r="47" spans="1:26" s="163" customFormat="1" ht="46.5" customHeight="1" x14ac:dyDescent="0.25">
      <c r="A47" s="36">
        <v>1010</v>
      </c>
      <c r="B47" s="30" t="s">
        <v>29</v>
      </c>
      <c r="C47" s="30" t="s">
        <v>21</v>
      </c>
      <c r="D47" s="29">
        <v>0.80000000000000016</v>
      </c>
      <c r="E47" s="29">
        <v>0.8</v>
      </c>
      <c r="F47" s="29">
        <v>1</v>
      </c>
      <c r="G47" s="29">
        <v>0.87</v>
      </c>
      <c r="H47" s="29">
        <v>0.18695652173913047</v>
      </c>
      <c r="I47" s="29">
        <v>0.15000000000000002</v>
      </c>
      <c r="J47" s="29">
        <v>0.1</v>
      </c>
      <c r="K47" s="29">
        <v>0.22222222222222224</v>
      </c>
      <c r="L47" s="29">
        <v>0.81818181818181823</v>
      </c>
      <c r="M47" s="29">
        <v>0</v>
      </c>
      <c r="N47" s="29">
        <v>1</v>
      </c>
      <c r="O47" s="29">
        <v>0.35640206411945541</v>
      </c>
      <c r="P47" s="29">
        <v>0.21440000000000003</v>
      </c>
      <c r="Q47" s="29">
        <v>0</v>
      </c>
      <c r="R47" s="29">
        <v>9.0909090909090912E-2</v>
      </c>
      <c r="S47" s="29">
        <v>0</v>
      </c>
      <c r="T47" s="29">
        <v>7.7956363636363643E-2</v>
      </c>
      <c r="U47" s="29">
        <v>1</v>
      </c>
      <c r="V47" s="29">
        <v>1</v>
      </c>
      <c r="W47" s="29">
        <v>0</v>
      </c>
      <c r="X47" s="29">
        <v>0.7</v>
      </c>
      <c r="Y47" s="310">
        <v>0.49981677162933685</v>
      </c>
      <c r="Z47" s="311">
        <v>39</v>
      </c>
    </row>
    <row r="48" spans="1:26" s="163" customFormat="1" ht="46.5" customHeight="1" x14ac:dyDescent="0.25">
      <c r="A48" s="36">
        <v>1055</v>
      </c>
      <c r="B48" s="30" t="s">
        <v>89</v>
      </c>
      <c r="C48" s="30" t="s">
        <v>30</v>
      </c>
      <c r="D48" s="29">
        <v>1</v>
      </c>
      <c r="E48" s="29">
        <v>1</v>
      </c>
      <c r="F48" s="29">
        <v>1</v>
      </c>
      <c r="G48" s="29">
        <v>0.99999999999999989</v>
      </c>
      <c r="H48" s="29">
        <v>0.15000000000000002</v>
      </c>
      <c r="I48" s="29">
        <v>0.2</v>
      </c>
      <c r="J48" s="29">
        <v>0.4</v>
      </c>
      <c r="K48" s="29">
        <v>0</v>
      </c>
      <c r="L48" s="29">
        <v>0.18181818181818185</v>
      </c>
      <c r="M48" s="29">
        <v>0.4</v>
      </c>
      <c r="N48" s="29">
        <v>0.625</v>
      </c>
      <c r="O48" s="29">
        <v>0.27136363636363636</v>
      </c>
      <c r="P48" s="29">
        <v>0.1144</v>
      </c>
      <c r="Q48" s="29">
        <v>0</v>
      </c>
      <c r="R48" s="29">
        <v>0</v>
      </c>
      <c r="S48" s="29">
        <v>0.4</v>
      </c>
      <c r="T48" s="29">
        <v>9.4319999999999987E-2</v>
      </c>
      <c r="U48" s="29">
        <v>1</v>
      </c>
      <c r="V48" s="29">
        <v>0</v>
      </c>
      <c r="W48" s="29">
        <v>1</v>
      </c>
      <c r="X48" s="29">
        <v>0.7</v>
      </c>
      <c r="Y48" s="310">
        <v>0.4936819999999999</v>
      </c>
      <c r="Z48" s="311">
        <v>40</v>
      </c>
    </row>
    <row r="49" spans="1:26" s="163" customFormat="1" ht="46.5" customHeight="1" x14ac:dyDescent="0.25">
      <c r="A49" s="36">
        <v>1047</v>
      </c>
      <c r="B49" s="30" t="s">
        <v>57</v>
      </c>
      <c r="C49" s="30" t="s">
        <v>16</v>
      </c>
      <c r="D49" s="29">
        <v>1</v>
      </c>
      <c r="E49" s="29">
        <v>0.30000000000000004</v>
      </c>
      <c r="F49" s="29">
        <v>1</v>
      </c>
      <c r="G49" s="29">
        <v>0.755</v>
      </c>
      <c r="H49" s="29">
        <v>0.5255813953488373</v>
      </c>
      <c r="I49" s="29">
        <v>1</v>
      </c>
      <c r="J49" s="29">
        <v>0.56744186046511635</v>
      </c>
      <c r="K49" s="29">
        <v>0</v>
      </c>
      <c r="L49" s="29">
        <v>0.18181818181818185</v>
      </c>
      <c r="M49" s="29">
        <v>0</v>
      </c>
      <c r="N49" s="29">
        <v>1</v>
      </c>
      <c r="O49" s="29">
        <v>0.47868921775898521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310">
        <v>0.48977906976744184</v>
      </c>
      <c r="Z49" s="311">
        <v>41</v>
      </c>
    </row>
    <row r="50" spans="1:26" s="163" customFormat="1" ht="46.5" customHeight="1" x14ac:dyDescent="0.25">
      <c r="A50" s="36">
        <v>1054</v>
      </c>
      <c r="B50" s="30" t="s">
        <v>268</v>
      </c>
      <c r="C50" s="30" t="s">
        <v>19</v>
      </c>
      <c r="D50" s="29">
        <v>1</v>
      </c>
      <c r="E50" s="29">
        <v>0.4</v>
      </c>
      <c r="F50" s="29">
        <v>0.7</v>
      </c>
      <c r="G50" s="29">
        <v>0.68499999999999994</v>
      </c>
      <c r="H50" s="29">
        <v>0.15000000000000002</v>
      </c>
      <c r="I50" s="29">
        <v>0.7</v>
      </c>
      <c r="J50" s="29">
        <v>0.4</v>
      </c>
      <c r="K50" s="29">
        <v>0</v>
      </c>
      <c r="L50" s="29">
        <v>0.3636363636363637</v>
      </c>
      <c r="M50" s="29">
        <v>0</v>
      </c>
      <c r="N50" s="29">
        <v>1</v>
      </c>
      <c r="O50" s="29">
        <v>0.38022727272727275</v>
      </c>
      <c r="P50" s="29">
        <v>0.1144</v>
      </c>
      <c r="Q50" s="29">
        <v>0.22222222222222227</v>
      </c>
      <c r="R50" s="29">
        <v>0</v>
      </c>
      <c r="S50" s="29">
        <v>0</v>
      </c>
      <c r="T50" s="29">
        <v>0.1232088888888889</v>
      </c>
      <c r="U50" s="29">
        <v>1</v>
      </c>
      <c r="V50" s="29">
        <v>1</v>
      </c>
      <c r="W50" s="29">
        <v>1</v>
      </c>
      <c r="X50" s="29">
        <v>1</v>
      </c>
      <c r="Y50" s="310">
        <v>0.47694588888888889</v>
      </c>
      <c r="Z50" s="311">
        <v>42</v>
      </c>
    </row>
    <row r="51" spans="1:26" s="163" customFormat="1" ht="46.5" customHeight="1" x14ac:dyDescent="0.25">
      <c r="A51" s="36">
        <v>1023</v>
      </c>
      <c r="B51" s="30" t="s">
        <v>49</v>
      </c>
      <c r="C51" s="30" t="s">
        <v>25</v>
      </c>
      <c r="D51" s="29">
        <v>0.6</v>
      </c>
      <c r="E51" s="29">
        <v>1</v>
      </c>
      <c r="F51" s="29">
        <v>0.7</v>
      </c>
      <c r="G51" s="29">
        <v>0.77500000000000002</v>
      </c>
      <c r="H51" s="29">
        <v>0.15000000000000002</v>
      </c>
      <c r="I51" s="29">
        <v>0.4</v>
      </c>
      <c r="J51" s="29">
        <v>0.4</v>
      </c>
      <c r="K51" s="29">
        <v>0</v>
      </c>
      <c r="L51" s="29">
        <v>0.3636363636363637</v>
      </c>
      <c r="M51" s="29">
        <v>0</v>
      </c>
      <c r="N51" s="29">
        <v>0.625</v>
      </c>
      <c r="O51" s="29">
        <v>0.29772727272727278</v>
      </c>
      <c r="P51" s="29">
        <v>0.31440000000000001</v>
      </c>
      <c r="Q51" s="29">
        <v>0</v>
      </c>
      <c r="R51" s="29">
        <v>0</v>
      </c>
      <c r="S51" s="29">
        <v>0</v>
      </c>
      <c r="T51" s="29">
        <v>9.4320000000000001E-2</v>
      </c>
      <c r="U51" s="29">
        <v>1</v>
      </c>
      <c r="V51" s="29">
        <v>1</v>
      </c>
      <c r="W51" s="29">
        <v>1</v>
      </c>
      <c r="X51" s="29">
        <v>1</v>
      </c>
      <c r="Y51" s="310">
        <v>0.45568199999999998</v>
      </c>
      <c r="Z51" s="311">
        <v>43</v>
      </c>
    </row>
    <row r="52" spans="1:26" s="163" customFormat="1" ht="46.5" customHeight="1" x14ac:dyDescent="0.25">
      <c r="A52" s="36">
        <v>1043</v>
      </c>
      <c r="B52" s="30" t="s">
        <v>78</v>
      </c>
      <c r="C52" s="30" t="s">
        <v>19</v>
      </c>
      <c r="D52" s="29">
        <v>0.65000000000000013</v>
      </c>
      <c r="E52" s="29">
        <v>0.70000000000000007</v>
      </c>
      <c r="F52" s="29">
        <v>0.30000000000000004</v>
      </c>
      <c r="G52" s="29">
        <v>0.54500000000000004</v>
      </c>
      <c r="H52" s="29">
        <v>0.1</v>
      </c>
      <c r="I52" s="29">
        <v>0.65</v>
      </c>
      <c r="J52" s="29">
        <v>0.4</v>
      </c>
      <c r="K52" s="29">
        <v>0.22222222222222224</v>
      </c>
      <c r="L52" s="29">
        <v>0.3636363636363637</v>
      </c>
      <c r="M52" s="29">
        <v>0.30000000000000004</v>
      </c>
      <c r="N52" s="29">
        <v>0.875</v>
      </c>
      <c r="O52" s="29">
        <v>0.404949494949495</v>
      </c>
      <c r="P52" s="29">
        <v>0.21440000000000003</v>
      </c>
      <c r="Q52" s="29">
        <v>0</v>
      </c>
      <c r="R52" s="29">
        <v>9.0909090909090912E-2</v>
      </c>
      <c r="S52" s="29">
        <v>0.30000000000000004</v>
      </c>
      <c r="T52" s="29">
        <v>0.12295636363636364</v>
      </c>
      <c r="U52" s="29">
        <v>0.75000000000000011</v>
      </c>
      <c r="V52" s="29">
        <v>0</v>
      </c>
      <c r="W52" s="29">
        <v>1</v>
      </c>
      <c r="X52" s="29">
        <v>0.60000000000000009</v>
      </c>
      <c r="Y52" s="310">
        <v>0.42851785858585861</v>
      </c>
      <c r="Z52" s="311">
        <v>44</v>
      </c>
    </row>
    <row r="53" spans="1:26" s="163" customFormat="1" ht="46.5" customHeight="1" x14ac:dyDescent="0.25">
      <c r="A53" s="36">
        <v>1027</v>
      </c>
      <c r="B53" s="30" t="s">
        <v>60</v>
      </c>
      <c r="C53" s="30" t="s">
        <v>28</v>
      </c>
      <c r="D53" s="29">
        <v>0.80000000000000016</v>
      </c>
      <c r="E53" s="29">
        <v>0.7</v>
      </c>
      <c r="F53" s="29">
        <v>0.7</v>
      </c>
      <c r="G53" s="29">
        <v>0.73</v>
      </c>
      <c r="H53" s="29">
        <v>0.1</v>
      </c>
      <c r="I53" s="29">
        <v>0.30000000000000004</v>
      </c>
      <c r="J53" s="29">
        <v>0.6</v>
      </c>
      <c r="K53" s="29">
        <v>0</v>
      </c>
      <c r="L53" s="29">
        <v>0.18181818181818185</v>
      </c>
      <c r="M53" s="29">
        <v>0</v>
      </c>
      <c r="N53" s="29">
        <v>0.625</v>
      </c>
      <c r="O53" s="29">
        <v>0.27886363636363637</v>
      </c>
      <c r="P53" s="29">
        <v>0.1144</v>
      </c>
      <c r="Q53" s="29">
        <v>0</v>
      </c>
      <c r="R53" s="29">
        <v>0</v>
      </c>
      <c r="S53" s="29">
        <v>0</v>
      </c>
      <c r="T53" s="29">
        <v>3.4319999999999996E-2</v>
      </c>
      <c r="U53" s="29">
        <v>1</v>
      </c>
      <c r="V53" s="29">
        <v>1</v>
      </c>
      <c r="W53" s="29">
        <v>1</v>
      </c>
      <c r="X53" s="29">
        <v>1</v>
      </c>
      <c r="Y53" s="310">
        <v>0.42580699999999999</v>
      </c>
      <c r="Z53" s="311">
        <v>45</v>
      </c>
    </row>
    <row r="54" spans="1:26" s="163" customFormat="1" ht="46.5" customHeight="1" x14ac:dyDescent="0.25">
      <c r="A54" s="36">
        <v>1035</v>
      </c>
      <c r="B54" s="30" t="s">
        <v>63</v>
      </c>
      <c r="C54" s="30" t="s">
        <v>16</v>
      </c>
      <c r="D54" s="29">
        <v>0.6</v>
      </c>
      <c r="E54" s="29">
        <v>1</v>
      </c>
      <c r="F54" s="29">
        <v>1</v>
      </c>
      <c r="G54" s="29">
        <v>0.88</v>
      </c>
      <c r="H54" s="29">
        <v>0.3125</v>
      </c>
      <c r="I54" s="29">
        <v>0</v>
      </c>
      <c r="J54" s="29">
        <v>0.25</v>
      </c>
      <c r="K54" s="29">
        <v>0</v>
      </c>
      <c r="L54" s="29">
        <v>0</v>
      </c>
      <c r="M54" s="29">
        <v>0</v>
      </c>
      <c r="N54" s="29">
        <v>1</v>
      </c>
      <c r="O54" s="29">
        <v>0.19687500000000002</v>
      </c>
      <c r="P54" s="29">
        <v>0.1144</v>
      </c>
      <c r="Q54" s="29">
        <v>0</v>
      </c>
      <c r="R54" s="29">
        <v>0</v>
      </c>
      <c r="S54" s="29">
        <v>0</v>
      </c>
      <c r="T54" s="29">
        <v>3.4319999999999996E-2</v>
      </c>
      <c r="U54" s="29">
        <v>1</v>
      </c>
      <c r="V54" s="29">
        <v>1</v>
      </c>
      <c r="W54" s="29">
        <v>1</v>
      </c>
      <c r="X54" s="29">
        <v>1</v>
      </c>
      <c r="Y54" s="310">
        <v>0.42571324999999999</v>
      </c>
      <c r="Z54" s="311">
        <v>46</v>
      </c>
    </row>
    <row r="55" spans="1:26" s="163" customFormat="1" ht="46.5" customHeight="1" x14ac:dyDescent="0.25">
      <c r="A55" s="36">
        <v>1039</v>
      </c>
      <c r="B55" s="30" t="s">
        <v>74</v>
      </c>
      <c r="C55" s="30" t="s">
        <v>19</v>
      </c>
      <c r="D55" s="29">
        <v>0.6</v>
      </c>
      <c r="E55" s="29">
        <v>0.3</v>
      </c>
      <c r="F55" s="29">
        <v>0.8</v>
      </c>
      <c r="G55" s="29">
        <v>0.56499999999999995</v>
      </c>
      <c r="H55" s="29">
        <v>0.62222222222222223</v>
      </c>
      <c r="I55" s="29">
        <v>0.2</v>
      </c>
      <c r="J55" s="29">
        <v>0.7</v>
      </c>
      <c r="K55" s="29">
        <v>0</v>
      </c>
      <c r="L55" s="29">
        <v>0</v>
      </c>
      <c r="M55" s="29">
        <v>0</v>
      </c>
      <c r="N55" s="29">
        <v>0.75</v>
      </c>
      <c r="O55" s="29">
        <v>0.33833333333333332</v>
      </c>
      <c r="P55" s="29">
        <v>0.1144</v>
      </c>
      <c r="Q55" s="29">
        <v>0</v>
      </c>
      <c r="R55" s="29">
        <v>0</v>
      </c>
      <c r="S55" s="29">
        <v>0</v>
      </c>
      <c r="T55" s="29">
        <v>3.4319999999999996E-2</v>
      </c>
      <c r="U55" s="29">
        <v>1</v>
      </c>
      <c r="V55" s="29">
        <v>1</v>
      </c>
      <c r="W55" s="29">
        <v>1</v>
      </c>
      <c r="X55" s="29">
        <v>1</v>
      </c>
      <c r="Y55" s="310">
        <v>0.40901533333333334</v>
      </c>
      <c r="Z55" s="311">
        <v>47</v>
      </c>
    </row>
    <row r="56" spans="1:26" s="163" customFormat="1" ht="46.5" customHeight="1" x14ac:dyDescent="0.25">
      <c r="A56" s="36">
        <v>1033</v>
      </c>
      <c r="B56" s="30" t="s">
        <v>69</v>
      </c>
      <c r="C56" s="30" t="s">
        <v>23</v>
      </c>
      <c r="D56" s="29">
        <v>0</v>
      </c>
      <c r="E56" s="29">
        <v>1</v>
      </c>
      <c r="F56" s="29">
        <v>0.1</v>
      </c>
      <c r="G56" s="29">
        <v>0.56500000000000006</v>
      </c>
      <c r="H56" s="29">
        <v>0.15000000000000002</v>
      </c>
      <c r="I56" s="29">
        <v>0.5</v>
      </c>
      <c r="J56" s="29">
        <v>0.7</v>
      </c>
      <c r="K56" s="29">
        <v>0</v>
      </c>
      <c r="L56" s="29">
        <v>0</v>
      </c>
      <c r="M56" s="29">
        <v>0</v>
      </c>
      <c r="N56" s="29">
        <v>0</v>
      </c>
      <c r="O56" s="29">
        <v>0.32500000000000001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0.6</v>
      </c>
      <c r="Y56" s="310">
        <v>0.37825000000000009</v>
      </c>
      <c r="Z56" s="311">
        <v>48</v>
      </c>
    </row>
    <row r="57" spans="1:26" s="163" customFormat="1" ht="46.5" customHeight="1" x14ac:dyDescent="0.25">
      <c r="A57" s="36">
        <v>1013</v>
      </c>
      <c r="B57" s="30" t="s">
        <v>34</v>
      </c>
      <c r="C57" s="30" t="s">
        <v>23</v>
      </c>
      <c r="D57" s="29">
        <v>0.80000000000000016</v>
      </c>
      <c r="E57" s="29">
        <v>1</v>
      </c>
      <c r="F57" s="29">
        <v>0.8</v>
      </c>
      <c r="G57" s="29">
        <v>0.87000000000000011</v>
      </c>
      <c r="H57" s="29">
        <v>0.1</v>
      </c>
      <c r="I57" s="29">
        <v>0.2</v>
      </c>
      <c r="J57" s="29">
        <v>0.1</v>
      </c>
      <c r="K57" s="29">
        <v>0.22222222222222224</v>
      </c>
      <c r="L57" s="29">
        <v>0</v>
      </c>
      <c r="M57" s="29">
        <v>0</v>
      </c>
      <c r="N57" s="29">
        <v>1</v>
      </c>
      <c r="O57" s="29">
        <v>0.18722222222222223</v>
      </c>
      <c r="P57" s="29">
        <v>0.21440000000000003</v>
      </c>
      <c r="Q57" s="29">
        <v>0</v>
      </c>
      <c r="R57" s="29">
        <v>9.0909090909090912E-2</v>
      </c>
      <c r="S57" s="29">
        <v>0</v>
      </c>
      <c r="T57" s="29">
        <v>7.7956363636363643E-2</v>
      </c>
      <c r="U57" s="29">
        <v>0.25</v>
      </c>
      <c r="V57" s="29">
        <v>0</v>
      </c>
      <c r="W57" s="29">
        <v>0</v>
      </c>
      <c r="X57" s="29">
        <v>0.1</v>
      </c>
      <c r="Y57" s="310">
        <v>0.37676785858585859</v>
      </c>
      <c r="Z57" s="311">
        <v>49</v>
      </c>
    </row>
    <row r="58" spans="1:26" s="163" customFormat="1" ht="46.5" customHeight="1" x14ac:dyDescent="0.25">
      <c r="A58" s="36">
        <v>1038</v>
      </c>
      <c r="B58" s="30" t="s">
        <v>73</v>
      </c>
      <c r="C58" s="30" t="s">
        <v>10</v>
      </c>
      <c r="D58" s="29">
        <v>0.80000000000000016</v>
      </c>
      <c r="E58" s="29">
        <v>0.4</v>
      </c>
      <c r="F58" s="29">
        <v>0.5</v>
      </c>
      <c r="G58" s="29">
        <v>0.55499999999999994</v>
      </c>
      <c r="H58" s="29">
        <v>0.15000000000000002</v>
      </c>
      <c r="I58" s="29">
        <v>0.35000000000000003</v>
      </c>
      <c r="J58" s="29">
        <v>0.66086956521739126</v>
      </c>
      <c r="K58" s="29">
        <v>0</v>
      </c>
      <c r="L58" s="29">
        <v>0.36363636363636365</v>
      </c>
      <c r="M58" s="29">
        <v>0</v>
      </c>
      <c r="N58" s="29">
        <v>0.5</v>
      </c>
      <c r="O58" s="29">
        <v>0.329901185770751</v>
      </c>
      <c r="P58" s="29">
        <v>0.1144</v>
      </c>
      <c r="Q58" s="29">
        <v>0.22222222222222227</v>
      </c>
      <c r="R58" s="29">
        <v>0</v>
      </c>
      <c r="S58" s="29">
        <v>0</v>
      </c>
      <c r="T58" s="29">
        <v>0.1232088888888889</v>
      </c>
      <c r="U58" s="29">
        <v>0.5</v>
      </c>
      <c r="V58" s="29">
        <v>0</v>
      </c>
      <c r="W58" s="29">
        <v>0</v>
      </c>
      <c r="X58" s="29">
        <v>0.2</v>
      </c>
      <c r="Y58" s="310">
        <v>0.37026654106280193</v>
      </c>
      <c r="Z58" s="311">
        <v>50</v>
      </c>
    </row>
    <row r="59" spans="1:26" s="163" customFormat="1" ht="46.5" customHeight="1" x14ac:dyDescent="0.25">
      <c r="A59" s="36">
        <v>1051</v>
      </c>
      <c r="B59" s="30" t="s">
        <v>82</v>
      </c>
      <c r="C59" s="30" t="s">
        <v>30</v>
      </c>
      <c r="D59" s="29">
        <v>0.80000000000000016</v>
      </c>
      <c r="E59" s="29">
        <v>0.3</v>
      </c>
      <c r="F59" s="29">
        <v>0</v>
      </c>
      <c r="G59" s="29">
        <v>0.34500000000000003</v>
      </c>
      <c r="H59" s="29">
        <v>0.20666666666666669</v>
      </c>
      <c r="I59" s="29">
        <v>0.4</v>
      </c>
      <c r="J59" s="29">
        <v>0.44</v>
      </c>
      <c r="K59" s="29">
        <v>0</v>
      </c>
      <c r="L59" s="29">
        <v>0.81818181818181834</v>
      </c>
      <c r="M59" s="29">
        <v>0</v>
      </c>
      <c r="N59" s="29">
        <v>1</v>
      </c>
      <c r="O59" s="29">
        <v>0.44263636363636372</v>
      </c>
      <c r="P59" s="29">
        <v>0</v>
      </c>
      <c r="Q59" s="29">
        <v>0.22222222222222227</v>
      </c>
      <c r="R59" s="29">
        <v>0</v>
      </c>
      <c r="S59" s="29">
        <v>0</v>
      </c>
      <c r="T59" s="29">
        <v>8.8888888888888906E-2</v>
      </c>
      <c r="U59" s="29">
        <v>0.5</v>
      </c>
      <c r="V59" s="29">
        <v>0</v>
      </c>
      <c r="W59" s="29">
        <v>0</v>
      </c>
      <c r="X59" s="29">
        <v>0.2</v>
      </c>
      <c r="Y59" s="310">
        <v>0.36583888888888899</v>
      </c>
      <c r="Z59" s="311">
        <v>51</v>
      </c>
    </row>
    <row r="60" spans="1:26" s="163" customFormat="1" ht="46.5" customHeight="1" x14ac:dyDescent="0.25">
      <c r="A60" s="36">
        <v>1032</v>
      </c>
      <c r="B60" s="30" t="s">
        <v>269</v>
      </c>
      <c r="C60" s="30" t="s">
        <v>10</v>
      </c>
      <c r="D60" s="29">
        <v>1</v>
      </c>
      <c r="E60" s="29">
        <v>0.8</v>
      </c>
      <c r="F60" s="29">
        <v>0.5</v>
      </c>
      <c r="G60" s="29">
        <v>0.75499999999999989</v>
      </c>
      <c r="H60" s="29">
        <v>0</v>
      </c>
      <c r="I60" s="29">
        <v>0</v>
      </c>
      <c r="J60" s="29">
        <v>0.31818181818181818</v>
      </c>
      <c r="K60" s="29">
        <v>0</v>
      </c>
      <c r="L60" s="29">
        <v>0.3636363636363637</v>
      </c>
      <c r="M60" s="29">
        <v>0</v>
      </c>
      <c r="N60" s="29">
        <v>0</v>
      </c>
      <c r="O60" s="29">
        <v>0.1863636363636364</v>
      </c>
      <c r="P60" s="29">
        <v>0</v>
      </c>
      <c r="Q60" s="29">
        <v>0</v>
      </c>
      <c r="R60" s="29">
        <v>0</v>
      </c>
      <c r="S60" s="29">
        <v>0</v>
      </c>
      <c r="T60" s="29">
        <v>3.4319999999999996E-2</v>
      </c>
      <c r="U60" s="29">
        <v>0</v>
      </c>
      <c r="V60" s="29">
        <v>0</v>
      </c>
      <c r="W60" s="29">
        <v>0</v>
      </c>
      <c r="X60" s="29">
        <v>0.6</v>
      </c>
      <c r="Y60" s="310">
        <v>0.36243199999999998</v>
      </c>
      <c r="Z60" s="311">
        <v>52</v>
      </c>
    </row>
    <row r="61" spans="1:26" s="163" customFormat="1" ht="46.5" customHeight="1" x14ac:dyDescent="0.25">
      <c r="A61" s="36">
        <v>1007</v>
      </c>
      <c r="B61" s="30" t="s">
        <v>24</v>
      </c>
      <c r="C61" s="30" t="s">
        <v>16</v>
      </c>
      <c r="D61" s="29">
        <v>1</v>
      </c>
      <c r="E61" s="29">
        <v>0.3</v>
      </c>
      <c r="F61" s="29">
        <v>0.89999999999999991</v>
      </c>
      <c r="G61" s="29">
        <v>0.72</v>
      </c>
      <c r="H61" s="29">
        <v>0</v>
      </c>
      <c r="I61" s="29">
        <v>0</v>
      </c>
      <c r="J61" s="29">
        <v>0.1</v>
      </c>
      <c r="K61" s="29">
        <v>0</v>
      </c>
      <c r="L61" s="29">
        <v>0</v>
      </c>
      <c r="M61" s="29">
        <v>0</v>
      </c>
      <c r="N61" s="29">
        <v>0.5</v>
      </c>
      <c r="O61" s="29">
        <v>7.0000000000000007E-2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0.25</v>
      </c>
      <c r="V61" s="29">
        <v>1</v>
      </c>
      <c r="W61" s="29">
        <v>1</v>
      </c>
      <c r="X61" s="29">
        <v>0.7</v>
      </c>
      <c r="Y61" s="310">
        <v>0.28949999999999998</v>
      </c>
      <c r="Z61" s="311">
        <v>53</v>
      </c>
    </row>
    <row r="62" spans="1:26" s="163" customFormat="1" ht="46.5" customHeight="1" x14ac:dyDescent="0.25">
      <c r="A62" s="36">
        <v>1028</v>
      </c>
      <c r="B62" s="30" t="s">
        <v>42</v>
      </c>
      <c r="C62" s="30" t="s">
        <v>42</v>
      </c>
      <c r="D62" s="29">
        <v>1</v>
      </c>
      <c r="E62" s="29">
        <v>0.3</v>
      </c>
      <c r="F62" s="29">
        <v>0</v>
      </c>
      <c r="G62" s="29">
        <v>0.40499999999999997</v>
      </c>
      <c r="H62" s="29">
        <v>0.15000000000000002</v>
      </c>
      <c r="I62" s="29">
        <v>0.2</v>
      </c>
      <c r="J62" s="29">
        <v>0.4</v>
      </c>
      <c r="K62" s="29">
        <v>0</v>
      </c>
      <c r="L62" s="29">
        <v>0</v>
      </c>
      <c r="M62" s="29">
        <v>0</v>
      </c>
      <c r="N62" s="29">
        <v>0.875</v>
      </c>
      <c r="O62" s="29">
        <v>0.22000000000000003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1</v>
      </c>
      <c r="X62" s="29">
        <v>0.3</v>
      </c>
      <c r="Y62" s="310">
        <v>0.25750000000000001</v>
      </c>
      <c r="Z62" s="311">
        <v>54</v>
      </c>
    </row>
    <row r="63" spans="1:26" s="163" customFormat="1" ht="46.5" customHeight="1" x14ac:dyDescent="0.25">
      <c r="A63" s="36">
        <v>1004</v>
      </c>
      <c r="B63" s="30" t="s">
        <v>17</v>
      </c>
      <c r="C63" s="30" t="s">
        <v>18</v>
      </c>
      <c r="D63" s="29">
        <v>1</v>
      </c>
      <c r="E63" s="29">
        <v>0.4</v>
      </c>
      <c r="F63" s="29">
        <v>0.1</v>
      </c>
      <c r="G63" s="29">
        <v>0.47499999999999992</v>
      </c>
      <c r="H63" s="29">
        <v>0.1</v>
      </c>
      <c r="I63" s="29">
        <v>0.15000000000000002</v>
      </c>
      <c r="J63" s="29">
        <v>0.1</v>
      </c>
      <c r="K63" s="29">
        <v>0.22222222222222224</v>
      </c>
      <c r="L63" s="29">
        <v>0.18181818181818185</v>
      </c>
      <c r="M63" s="29">
        <v>0</v>
      </c>
      <c r="N63" s="29">
        <v>0.5</v>
      </c>
      <c r="O63" s="29">
        <v>0.16608585858585861</v>
      </c>
      <c r="P63" s="29">
        <v>0.1144</v>
      </c>
      <c r="Q63" s="29">
        <v>0.22222222222222227</v>
      </c>
      <c r="R63" s="29">
        <v>9.0909090909090912E-2</v>
      </c>
      <c r="S63" s="29">
        <v>0</v>
      </c>
      <c r="T63" s="29">
        <v>0.13684525252525254</v>
      </c>
      <c r="U63" s="29">
        <v>0</v>
      </c>
      <c r="V63" s="29">
        <v>0</v>
      </c>
      <c r="W63" s="29">
        <v>0</v>
      </c>
      <c r="X63" s="29">
        <v>0</v>
      </c>
      <c r="Y63" s="310">
        <v>0.24753174747474746</v>
      </c>
      <c r="Z63" s="311">
        <v>55</v>
      </c>
    </row>
    <row r="64" spans="1:26" s="163" customFormat="1" ht="46.5" customHeight="1" x14ac:dyDescent="0.25">
      <c r="A64" s="36">
        <v>1024</v>
      </c>
      <c r="B64" s="30" t="s">
        <v>98</v>
      </c>
      <c r="C64" s="30" t="s">
        <v>28</v>
      </c>
      <c r="D64" s="29">
        <v>0.80000000000000016</v>
      </c>
      <c r="E64" s="29">
        <v>0</v>
      </c>
      <c r="F64" s="29">
        <v>0.30000000000000004</v>
      </c>
      <c r="G64" s="29">
        <v>0.34500000000000008</v>
      </c>
      <c r="H64" s="29">
        <v>0.15000000000000002</v>
      </c>
      <c r="I64" s="29">
        <v>0.15000000000000002</v>
      </c>
      <c r="J64" s="29">
        <v>0.1</v>
      </c>
      <c r="K64" s="29">
        <v>0</v>
      </c>
      <c r="L64" s="29">
        <v>0.18181818181818185</v>
      </c>
      <c r="M64" s="29">
        <v>0</v>
      </c>
      <c r="N64" s="29">
        <v>0</v>
      </c>
      <c r="O64" s="29">
        <v>0.10136363636363638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1</v>
      </c>
      <c r="V64" s="29">
        <v>0</v>
      </c>
      <c r="W64" s="29">
        <v>0</v>
      </c>
      <c r="X64" s="29">
        <v>0.4</v>
      </c>
      <c r="Y64" s="310">
        <v>0.17925000000000002</v>
      </c>
      <c r="Z64" s="311">
        <v>56</v>
      </c>
    </row>
    <row r="65" spans="1:26" s="163" customFormat="1" ht="46.5" customHeight="1" x14ac:dyDescent="0.25">
      <c r="A65" s="36">
        <v>1002</v>
      </c>
      <c r="B65" s="30" t="s">
        <v>12</v>
      </c>
      <c r="C65" s="30" t="s">
        <v>10</v>
      </c>
      <c r="D65" s="29">
        <v>1</v>
      </c>
      <c r="E65" s="29">
        <v>0.3</v>
      </c>
      <c r="F65" s="29">
        <v>0</v>
      </c>
      <c r="G65" s="29">
        <v>0.40499999999999997</v>
      </c>
      <c r="H65" s="29">
        <v>0</v>
      </c>
      <c r="I65" s="29">
        <v>0</v>
      </c>
      <c r="J65" s="29">
        <v>0.1</v>
      </c>
      <c r="K65" s="29">
        <v>0</v>
      </c>
      <c r="L65" s="29">
        <v>0</v>
      </c>
      <c r="M65" s="29">
        <v>0</v>
      </c>
      <c r="N65" s="29">
        <v>0.375</v>
      </c>
      <c r="O65" s="29">
        <v>5.7500000000000009E-2</v>
      </c>
      <c r="P65" s="29">
        <v>0.11428000000000001</v>
      </c>
      <c r="Q65" s="29">
        <v>0</v>
      </c>
      <c r="R65" s="29">
        <v>0</v>
      </c>
      <c r="S65" s="29">
        <v>0</v>
      </c>
      <c r="T65" s="29">
        <v>3.4284000000000002E-2</v>
      </c>
      <c r="U65" s="29">
        <v>0</v>
      </c>
      <c r="V65" s="29">
        <v>0</v>
      </c>
      <c r="W65" s="29">
        <v>0</v>
      </c>
      <c r="X65" s="29">
        <v>0</v>
      </c>
      <c r="Y65" s="310">
        <v>0.15655339999999998</v>
      </c>
      <c r="Z65" s="311">
        <v>57</v>
      </c>
    </row>
    <row r="66" spans="1:26" s="163" customFormat="1" ht="46.5" customHeight="1" thickBot="1" x14ac:dyDescent="0.3">
      <c r="A66" s="38">
        <v>1008</v>
      </c>
      <c r="B66" s="39" t="s">
        <v>26</v>
      </c>
      <c r="C66" s="39" t="s">
        <v>16</v>
      </c>
      <c r="D66" s="40">
        <v>0.65000000000000013</v>
      </c>
      <c r="E66" s="40">
        <v>0.3</v>
      </c>
      <c r="F66" s="40">
        <v>0</v>
      </c>
      <c r="G66" s="40">
        <v>0.30000000000000004</v>
      </c>
      <c r="H66" s="40">
        <v>0</v>
      </c>
      <c r="I66" s="40">
        <v>0</v>
      </c>
      <c r="J66" s="40">
        <v>0.15</v>
      </c>
      <c r="K66" s="40">
        <v>0</v>
      </c>
      <c r="L66" s="40">
        <v>0</v>
      </c>
      <c r="M66" s="40">
        <v>0</v>
      </c>
      <c r="N66" s="40">
        <v>0.125</v>
      </c>
      <c r="O66" s="40">
        <v>4.2499999999999996E-2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1</v>
      </c>
      <c r="W66" s="40">
        <v>1</v>
      </c>
      <c r="X66" s="40">
        <v>0.6</v>
      </c>
      <c r="Y66" s="313">
        <v>0.143375</v>
      </c>
      <c r="Z66" s="314">
        <v>58</v>
      </c>
    </row>
  </sheetData>
  <sheetProtection formatCells="0" formatColumns="0" formatRows="0" insertColumns="0" insertRows="0" insertHyperlinks="0" deleteColumns="0" deleteRows="0" sort="0" autoFilter="0" pivotTables="0"/>
  <autoFilter ref="A8:AB66">
    <sortState ref="A9:AB66">
      <sortCondition descending="1" ref="Y8:Y66"/>
    </sortState>
  </autoFilter>
  <mergeCells count="3">
    <mergeCell ref="A2:K3"/>
    <mergeCell ref="A4:K4"/>
    <mergeCell ref="A5:K5"/>
  </mergeCells>
  <conditionalFormatting sqref="Y9:Y66">
    <cfRule type="cellIs" dxfId="1" priority="1" operator="greaterThan">
      <formula>0.8</formula>
    </cfRule>
    <cfRule type="cellIs" dxfId="0" priority="2" operator="lessThan">
      <formula>0.4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Z71"/>
  <sheetViews>
    <sheetView showGridLines="0" zoomScale="60" zoomScaleNormal="60" workbookViewId="0">
      <selection activeCell="D15" sqref="D15"/>
    </sheetView>
  </sheetViews>
  <sheetFormatPr baseColWidth="10" defaultColWidth="11.42578125" defaultRowHeight="15" x14ac:dyDescent="0.25"/>
  <cols>
    <col min="2" max="2" width="41.140625" customWidth="1"/>
    <col min="3" max="3" width="31.28515625" customWidth="1"/>
    <col min="4" max="8" width="28.28515625" customWidth="1"/>
    <col min="9" max="9" width="7.42578125" customWidth="1"/>
    <col min="10" max="10" width="40.5703125" customWidth="1"/>
    <col min="11" max="11" width="35.7109375" customWidth="1"/>
    <col min="12" max="15" width="44.85546875" customWidth="1"/>
    <col min="16" max="16" width="16.42578125" customWidth="1"/>
  </cols>
  <sheetData>
    <row r="1" spans="1:25" s="24" customFormat="1" ht="73.5" customHeight="1" x14ac:dyDescent="0.2">
      <c r="A1" s="31"/>
    </row>
    <row r="2" spans="1:25" s="27" customFormat="1" ht="1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5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5" s="28" customFormat="1" x14ac:dyDescent="0.25">
      <c r="A4" s="383" t="s">
        <v>284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5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25" ht="15.75" thickBot="1" x14ac:dyDescent="0.3">
      <c r="C6" s="1"/>
      <c r="D6" s="1"/>
      <c r="E6" s="1"/>
      <c r="F6" s="25"/>
      <c r="G6" s="25"/>
    </row>
    <row r="7" spans="1:25" ht="33.6" customHeight="1" thickBot="1" x14ac:dyDescent="0.3">
      <c r="B7" s="3" t="s">
        <v>0</v>
      </c>
      <c r="C7" s="53" t="s">
        <v>1</v>
      </c>
      <c r="D7" s="54" t="s">
        <v>2</v>
      </c>
      <c r="E7" s="3">
        <v>2021</v>
      </c>
    </row>
    <row r="8" spans="1:25" ht="40.5" customHeight="1" thickBot="1" x14ac:dyDescent="0.3">
      <c r="B8" s="3" t="s">
        <v>3</v>
      </c>
      <c r="C8" s="55" t="s">
        <v>103</v>
      </c>
      <c r="D8" s="54" t="s">
        <v>4</v>
      </c>
      <c r="E8" s="3">
        <v>2022</v>
      </c>
    </row>
    <row r="9" spans="1:25" ht="15.75" thickBot="1" x14ac:dyDescent="0.3"/>
    <row r="10" spans="1:25" ht="30.75" customHeight="1" thickBot="1" x14ac:dyDescent="0.3">
      <c r="A10" s="385" t="s">
        <v>273</v>
      </c>
      <c r="B10" s="387" t="s">
        <v>5</v>
      </c>
      <c r="C10" s="389" t="s">
        <v>6</v>
      </c>
      <c r="D10" s="391" t="s">
        <v>280</v>
      </c>
      <c r="E10" s="391" t="s">
        <v>281</v>
      </c>
      <c r="F10" s="391" t="s">
        <v>282</v>
      </c>
      <c r="G10" s="391" t="s">
        <v>283</v>
      </c>
      <c r="H10" s="393" t="s">
        <v>102</v>
      </c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</row>
    <row r="11" spans="1:25" ht="74.25" customHeight="1" thickBot="1" x14ac:dyDescent="0.3">
      <c r="A11" s="395"/>
      <c r="B11" s="396"/>
      <c r="C11" s="397"/>
      <c r="D11" s="392"/>
      <c r="E11" s="392"/>
      <c r="F11" s="392"/>
      <c r="G11" s="392"/>
      <c r="H11" s="394"/>
      <c r="J11" s="63" t="s">
        <v>237</v>
      </c>
      <c r="K11" s="48" t="s">
        <v>272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7"/>
      <c r="X11" s="25"/>
      <c r="Y11" s="25"/>
    </row>
    <row r="12" spans="1:25" ht="29.25" customHeight="1" thickBot="1" x14ac:dyDescent="0.3">
      <c r="A12" s="386"/>
      <c r="B12" s="388"/>
      <c r="C12" s="390"/>
      <c r="D12" s="60">
        <f>+'[2]1001 Acueducto'!O7</f>
        <v>0.1</v>
      </c>
      <c r="E12" s="60">
        <f>+'[2]1001 Acueducto'!O8</f>
        <v>0.2</v>
      </c>
      <c r="F12" s="60">
        <f>+'[2]1001 Acueducto'!O9</f>
        <v>0.4</v>
      </c>
      <c r="G12" s="60">
        <f>+'[2]1001 Acueducto'!O10</f>
        <v>0.3</v>
      </c>
      <c r="H12" s="61">
        <f t="shared" ref="H12:H43" si="0">SUM(D12:G12)</f>
        <v>1</v>
      </c>
      <c r="J12" s="52" t="s">
        <v>42</v>
      </c>
      <c r="K12" s="64">
        <v>0.3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7"/>
      <c r="X12" s="25"/>
      <c r="Y12" s="25"/>
    </row>
    <row r="13" spans="1:25" ht="48" customHeight="1" x14ac:dyDescent="0.25">
      <c r="A13" s="34">
        <v>1002</v>
      </c>
      <c r="B13" s="59" t="s">
        <v>12</v>
      </c>
      <c r="C13" s="59" t="s">
        <v>10</v>
      </c>
      <c r="D13" s="33">
        <v>0</v>
      </c>
      <c r="E13" s="33">
        <v>0</v>
      </c>
      <c r="F13" s="33">
        <v>0</v>
      </c>
      <c r="G13" s="33">
        <v>0.3</v>
      </c>
      <c r="H13" s="35">
        <f t="shared" si="0"/>
        <v>0.3</v>
      </c>
      <c r="J13" s="52" t="s">
        <v>19</v>
      </c>
      <c r="K13" s="64">
        <v>0.6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7"/>
      <c r="X13" s="25"/>
      <c r="Y13" s="25"/>
    </row>
    <row r="14" spans="1:25" ht="48" customHeight="1" x14ac:dyDescent="0.25">
      <c r="A14" s="36">
        <v>1003</v>
      </c>
      <c r="B14" s="58" t="s">
        <v>14</v>
      </c>
      <c r="C14" s="58" t="s">
        <v>15</v>
      </c>
      <c r="D14" s="29">
        <v>0.1</v>
      </c>
      <c r="E14" s="29">
        <v>0.2</v>
      </c>
      <c r="F14" s="29">
        <v>0.4</v>
      </c>
      <c r="G14" s="29">
        <v>0.3</v>
      </c>
      <c r="H14" s="37">
        <f t="shared" si="0"/>
        <v>1</v>
      </c>
      <c r="J14" s="52" t="s">
        <v>16</v>
      </c>
      <c r="K14" s="64">
        <v>0.65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7"/>
      <c r="X14" s="25"/>
      <c r="Y14" s="25"/>
    </row>
    <row r="15" spans="1:25" ht="48" customHeight="1" x14ac:dyDescent="0.25">
      <c r="A15" s="36">
        <v>1004</v>
      </c>
      <c r="B15" s="58" t="s">
        <v>101</v>
      </c>
      <c r="C15" s="58" t="s">
        <v>18</v>
      </c>
      <c r="D15" s="29">
        <v>0.1</v>
      </c>
      <c r="E15" s="29">
        <v>0</v>
      </c>
      <c r="F15" s="29">
        <v>0</v>
      </c>
      <c r="G15" s="29">
        <v>0.3</v>
      </c>
      <c r="H15" s="37">
        <f t="shared" si="0"/>
        <v>0.4</v>
      </c>
      <c r="J15" s="52" t="s">
        <v>13</v>
      </c>
      <c r="K15" s="64">
        <v>0.65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7"/>
      <c r="X15" s="25"/>
      <c r="Y15" s="25"/>
    </row>
    <row r="16" spans="1:25" ht="48" customHeight="1" x14ac:dyDescent="0.25">
      <c r="A16" s="36">
        <v>1005</v>
      </c>
      <c r="B16" s="58" t="s">
        <v>20</v>
      </c>
      <c r="C16" s="58" t="s">
        <v>21</v>
      </c>
      <c r="D16" s="29">
        <v>0.1</v>
      </c>
      <c r="E16" s="29">
        <v>0.2</v>
      </c>
      <c r="F16" s="29">
        <v>0.4</v>
      </c>
      <c r="G16" s="29">
        <v>0.3</v>
      </c>
      <c r="H16" s="37">
        <f t="shared" si="0"/>
        <v>1</v>
      </c>
      <c r="J16" s="52" t="s">
        <v>28</v>
      </c>
      <c r="K16" s="64">
        <v>0.7142857142857143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7"/>
      <c r="X16" s="25"/>
      <c r="Y16" s="25"/>
    </row>
    <row r="17" spans="1:25" ht="48" customHeight="1" x14ac:dyDescent="0.25">
      <c r="A17" s="36">
        <v>1006</v>
      </c>
      <c r="B17" s="58" t="s">
        <v>22</v>
      </c>
      <c r="C17" s="58" t="s">
        <v>15</v>
      </c>
      <c r="D17" s="29">
        <v>0.1</v>
      </c>
      <c r="E17" s="29">
        <v>0.2</v>
      </c>
      <c r="F17" s="29">
        <v>0.4</v>
      </c>
      <c r="G17" s="29">
        <v>0.3</v>
      </c>
      <c r="H17" s="37">
        <f t="shared" si="0"/>
        <v>1</v>
      </c>
      <c r="J17" s="52" t="s">
        <v>10</v>
      </c>
      <c r="K17" s="64">
        <v>0.71666666666666679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7"/>
      <c r="X17" s="25"/>
      <c r="Y17" s="25"/>
    </row>
    <row r="18" spans="1:25" ht="48" customHeight="1" x14ac:dyDescent="0.25">
      <c r="A18" s="36">
        <v>1007</v>
      </c>
      <c r="B18" s="58" t="s">
        <v>24</v>
      </c>
      <c r="C18" s="58" t="s">
        <v>16</v>
      </c>
      <c r="D18" s="29">
        <v>0</v>
      </c>
      <c r="E18" s="29">
        <v>0</v>
      </c>
      <c r="F18" s="29">
        <v>0</v>
      </c>
      <c r="G18" s="29">
        <v>0.3</v>
      </c>
      <c r="H18" s="37">
        <f t="shared" si="0"/>
        <v>0.3</v>
      </c>
      <c r="J18" s="52" t="s">
        <v>25</v>
      </c>
      <c r="K18" s="64">
        <v>0.76666666666666661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7"/>
      <c r="X18" s="25"/>
      <c r="Y18" s="25"/>
    </row>
    <row r="19" spans="1:25" ht="48" customHeight="1" x14ac:dyDescent="0.25">
      <c r="A19" s="36">
        <v>1008</v>
      </c>
      <c r="B19" s="58" t="s">
        <v>26</v>
      </c>
      <c r="C19" s="58" t="s">
        <v>16</v>
      </c>
      <c r="D19" s="29">
        <v>0</v>
      </c>
      <c r="E19" s="29">
        <v>0</v>
      </c>
      <c r="F19" s="29">
        <v>0</v>
      </c>
      <c r="G19" s="29">
        <v>0.3</v>
      </c>
      <c r="H19" s="37">
        <f t="shared" si="0"/>
        <v>0.3</v>
      </c>
      <c r="J19" s="52" t="s">
        <v>30</v>
      </c>
      <c r="K19" s="64">
        <v>0.85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7"/>
      <c r="X19" s="25"/>
      <c r="Y19" s="25"/>
    </row>
    <row r="20" spans="1:25" ht="48" customHeight="1" x14ac:dyDescent="0.25">
      <c r="A20" s="36">
        <v>1009</v>
      </c>
      <c r="B20" s="58" t="s">
        <v>100</v>
      </c>
      <c r="C20" s="58" t="s">
        <v>28</v>
      </c>
      <c r="D20" s="29">
        <v>0</v>
      </c>
      <c r="E20" s="29">
        <v>0</v>
      </c>
      <c r="F20" s="29">
        <v>0</v>
      </c>
      <c r="G20" s="29">
        <v>0.3</v>
      </c>
      <c r="H20" s="37">
        <f t="shared" si="0"/>
        <v>0.3</v>
      </c>
      <c r="J20" s="52" t="s">
        <v>18</v>
      </c>
      <c r="K20" s="64">
        <v>0.85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7"/>
      <c r="X20" s="25"/>
      <c r="Y20" s="25"/>
    </row>
    <row r="21" spans="1:25" ht="48" customHeight="1" x14ac:dyDescent="0.25">
      <c r="A21" s="36">
        <v>1010</v>
      </c>
      <c r="B21" s="58" t="s">
        <v>29</v>
      </c>
      <c r="C21" s="58" t="s">
        <v>21</v>
      </c>
      <c r="D21" s="29">
        <v>0.1</v>
      </c>
      <c r="E21" s="29">
        <v>0</v>
      </c>
      <c r="F21" s="29">
        <v>0.4</v>
      </c>
      <c r="G21" s="29">
        <v>0.3</v>
      </c>
      <c r="H21" s="37">
        <f t="shared" si="0"/>
        <v>0.8</v>
      </c>
      <c r="J21" s="52" t="s">
        <v>21</v>
      </c>
      <c r="K21" s="64">
        <v>0.8666666666666667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7"/>
      <c r="X21" s="25"/>
      <c r="Y21" s="25"/>
    </row>
    <row r="22" spans="1:25" ht="48" customHeight="1" x14ac:dyDescent="0.25">
      <c r="A22" s="36">
        <v>1011</v>
      </c>
      <c r="B22" s="58" t="s">
        <v>31</v>
      </c>
      <c r="C22" s="58" t="s">
        <v>30</v>
      </c>
      <c r="D22" s="29">
        <v>0.1</v>
      </c>
      <c r="E22" s="29">
        <v>0</v>
      </c>
      <c r="F22" s="29">
        <v>0.4</v>
      </c>
      <c r="G22" s="29">
        <v>0.3</v>
      </c>
      <c r="H22" s="37">
        <f t="shared" si="0"/>
        <v>0.8</v>
      </c>
      <c r="J22" s="52" t="s">
        <v>32</v>
      </c>
      <c r="K22" s="64">
        <v>0.92500000000000004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7"/>
      <c r="X22" s="25"/>
      <c r="Y22" s="25"/>
    </row>
    <row r="23" spans="1:25" ht="48" customHeight="1" x14ac:dyDescent="0.25">
      <c r="A23" s="36">
        <v>1012</v>
      </c>
      <c r="B23" s="58" t="s">
        <v>99</v>
      </c>
      <c r="C23" s="58" t="s">
        <v>11</v>
      </c>
      <c r="D23" s="29">
        <v>0.1</v>
      </c>
      <c r="E23" s="29">
        <v>0.2</v>
      </c>
      <c r="F23" s="29">
        <v>0.4</v>
      </c>
      <c r="G23" s="29">
        <v>0.3</v>
      </c>
      <c r="H23" s="37">
        <f t="shared" si="0"/>
        <v>1</v>
      </c>
      <c r="J23" s="52" t="s">
        <v>36</v>
      </c>
      <c r="K23" s="64">
        <v>1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7"/>
      <c r="X23" s="25"/>
      <c r="Y23" s="25"/>
    </row>
    <row r="24" spans="1:25" ht="48" customHeight="1" x14ac:dyDescent="0.25">
      <c r="A24" s="36">
        <v>1013</v>
      </c>
      <c r="B24" s="58" t="s">
        <v>34</v>
      </c>
      <c r="C24" s="58" t="s">
        <v>23</v>
      </c>
      <c r="D24" s="29">
        <v>0.1</v>
      </c>
      <c r="E24" s="29">
        <v>0.2</v>
      </c>
      <c r="F24" s="29">
        <v>0.4</v>
      </c>
      <c r="G24" s="29">
        <v>0.3</v>
      </c>
      <c r="H24" s="37">
        <f t="shared" si="0"/>
        <v>1</v>
      </c>
      <c r="J24" s="52" t="s">
        <v>40</v>
      </c>
      <c r="K24" s="64">
        <v>1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7"/>
      <c r="X24" s="25"/>
      <c r="Y24" s="25"/>
    </row>
    <row r="25" spans="1:25" ht="48" customHeight="1" x14ac:dyDescent="0.25">
      <c r="A25" s="36">
        <v>1014</v>
      </c>
      <c r="B25" s="58" t="s">
        <v>35</v>
      </c>
      <c r="C25" s="58" t="s">
        <v>10</v>
      </c>
      <c r="D25" s="29">
        <v>0.1</v>
      </c>
      <c r="E25" s="29">
        <v>0</v>
      </c>
      <c r="F25" s="29">
        <v>0.4</v>
      </c>
      <c r="G25" s="29">
        <v>0.3</v>
      </c>
      <c r="H25" s="37">
        <f t="shared" si="0"/>
        <v>0.8</v>
      </c>
      <c r="J25" s="52" t="s">
        <v>23</v>
      </c>
      <c r="K25" s="64">
        <v>1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7"/>
      <c r="X25" s="25"/>
      <c r="Y25" s="25"/>
    </row>
    <row r="26" spans="1:25" ht="48" customHeight="1" x14ac:dyDescent="0.25">
      <c r="A26" s="36">
        <v>1015</v>
      </c>
      <c r="B26" s="58" t="s">
        <v>37</v>
      </c>
      <c r="C26" s="58" t="s">
        <v>28</v>
      </c>
      <c r="D26" s="29">
        <v>0.1</v>
      </c>
      <c r="E26" s="29">
        <v>0.2</v>
      </c>
      <c r="F26" s="29">
        <v>0.4</v>
      </c>
      <c r="G26" s="29">
        <v>0.3</v>
      </c>
      <c r="H26" s="37">
        <f t="shared" si="0"/>
        <v>1</v>
      </c>
      <c r="J26" s="52" t="s">
        <v>38</v>
      </c>
      <c r="K26" s="64">
        <v>1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7"/>
      <c r="X26" s="25"/>
      <c r="Y26" s="25"/>
    </row>
    <row r="27" spans="1:25" ht="48" customHeight="1" x14ac:dyDescent="0.25">
      <c r="A27" s="36">
        <v>1016</v>
      </c>
      <c r="B27" s="58" t="s">
        <v>39</v>
      </c>
      <c r="C27" s="58" t="s">
        <v>18</v>
      </c>
      <c r="D27" s="29">
        <v>0.1</v>
      </c>
      <c r="E27" s="29">
        <v>0.2</v>
      </c>
      <c r="F27" s="29">
        <v>0.4</v>
      </c>
      <c r="G27" s="29">
        <v>0.3</v>
      </c>
      <c r="H27" s="37">
        <f t="shared" si="0"/>
        <v>1</v>
      </c>
      <c r="J27" s="52" t="s">
        <v>15</v>
      </c>
      <c r="K27" s="64">
        <v>1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7"/>
      <c r="X27" s="25"/>
      <c r="Y27" s="25"/>
    </row>
    <row r="28" spans="1:25" ht="48" customHeight="1" thickBot="1" x14ac:dyDescent="0.3">
      <c r="A28" s="36">
        <v>1017</v>
      </c>
      <c r="B28" s="58" t="s">
        <v>41</v>
      </c>
      <c r="C28" s="58" t="s">
        <v>18</v>
      </c>
      <c r="D28" s="29">
        <v>0.1</v>
      </c>
      <c r="E28" s="29">
        <v>0.2</v>
      </c>
      <c r="F28" s="29">
        <v>0.4</v>
      </c>
      <c r="G28" s="29">
        <v>0.3</v>
      </c>
      <c r="H28" s="37">
        <f t="shared" si="0"/>
        <v>1</v>
      </c>
      <c r="J28" s="52" t="s">
        <v>11</v>
      </c>
      <c r="K28" s="64">
        <v>1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7"/>
      <c r="X28" s="25"/>
      <c r="Y28" s="25"/>
    </row>
    <row r="29" spans="1:25" ht="48" customHeight="1" thickBot="1" x14ac:dyDescent="0.3">
      <c r="A29" s="36">
        <v>1018</v>
      </c>
      <c r="B29" s="58" t="s">
        <v>43</v>
      </c>
      <c r="C29" s="58" t="s">
        <v>32</v>
      </c>
      <c r="D29" s="29">
        <v>0.1</v>
      </c>
      <c r="E29" s="29">
        <v>0</v>
      </c>
      <c r="F29" s="29">
        <v>0.4</v>
      </c>
      <c r="G29" s="29">
        <v>0.3</v>
      </c>
      <c r="H29" s="37">
        <f t="shared" si="0"/>
        <v>0.8</v>
      </c>
      <c r="J29" s="45" t="s">
        <v>44</v>
      </c>
      <c r="K29" s="118">
        <v>0.78620689655172393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7"/>
      <c r="X29" s="25"/>
      <c r="Y29" s="25"/>
    </row>
    <row r="30" spans="1:25" ht="48" customHeight="1" thickBot="1" x14ac:dyDescent="0.3">
      <c r="A30" s="36">
        <v>1019</v>
      </c>
      <c r="B30" s="58" t="s">
        <v>45</v>
      </c>
      <c r="C30" s="58" t="s">
        <v>23</v>
      </c>
      <c r="D30" s="29">
        <v>0.1</v>
      </c>
      <c r="E30" s="29">
        <v>0.2</v>
      </c>
      <c r="F30" s="29">
        <v>0.4</v>
      </c>
      <c r="G30" s="29">
        <v>0.3</v>
      </c>
      <c r="H30" s="37">
        <f t="shared" si="0"/>
        <v>1</v>
      </c>
      <c r="J30" s="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X30" s="25"/>
      <c r="Y30" s="25"/>
    </row>
    <row r="31" spans="1:25" ht="48" customHeight="1" x14ac:dyDescent="0.25">
      <c r="A31" s="36">
        <v>1020</v>
      </c>
      <c r="B31" s="58" t="s">
        <v>46</v>
      </c>
      <c r="C31" s="58" t="s">
        <v>28</v>
      </c>
      <c r="D31" s="29">
        <v>0.1</v>
      </c>
      <c r="E31" s="29">
        <v>0.2</v>
      </c>
      <c r="F31" s="29">
        <v>0.4</v>
      </c>
      <c r="G31" s="29">
        <v>0.3</v>
      </c>
      <c r="H31" s="37">
        <f t="shared" si="0"/>
        <v>1</v>
      </c>
    </row>
    <row r="32" spans="1:25" ht="48" customHeight="1" thickBot="1" x14ac:dyDescent="0.3">
      <c r="A32" s="36">
        <v>1021</v>
      </c>
      <c r="B32" s="58" t="s">
        <v>47</v>
      </c>
      <c r="C32" s="58" t="s">
        <v>30</v>
      </c>
      <c r="D32" s="29">
        <v>0.1</v>
      </c>
      <c r="E32" s="29">
        <v>0.2</v>
      </c>
      <c r="F32" s="29">
        <v>0.4</v>
      </c>
      <c r="G32" s="29">
        <v>0.3</v>
      </c>
      <c r="H32" s="37">
        <f t="shared" si="0"/>
        <v>1</v>
      </c>
    </row>
    <row r="33" spans="1:25" ht="48" customHeight="1" thickBot="1" x14ac:dyDescent="0.3">
      <c r="A33" s="36">
        <v>1022</v>
      </c>
      <c r="B33" s="58" t="s">
        <v>48</v>
      </c>
      <c r="C33" s="58" t="s">
        <v>25</v>
      </c>
      <c r="D33" s="29">
        <v>0</v>
      </c>
      <c r="E33" s="29">
        <v>0</v>
      </c>
      <c r="F33" s="29">
        <v>0</v>
      </c>
      <c r="G33" s="29">
        <v>0.3</v>
      </c>
      <c r="H33" s="37">
        <f t="shared" si="0"/>
        <v>0.3</v>
      </c>
      <c r="J33" s="258" t="s">
        <v>6</v>
      </c>
      <c r="K33" s="218" t="s">
        <v>16</v>
      </c>
      <c r="L33" s="68"/>
      <c r="M33" s="68"/>
      <c r="N33" s="68"/>
      <c r="O33" s="68"/>
      <c r="P33" s="5"/>
      <c r="Q33" s="5"/>
      <c r="R33" s="5"/>
      <c r="S33" s="5"/>
      <c r="T33" s="5"/>
      <c r="U33" s="5"/>
      <c r="V33" s="5"/>
      <c r="W33" s="5"/>
      <c r="X33" s="5"/>
      <c r="Y33" s="6"/>
    </row>
    <row r="34" spans="1:25" ht="48" customHeight="1" thickBot="1" x14ac:dyDescent="0.3">
      <c r="A34" s="36">
        <v>1023</v>
      </c>
      <c r="B34" s="58" t="s">
        <v>49</v>
      </c>
      <c r="C34" s="58" t="s">
        <v>25</v>
      </c>
      <c r="D34" s="29">
        <v>0.1</v>
      </c>
      <c r="E34" s="29">
        <v>0.2</v>
      </c>
      <c r="F34" s="29">
        <v>0.4</v>
      </c>
      <c r="G34" s="29">
        <v>0.3</v>
      </c>
      <c r="H34" s="37">
        <f t="shared" si="0"/>
        <v>1</v>
      </c>
      <c r="J34" s="69"/>
      <c r="K34" s="70"/>
      <c r="L34" s="70"/>
      <c r="M34" s="70"/>
      <c r="N34" s="70"/>
      <c r="O34" s="70"/>
      <c r="Y34" s="7"/>
    </row>
    <row r="35" spans="1:25" ht="110.25" customHeight="1" x14ac:dyDescent="0.25">
      <c r="A35" s="36">
        <v>1024</v>
      </c>
      <c r="B35" s="58" t="s">
        <v>98</v>
      </c>
      <c r="C35" s="58" t="s">
        <v>28</v>
      </c>
      <c r="D35" s="29">
        <v>0</v>
      </c>
      <c r="E35" s="29">
        <v>0</v>
      </c>
      <c r="F35" s="29">
        <v>0</v>
      </c>
      <c r="G35" s="29">
        <v>0</v>
      </c>
      <c r="H35" s="37">
        <f t="shared" si="0"/>
        <v>0</v>
      </c>
      <c r="J35" s="117" t="s">
        <v>289</v>
      </c>
      <c r="K35" s="98" t="s">
        <v>97</v>
      </c>
      <c r="L35" s="98" t="s">
        <v>96</v>
      </c>
      <c r="M35" s="98" t="s">
        <v>95</v>
      </c>
      <c r="N35" s="98" t="s">
        <v>94</v>
      </c>
      <c r="O35" s="99" t="s">
        <v>93</v>
      </c>
      <c r="Y35" s="7"/>
    </row>
    <row r="36" spans="1:25" ht="48" customHeight="1" x14ac:dyDescent="0.25">
      <c r="A36" s="36">
        <v>1025</v>
      </c>
      <c r="B36" s="58" t="s">
        <v>56</v>
      </c>
      <c r="C36" s="58" t="s">
        <v>36</v>
      </c>
      <c r="D36" s="29">
        <v>0.1</v>
      </c>
      <c r="E36" s="29">
        <v>0.2</v>
      </c>
      <c r="F36" s="29">
        <v>0.4</v>
      </c>
      <c r="G36" s="29">
        <v>0.3</v>
      </c>
      <c r="H36" s="37">
        <f t="shared" si="0"/>
        <v>1</v>
      </c>
      <c r="J36" s="95" t="s">
        <v>67</v>
      </c>
      <c r="K36" s="97">
        <v>0.1</v>
      </c>
      <c r="L36" s="97">
        <v>0.2</v>
      </c>
      <c r="M36" s="97">
        <v>0.4</v>
      </c>
      <c r="N36" s="97">
        <v>0.3</v>
      </c>
      <c r="O36" s="94">
        <v>1</v>
      </c>
      <c r="Y36" s="7"/>
    </row>
    <row r="37" spans="1:25" ht="48" customHeight="1" x14ac:dyDescent="0.25">
      <c r="A37" s="36">
        <v>1026</v>
      </c>
      <c r="B37" s="58" t="s">
        <v>58</v>
      </c>
      <c r="C37" s="58" t="s">
        <v>10</v>
      </c>
      <c r="D37" s="29">
        <v>0.1</v>
      </c>
      <c r="E37" s="29">
        <v>0.2</v>
      </c>
      <c r="F37" s="29">
        <v>0.4</v>
      </c>
      <c r="G37" s="29">
        <v>0.3</v>
      </c>
      <c r="H37" s="37">
        <f t="shared" si="0"/>
        <v>1</v>
      </c>
      <c r="J37" s="95" t="s">
        <v>65</v>
      </c>
      <c r="K37" s="97">
        <v>0.1</v>
      </c>
      <c r="L37" s="97">
        <v>0.2</v>
      </c>
      <c r="M37" s="97">
        <v>0.4</v>
      </c>
      <c r="N37" s="97">
        <v>0.3</v>
      </c>
      <c r="O37" s="94">
        <v>1</v>
      </c>
      <c r="Y37" s="7"/>
    </row>
    <row r="38" spans="1:25" ht="48" customHeight="1" x14ac:dyDescent="0.25">
      <c r="A38" s="36">
        <v>1027</v>
      </c>
      <c r="B38" s="58" t="s">
        <v>60</v>
      </c>
      <c r="C38" s="58" t="s">
        <v>28</v>
      </c>
      <c r="D38" s="29">
        <v>0</v>
      </c>
      <c r="E38" s="29">
        <v>0</v>
      </c>
      <c r="F38" s="29">
        <v>0.4</v>
      </c>
      <c r="G38" s="29">
        <v>0.3</v>
      </c>
      <c r="H38" s="37">
        <f t="shared" si="0"/>
        <v>0.7</v>
      </c>
      <c r="J38" s="95" t="s">
        <v>90</v>
      </c>
      <c r="K38" s="97">
        <v>0.1</v>
      </c>
      <c r="L38" s="97">
        <v>0.2</v>
      </c>
      <c r="M38" s="97">
        <v>0.4</v>
      </c>
      <c r="N38" s="97">
        <v>0.3</v>
      </c>
      <c r="O38" s="94">
        <v>1</v>
      </c>
      <c r="Y38" s="7"/>
    </row>
    <row r="39" spans="1:25" ht="48" customHeight="1" x14ac:dyDescent="0.25">
      <c r="A39" s="36">
        <v>1028</v>
      </c>
      <c r="B39" s="58" t="s">
        <v>42</v>
      </c>
      <c r="C39" s="58" t="s">
        <v>42</v>
      </c>
      <c r="D39" s="29">
        <v>0</v>
      </c>
      <c r="E39" s="29">
        <v>0</v>
      </c>
      <c r="F39" s="29">
        <v>0</v>
      </c>
      <c r="G39" s="29">
        <v>0.3</v>
      </c>
      <c r="H39" s="37">
        <f t="shared" si="0"/>
        <v>0.3</v>
      </c>
      <c r="J39" s="95" t="s">
        <v>63</v>
      </c>
      <c r="K39" s="97">
        <v>0.1</v>
      </c>
      <c r="L39" s="97">
        <v>0.2</v>
      </c>
      <c r="M39" s="97">
        <v>0.4</v>
      </c>
      <c r="N39" s="97">
        <v>0.3</v>
      </c>
      <c r="O39" s="94">
        <v>1</v>
      </c>
      <c r="Y39" s="7"/>
    </row>
    <row r="40" spans="1:25" ht="48" customHeight="1" x14ac:dyDescent="0.25">
      <c r="A40" s="36">
        <v>1029</v>
      </c>
      <c r="B40" s="58" t="s">
        <v>92</v>
      </c>
      <c r="C40" s="58" t="s">
        <v>25</v>
      </c>
      <c r="D40" s="29">
        <v>0.1</v>
      </c>
      <c r="E40" s="29">
        <v>0.2</v>
      </c>
      <c r="F40" s="29">
        <v>0.4</v>
      </c>
      <c r="G40" s="29">
        <v>0.3</v>
      </c>
      <c r="H40" s="37">
        <f t="shared" si="0"/>
        <v>1</v>
      </c>
      <c r="J40" s="95" t="s">
        <v>57</v>
      </c>
      <c r="K40" s="97">
        <v>0.1</v>
      </c>
      <c r="L40" s="97">
        <v>0.2</v>
      </c>
      <c r="M40" s="97">
        <v>0</v>
      </c>
      <c r="N40" s="97">
        <v>0</v>
      </c>
      <c r="O40" s="94">
        <v>0.30000000000000004</v>
      </c>
      <c r="Y40" s="7"/>
    </row>
    <row r="41" spans="1:25" ht="48" customHeight="1" x14ac:dyDescent="0.25">
      <c r="A41" s="36">
        <v>1030</v>
      </c>
      <c r="B41" s="58" t="s">
        <v>64</v>
      </c>
      <c r="C41" s="58" t="s">
        <v>21</v>
      </c>
      <c r="D41" s="29">
        <v>0.1</v>
      </c>
      <c r="E41" s="29">
        <v>0</v>
      </c>
      <c r="F41" s="29">
        <v>0.4</v>
      </c>
      <c r="G41" s="29">
        <v>0.3</v>
      </c>
      <c r="H41" s="37">
        <f t="shared" si="0"/>
        <v>0.8</v>
      </c>
      <c r="J41" s="95" t="s">
        <v>59</v>
      </c>
      <c r="K41" s="97">
        <v>0</v>
      </c>
      <c r="L41" s="97">
        <v>0</v>
      </c>
      <c r="M41" s="97">
        <v>0</v>
      </c>
      <c r="N41" s="97">
        <v>0.3</v>
      </c>
      <c r="O41" s="94">
        <v>0.3</v>
      </c>
      <c r="Y41" s="7"/>
    </row>
    <row r="42" spans="1:25" ht="48" customHeight="1" x14ac:dyDescent="0.25">
      <c r="A42" s="36">
        <v>1031</v>
      </c>
      <c r="B42" s="58" t="s">
        <v>66</v>
      </c>
      <c r="C42" s="58" t="s">
        <v>30</v>
      </c>
      <c r="D42" s="29">
        <v>0.1</v>
      </c>
      <c r="E42" s="29">
        <v>0.2</v>
      </c>
      <c r="F42" s="29">
        <v>0.4</v>
      </c>
      <c r="G42" s="29">
        <v>0.3</v>
      </c>
      <c r="H42" s="37">
        <f t="shared" si="0"/>
        <v>1</v>
      </c>
      <c r="J42" s="95" t="s">
        <v>26</v>
      </c>
      <c r="K42" s="97">
        <v>0</v>
      </c>
      <c r="L42" s="97">
        <v>0</v>
      </c>
      <c r="M42" s="97">
        <v>0</v>
      </c>
      <c r="N42" s="97">
        <v>0.3</v>
      </c>
      <c r="O42" s="94">
        <v>0.3</v>
      </c>
      <c r="Y42" s="7"/>
    </row>
    <row r="43" spans="1:25" ht="48" customHeight="1" thickBot="1" x14ac:dyDescent="0.3">
      <c r="A43" s="36">
        <v>1032</v>
      </c>
      <c r="B43" s="58" t="s">
        <v>68</v>
      </c>
      <c r="C43" s="58" t="s">
        <v>10</v>
      </c>
      <c r="D43" s="29">
        <v>0.1</v>
      </c>
      <c r="E43" s="29">
        <v>0</v>
      </c>
      <c r="F43" s="29">
        <v>0.4</v>
      </c>
      <c r="G43" s="29">
        <v>0.3</v>
      </c>
      <c r="H43" s="37">
        <f t="shared" si="0"/>
        <v>0.8</v>
      </c>
      <c r="J43" s="95" t="s">
        <v>24</v>
      </c>
      <c r="K43" s="97">
        <v>0</v>
      </c>
      <c r="L43" s="97">
        <v>0</v>
      </c>
      <c r="M43" s="97">
        <v>0</v>
      </c>
      <c r="N43" s="97">
        <v>0.3</v>
      </c>
      <c r="O43" s="94">
        <v>0.3</v>
      </c>
      <c r="Y43" s="7"/>
    </row>
    <row r="44" spans="1:25" ht="48" customHeight="1" thickBot="1" x14ac:dyDescent="0.3">
      <c r="A44" s="36">
        <v>1033</v>
      </c>
      <c r="B44" s="58" t="s">
        <v>69</v>
      </c>
      <c r="C44" s="58" t="s">
        <v>23</v>
      </c>
      <c r="D44" s="29">
        <v>0.1</v>
      </c>
      <c r="E44" s="29">
        <v>0.2</v>
      </c>
      <c r="F44" s="29">
        <v>0.4</v>
      </c>
      <c r="G44" s="29">
        <v>0.3</v>
      </c>
      <c r="H44" s="37">
        <f t="shared" ref="H44:H69" si="1">SUM(D44:G44)</f>
        <v>1</v>
      </c>
      <c r="J44" s="96" t="s">
        <v>44</v>
      </c>
      <c r="K44" s="115">
        <v>0.5</v>
      </c>
      <c r="L44" s="115">
        <v>1</v>
      </c>
      <c r="M44" s="115">
        <v>1.6</v>
      </c>
      <c r="N44" s="115">
        <v>2.1</v>
      </c>
      <c r="O44" s="116">
        <v>5.2</v>
      </c>
      <c r="Y44" s="7"/>
    </row>
    <row r="45" spans="1:25" ht="48" customHeight="1" x14ac:dyDescent="0.25">
      <c r="A45" s="36">
        <v>1034</v>
      </c>
      <c r="B45" s="58" t="s">
        <v>70</v>
      </c>
      <c r="C45" s="58" t="s">
        <v>28</v>
      </c>
      <c r="D45" s="29">
        <v>0.1</v>
      </c>
      <c r="E45" s="29">
        <v>0.2</v>
      </c>
      <c r="F45" s="29">
        <v>0.4</v>
      </c>
      <c r="G45" s="29">
        <v>0.3</v>
      </c>
      <c r="H45" s="37">
        <f t="shared" si="1"/>
        <v>1</v>
      </c>
      <c r="J45" s="11"/>
      <c r="Y45" s="7"/>
    </row>
    <row r="46" spans="1:25" ht="48" customHeight="1" x14ac:dyDescent="0.25">
      <c r="A46" s="36">
        <v>1035</v>
      </c>
      <c r="B46" s="58" t="s">
        <v>63</v>
      </c>
      <c r="C46" s="58" t="s">
        <v>16</v>
      </c>
      <c r="D46" s="29">
        <v>0.1</v>
      </c>
      <c r="E46" s="29">
        <v>0.2</v>
      </c>
      <c r="F46" s="29">
        <v>0.4</v>
      </c>
      <c r="G46" s="29">
        <v>0.3</v>
      </c>
      <c r="H46" s="37">
        <f t="shared" si="1"/>
        <v>1</v>
      </c>
      <c r="J46" s="11"/>
      <c r="Y46" s="7"/>
    </row>
    <row r="47" spans="1:25" ht="48" customHeight="1" x14ac:dyDescent="0.25">
      <c r="A47" s="36">
        <v>1036</v>
      </c>
      <c r="B47" s="58" t="s">
        <v>71</v>
      </c>
      <c r="C47" s="58" t="s">
        <v>28</v>
      </c>
      <c r="D47" s="29">
        <v>0.1</v>
      </c>
      <c r="E47" s="29">
        <v>0.2</v>
      </c>
      <c r="F47" s="29">
        <v>0.4</v>
      </c>
      <c r="G47" s="29">
        <v>0.3</v>
      </c>
      <c r="H47" s="37">
        <f t="shared" si="1"/>
        <v>1</v>
      </c>
      <c r="J47" s="11"/>
      <c r="Y47" s="7"/>
    </row>
    <row r="48" spans="1:25" ht="48" customHeight="1" x14ac:dyDescent="0.25">
      <c r="A48" s="36">
        <v>1037</v>
      </c>
      <c r="B48" s="58" t="s">
        <v>72</v>
      </c>
      <c r="C48" s="58" t="s">
        <v>18</v>
      </c>
      <c r="D48" s="29">
        <v>0.1</v>
      </c>
      <c r="E48" s="29">
        <v>0.2</v>
      </c>
      <c r="F48" s="29">
        <v>0.4</v>
      </c>
      <c r="G48" s="29">
        <v>0.3</v>
      </c>
      <c r="H48" s="37">
        <f t="shared" si="1"/>
        <v>1</v>
      </c>
      <c r="J48" s="11"/>
      <c r="Y48" s="7"/>
    </row>
    <row r="49" spans="1:25" ht="48" customHeight="1" x14ac:dyDescent="0.25">
      <c r="A49" s="36">
        <v>1038</v>
      </c>
      <c r="B49" s="58" t="s">
        <v>73</v>
      </c>
      <c r="C49" s="58" t="s">
        <v>10</v>
      </c>
      <c r="D49" s="29">
        <v>0.1</v>
      </c>
      <c r="E49" s="29">
        <v>0</v>
      </c>
      <c r="F49" s="29">
        <v>0</v>
      </c>
      <c r="G49" s="29">
        <v>0.3</v>
      </c>
      <c r="H49" s="37">
        <f t="shared" si="1"/>
        <v>0.4</v>
      </c>
      <c r="J49" s="11"/>
      <c r="Y49" s="7"/>
    </row>
    <row r="50" spans="1:25" ht="48" customHeight="1" x14ac:dyDescent="0.25">
      <c r="A50" s="36">
        <v>1039</v>
      </c>
      <c r="B50" s="58" t="s">
        <v>74</v>
      </c>
      <c r="C50" s="58" t="s">
        <v>19</v>
      </c>
      <c r="D50" s="29">
        <v>0</v>
      </c>
      <c r="E50" s="29">
        <v>0</v>
      </c>
      <c r="F50" s="29">
        <v>0</v>
      </c>
      <c r="G50" s="29">
        <v>0.3</v>
      </c>
      <c r="H50" s="37">
        <f t="shared" si="1"/>
        <v>0.3</v>
      </c>
      <c r="J50" s="11"/>
      <c r="Y50" s="7"/>
    </row>
    <row r="51" spans="1:25" ht="48" customHeight="1" x14ac:dyDescent="0.25">
      <c r="A51" s="36">
        <v>1040</v>
      </c>
      <c r="B51" s="58" t="s">
        <v>75</v>
      </c>
      <c r="C51" s="58" t="s">
        <v>13</v>
      </c>
      <c r="D51" s="29">
        <v>0</v>
      </c>
      <c r="E51" s="29">
        <v>0</v>
      </c>
      <c r="F51" s="29">
        <v>0</v>
      </c>
      <c r="G51" s="29">
        <v>0.3</v>
      </c>
      <c r="H51" s="37">
        <f t="shared" si="1"/>
        <v>0.3</v>
      </c>
      <c r="J51" s="11"/>
      <c r="Y51" s="7"/>
    </row>
    <row r="52" spans="1:25" ht="48" customHeight="1" x14ac:dyDescent="0.25">
      <c r="A52" s="36">
        <v>1041</v>
      </c>
      <c r="B52" s="58" t="s">
        <v>76</v>
      </c>
      <c r="C52" s="58" t="s">
        <v>32</v>
      </c>
      <c r="D52" s="29">
        <v>0.1</v>
      </c>
      <c r="E52" s="29">
        <v>0.2</v>
      </c>
      <c r="F52" s="29">
        <v>0.4</v>
      </c>
      <c r="G52" s="29">
        <v>0.3</v>
      </c>
      <c r="H52" s="37">
        <f t="shared" si="1"/>
        <v>1</v>
      </c>
      <c r="J52" s="11"/>
      <c r="Y52" s="7"/>
    </row>
    <row r="53" spans="1:25" ht="48" customHeight="1" x14ac:dyDescent="0.25">
      <c r="A53" s="36">
        <v>1042</v>
      </c>
      <c r="B53" s="58" t="s">
        <v>77</v>
      </c>
      <c r="C53" s="58" t="s">
        <v>32</v>
      </c>
      <c r="D53" s="29">
        <v>0</v>
      </c>
      <c r="E53" s="29">
        <v>0.2</v>
      </c>
      <c r="F53" s="29">
        <v>0.4</v>
      </c>
      <c r="G53" s="29">
        <v>0.3</v>
      </c>
      <c r="H53" s="37">
        <f t="shared" si="1"/>
        <v>0.90000000000000013</v>
      </c>
      <c r="J53" s="11"/>
      <c r="Y53" s="7"/>
    </row>
    <row r="54" spans="1:25" ht="48" customHeight="1" x14ac:dyDescent="0.25">
      <c r="A54" s="36">
        <v>1043</v>
      </c>
      <c r="B54" s="58" t="s">
        <v>78</v>
      </c>
      <c r="C54" s="58" t="s">
        <v>19</v>
      </c>
      <c r="D54" s="29">
        <v>0.1</v>
      </c>
      <c r="E54" s="29">
        <v>0.2</v>
      </c>
      <c r="F54" s="29">
        <v>0.4</v>
      </c>
      <c r="G54" s="29">
        <v>0</v>
      </c>
      <c r="H54" s="37">
        <f t="shared" si="1"/>
        <v>0.70000000000000007</v>
      </c>
      <c r="J54" s="11"/>
      <c r="Y54" s="7"/>
    </row>
    <row r="55" spans="1:25" ht="48" customHeight="1" x14ac:dyDescent="0.25">
      <c r="A55" s="36">
        <v>1044</v>
      </c>
      <c r="B55" s="58" t="s">
        <v>79</v>
      </c>
      <c r="C55" s="58" t="s">
        <v>30</v>
      </c>
      <c r="D55" s="29">
        <v>0.1</v>
      </c>
      <c r="E55" s="29">
        <v>0.2</v>
      </c>
      <c r="F55" s="29">
        <v>0.4</v>
      </c>
      <c r="G55" s="29">
        <v>0.3</v>
      </c>
      <c r="H55" s="37">
        <f t="shared" si="1"/>
        <v>1</v>
      </c>
      <c r="J55" s="11"/>
      <c r="Y55" s="7"/>
    </row>
    <row r="56" spans="1:25" ht="48" customHeight="1" x14ac:dyDescent="0.25">
      <c r="A56" s="36">
        <v>1045</v>
      </c>
      <c r="B56" s="58" t="s">
        <v>91</v>
      </c>
      <c r="C56" s="58" t="s">
        <v>40</v>
      </c>
      <c r="D56" s="29">
        <v>0.1</v>
      </c>
      <c r="E56" s="29">
        <v>0.2</v>
      </c>
      <c r="F56" s="29">
        <v>0.4</v>
      </c>
      <c r="G56" s="29">
        <v>0.3</v>
      </c>
      <c r="H56" s="37">
        <f t="shared" si="1"/>
        <v>1</v>
      </c>
      <c r="J56" s="11"/>
      <c r="Y56" s="7"/>
    </row>
    <row r="57" spans="1:25" ht="48" customHeight="1" x14ac:dyDescent="0.25">
      <c r="A57" s="36">
        <v>1046</v>
      </c>
      <c r="B57" s="58" t="s">
        <v>81</v>
      </c>
      <c r="C57" s="58" t="s">
        <v>11</v>
      </c>
      <c r="D57" s="29">
        <v>0.1</v>
      </c>
      <c r="E57" s="29">
        <v>0.2</v>
      </c>
      <c r="F57" s="29">
        <v>0.4</v>
      </c>
      <c r="G57" s="29">
        <v>0.3</v>
      </c>
      <c r="H57" s="37">
        <f t="shared" si="1"/>
        <v>1</v>
      </c>
      <c r="J57" s="11"/>
      <c r="Y57" s="7"/>
    </row>
    <row r="58" spans="1:25" ht="48" customHeight="1" x14ac:dyDescent="0.25">
      <c r="A58" s="36">
        <v>1047</v>
      </c>
      <c r="B58" s="58" t="s">
        <v>57</v>
      </c>
      <c r="C58" s="58" t="s">
        <v>16</v>
      </c>
      <c r="D58" s="29">
        <v>0.1</v>
      </c>
      <c r="E58" s="29">
        <v>0.2</v>
      </c>
      <c r="F58" s="29">
        <v>0</v>
      </c>
      <c r="G58" s="29">
        <v>0</v>
      </c>
      <c r="H58" s="37">
        <f t="shared" si="1"/>
        <v>0.30000000000000004</v>
      </c>
      <c r="J58" s="11"/>
      <c r="Y58" s="7"/>
    </row>
    <row r="59" spans="1:25" ht="48" customHeight="1" x14ac:dyDescent="0.25">
      <c r="A59" s="36">
        <v>1048</v>
      </c>
      <c r="B59" s="58" t="s">
        <v>59</v>
      </c>
      <c r="C59" s="58" t="s">
        <v>16</v>
      </c>
      <c r="D59" s="29">
        <v>0</v>
      </c>
      <c r="E59" s="29">
        <v>0</v>
      </c>
      <c r="F59" s="29">
        <v>0</v>
      </c>
      <c r="G59" s="29">
        <v>0.3</v>
      </c>
      <c r="H59" s="37">
        <f t="shared" si="1"/>
        <v>0.3</v>
      </c>
      <c r="J59" s="11"/>
      <c r="Y59" s="7"/>
    </row>
    <row r="60" spans="1:25" ht="48" customHeight="1" x14ac:dyDescent="0.25">
      <c r="A60" s="36">
        <v>1049</v>
      </c>
      <c r="B60" s="58" t="s">
        <v>67</v>
      </c>
      <c r="C60" s="58" t="s">
        <v>16</v>
      </c>
      <c r="D60" s="29">
        <v>0.1</v>
      </c>
      <c r="E60" s="29">
        <v>0.2</v>
      </c>
      <c r="F60" s="29">
        <v>0.4</v>
      </c>
      <c r="G60" s="29">
        <v>0.3</v>
      </c>
      <c r="H60" s="37">
        <f t="shared" si="1"/>
        <v>1</v>
      </c>
      <c r="J60" s="11"/>
      <c r="Y60" s="7"/>
    </row>
    <row r="61" spans="1:25" ht="48" customHeight="1" x14ac:dyDescent="0.25">
      <c r="A61" s="36">
        <v>1050</v>
      </c>
      <c r="B61" s="58" t="s">
        <v>90</v>
      </c>
      <c r="C61" s="58" t="s">
        <v>16</v>
      </c>
      <c r="D61" s="29">
        <v>0.1</v>
      </c>
      <c r="E61" s="29">
        <v>0.2</v>
      </c>
      <c r="F61" s="29">
        <v>0.4</v>
      </c>
      <c r="G61" s="29">
        <v>0.3</v>
      </c>
      <c r="H61" s="37">
        <f t="shared" si="1"/>
        <v>1</v>
      </c>
      <c r="J61" s="11"/>
      <c r="Y61" s="7"/>
    </row>
    <row r="62" spans="1:25" ht="48" customHeight="1" x14ac:dyDescent="0.25">
      <c r="A62" s="36">
        <v>1051</v>
      </c>
      <c r="B62" s="58" t="s">
        <v>82</v>
      </c>
      <c r="C62" s="58" t="s">
        <v>30</v>
      </c>
      <c r="D62" s="29">
        <v>0</v>
      </c>
      <c r="E62" s="29">
        <v>0</v>
      </c>
      <c r="F62" s="29">
        <v>0</v>
      </c>
      <c r="G62" s="29">
        <v>0.3</v>
      </c>
      <c r="H62" s="37">
        <f t="shared" si="1"/>
        <v>0.3</v>
      </c>
      <c r="J62" s="11"/>
      <c r="Y62" s="7"/>
    </row>
    <row r="63" spans="1:25" ht="48" customHeight="1" x14ac:dyDescent="0.25">
      <c r="A63" s="36">
        <v>1052</v>
      </c>
      <c r="B63" s="58" t="s">
        <v>83</v>
      </c>
      <c r="C63" s="58" t="s">
        <v>13</v>
      </c>
      <c r="D63" s="29">
        <v>0.1</v>
      </c>
      <c r="E63" s="29">
        <v>0.2</v>
      </c>
      <c r="F63" s="29">
        <v>0.4</v>
      </c>
      <c r="G63" s="29">
        <v>0.3</v>
      </c>
      <c r="H63" s="37">
        <f t="shared" si="1"/>
        <v>1</v>
      </c>
      <c r="J63" s="11"/>
      <c r="Y63" s="7"/>
    </row>
    <row r="64" spans="1:25" ht="48" customHeight="1" x14ac:dyDescent="0.25">
      <c r="A64" s="36">
        <v>1053</v>
      </c>
      <c r="B64" s="58" t="s">
        <v>84</v>
      </c>
      <c r="C64" s="58" t="s">
        <v>38</v>
      </c>
      <c r="D64" s="29">
        <v>0.1</v>
      </c>
      <c r="E64" s="29">
        <v>0.2</v>
      </c>
      <c r="F64" s="29">
        <v>0.4</v>
      </c>
      <c r="G64" s="29">
        <v>0.3</v>
      </c>
      <c r="H64" s="37">
        <f t="shared" si="1"/>
        <v>1</v>
      </c>
      <c r="J64" s="11"/>
      <c r="Y64" s="7"/>
    </row>
    <row r="65" spans="1:26" ht="48" customHeight="1" x14ac:dyDescent="0.25">
      <c r="A65" s="36">
        <v>1054</v>
      </c>
      <c r="B65" s="58" t="s">
        <v>85</v>
      </c>
      <c r="C65" s="58" t="s">
        <v>19</v>
      </c>
      <c r="D65" s="29">
        <v>0.1</v>
      </c>
      <c r="E65" s="29">
        <v>0</v>
      </c>
      <c r="F65" s="29">
        <v>0</v>
      </c>
      <c r="G65" s="29">
        <v>0.3</v>
      </c>
      <c r="H65" s="37">
        <f t="shared" si="1"/>
        <v>0.4</v>
      </c>
      <c r="J65" s="11"/>
      <c r="Y65" s="7"/>
    </row>
    <row r="66" spans="1:26" ht="48" customHeight="1" x14ac:dyDescent="0.25">
      <c r="A66" s="36">
        <v>1055</v>
      </c>
      <c r="B66" s="58" t="s">
        <v>89</v>
      </c>
      <c r="C66" s="58" t="s">
        <v>30</v>
      </c>
      <c r="D66" s="29">
        <v>0.1</v>
      </c>
      <c r="E66" s="29">
        <v>0.2</v>
      </c>
      <c r="F66" s="29">
        <v>0.4</v>
      </c>
      <c r="G66" s="29">
        <v>0.3</v>
      </c>
      <c r="H66" s="37">
        <f t="shared" si="1"/>
        <v>1</v>
      </c>
      <c r="J66" s="11"/>
      <c r="Y66" s="7"/>
    </row>
    <row r="67" spans="1:26" ht="48" customHeight="1" x14ac:dyDescent="0.25">
      <c r="A67" s="36">
        <v>1056</v>
      </c>
      <c r="B67" s="58" t="s">
        <v>87</v>
      </c>
      <c r="C67" s="58" t="s">
        <v>32</v>
      </c>
      <c r="D67" s="29">
        <v>0.1</v>
      </c>
      <c r="E67" s="29">
        <v>0.2</v>
      </c>
      <c r="F67" s="29">
        <v>0.4</v>
      </c>
      <c r="G67" s="29">
        <v>0.3</v>
      </c>
      <c r="H67" s="37">
        <f t="shared" si="1"/>
        <v>1</v>
      </c>
      <c r="J67" s="11"/>
      <c r="Y67" s="7"/>
    </row>
    <row r="68" spans="1:26" ht="48" customHeight="1" x14ac:dyDescent="0.25">
      <c r="A68" s="36">
        <v>1057</v>
      </c>
      <c r="B68" s="58" t="s">
        <v>65</v>
      </c>
      <c r="C68" s="58" t="s">
        <v>16</v>
      </c>
      <c r="D68" s="29">
        <v>0.1</v>
      </c>
      <c r="E68" s="29">
        <v>0.2</v>
      </c>
      <c r="F68" s="29">
        <v>0.4</v>
      </c>
      <c r="G68" s="29">
        <v>0.3</v>
      </c>
      <c r="H68" s="37">
        <f t="shared" si="1"/>
        <v>1</v>
      </c>
      <c r="J68" s="11"/>
      <c r="Y68" s="7"/>
    </row>
    <row r="69" spans="1:26" ht="48" customHeight="1" thickBot="1" x14ac:dyDescent="0.3">
      <c r="A69" s="38">
        <v>1058</v>
      </c>
      <c r="B69" s="62" t="s">
        <v>278</v>
      </c>
      <c r="C69" s="62" t="s">
        <v>19</v>
      </c>
      <c r="D69" s="40">
        <v>0.1</v>
      </c>
      <c r="E69" s="40">
        <v>0.2</v>
      </c>
      <c r="F69" s="40">
        <v>0.4</v>
      </c>
      <c r="G69" s="40">
        <v>0.3</v>
      </c>
      <c r="H69" s="41">
        <f t="shared" si="1"/>
        <v>1</v>
      </c>
      <c r="J69" s="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0"/>
    </row>
    <row r="70" spans="1:26" x14ac:dyDescent="0.25"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x14ac:dyDescent="0.25"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</sheetData>
  <mergeCells count="11">
    <mergeCell ref="A2:K3"/>
    <mergeCell ref="A4:K4"/>
    <mergeCell ref="A5:K5"/>
    <mergeCell ref="E10:E11"/>
    <mergeCell ref="F10:F11"/>
    <mergeCell ref="G10:G11"/>
    <mergeCell ref="H10:H11"/>
    <mergeCell ref="A10:A12"/>
    <mergeCell ref="B10:B12"/>
    <mergeCell ref="C10:C12"/>
    <mergeCell ref="D10:D11"/>
  </mergeCell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70"/>
  <sheetViews>
    <sheetView showGridLines="0" zoomScale="60" zoomScaleNormal="60" workbookViewId="0">
      <selection activeCell="G13" sqref="G13"/>
    </sheetView>
  </sheetViews>
  <sheetFormatPr baseColWidth="10" defaultColWidth="11.42578125" defaultRowHeight="15" x14ac:dyDescent="0.25"/>
  <cols>
    <col min="1" max="1" width="11.42578125" style="67"/>
    <col min="2" max="2" width="46" style="67" customWidth="1"/>
    <col min="3" max="3" width="27.85546875" style="67" customWidth="1"/>
    <col min="4" max="5" width="30.28515625" style="67" customWidth="1"/>
    <col min="6" max="8" width="27.140625" style="67" customWidth="1"/>
    <col min="9" max="9" width="11.42578125" style="67"/>
    <col min="10" max="10" width="58.28515625" style="67" bestFit="1" customWidth="1"/>
    <col min="11" max="11" width="22.42578125" style="67" bestFit="1" customWidth="1"/>
    <col min="12" max="12" width="39.7109375" style="67" bestFit="1" customWidth="1"/>
    <col min="13" max="13" width="21" style="67" bestFit="1" customWidth="1"/>
    <col min="14" max="14" width="23.140625" style="67" bestFit="1" customWidth="1"/>
    <col min="15" max="15" width="29.140625" style="67" customWidth="1"/>
    <col min="16" max="16384" width="11.42578125" style="67"/>
  </cols>
  <sheetData>
    <row r="1" spans="1:21" s="24" customFormat="1" ht="73.5" customHeight="1" x14ac:dyDescent="0.2">
      <c r="A1" s="31"/>
    </row>
    <row r="2" spans="1:21" s="27" customFormat="1" ht="1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1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1" s="28" customFormat="1" x14ac:dyDescent="0.25">
      <c r="A4" s="383" t="s">
        <v>349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1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21" customFormat="1" ht="15.75" thickBot="1" x14ac:dyDescent="0.3">
      <c r="C6" s="1"/>
      <c r="D6" s="1"/>
      <c r="E6" s="1"/>
      <c r="F6" s="25"/>
      <c r="G6" s="25"/>
    </row>
    <row r="7" spans="1:21" customFormat="1" ht="33.6" customHeight="1" thickBot="1" x14ac:dyDescent="0.3">
      <c r="B7" s="3" t="s">
        <v>0</v>
      </c>
      <c r="C7" s="53" t="s">
        <v>1</v>
      </c>
      <c r="D7" s="83" t="s">
        <v>2</v>
      </c>
      <c r="E7" s="3">
        <v>2021</v>
      </c>
    </row>
    <row r="8" spans="1:21" customFormat="1" ht="57" customHeight="1" thickBot="1" x14ac:dyDescent="0.3">
      <c r="B8" s="3" t="s">
        <v>3</v>
      </c>
      <c r="C8" s="84" t="s">
        <v>110</v>
      </c>
      <c r="D8" s="83" t="s">
        <v>4</v>
      </c>
      <c r="E8" s="3">
        <v>2022</v>
      </c>
    </row>
    <row r="9" spans="1:21" customFormat="1" ht="40.5" customHeight="1" thickBot="1" x14ac:dyDescent="0.3">
      <c r="B9" s="67"/>
      <c r="C9" s="85"/>
      <c r="D9" s="85"/>
      <c r="E9" s="85"/>
    </row>
    <row r="10" spans="1:21" ht="59.25" customHeight="1" thickBot="1" x14ac:dyDescent="0.3">
      <c r="A10" s="400" t="s">
        <v>273</v>
      </c>
      <c r="B10" s="402" t="s">
        <v>5</v>
      </c>
      <c r="C10" s="402" t="s">
        <v>6</v>
      </c>
      <c r="D10" s="391" t="s">
        <v>360</v>
      </c>
      <c r="E10" s="391" t="s">
        <v>361</v>
      </c>
      <c r="F10" s="391" t="s">
        <v>362</v>
      </c>
      <c r="G10" s="391" t="s">
        <v>363</v>
      </c>
      <c r="H10" s="393" t="s">
        <v>109</v>
      </c>
      <c r="J10" s="86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8"/>
    </row>
    <row r="11" spans="1:21" ht="68.25" customHeight="1" thickBot="1" x14ac:dyDescent="0.3">
      <c r="A11" s="401"/>
      <c r="B11" s="403"/>
      <c r="C11" s="403"/>
      <c r="D11" s="398"/>
      <c r="E11" s="398"/>
      <c r="F11" s="398"/>
      <c r="G11" s="398"/>
      <c r="H11" s="399"/>
      <c r="J11" s="63" t="s">
        <v>237</v>
      </c>
      <c r="K11" s="42" t="s">
        <v>272</v>
      </c>
      <c r="L11" s="85"/>
      <c r="M11" s="85"/>
      <c r="N11" s="85"/>
      <c r="O11" s="85"/>
      <c r="P11" s="85"/>
      <c r="Q11" s="85"/>
      <c r="R11" s="85"/>
      <c r="S11" s="85"/>
      <c r="T11" s="85"/>
      <c r="U11" s="79"/>
    </row>
    <row r="12" spans="1:21" ht="42" customHeight="1" x14ac:dyDescent="0.25">
      <c r="A12" s="107">
        <v>1001</v>
      </c>
      <c r="B12" s="32" t="s">
        <v>9</v>
      </c>
      <c r="C12" s="32" t="s">
        <v>10</v>
      </c>
      <c r="D12" s="108">
        <f>+'[2]1001 Acueducto'!O12</f>
        <v>0.1</v>
      </c>
      <c r="E12" s="108">
        <f>+'[2]1001 Acueducto'!O13</f>
        <v>0</v>
      </c>
      <c r="F12" s="108">
        <f>+'[2]1001 Acueducto'!O14</f>
        <v>0.5</v>
      </c>
      <c r="G12" s="108">
        <f>+'[2]1001 Acueducto'!O15</f>
        <v>0.3</v>
      </c>
      <c r="H12" s="109">
        <f t="shared" ref="H12:H43" si="0">SUM(D12:G12)</f>
        <v>0.89999999999999991</v>
      </c>
      <c r="J12" s="50" t="s">
        <v>42</v>
      </c>
      <c r="K12" s="111">
        <v>0</v>
      </c>
      <c r="L12" s="85"/>
      <c r="M12" s="85"/>
      <c r="N12" s="85"/>
      <c r="O12" s="85"/>
      <c r="P12" s="85"/>
      <c r="Q12" s="85"/>
      <c r="R12" s="85"/>
      <c r="S12" s="85"/>
      <c r="T12" s="85"/>
      <c r="U12" s="79"/>
    </row>
    <row r="13" spans="1:21" ht="42" customHeight="1" x14ac:dyDescent="0.25">
      <c r="A13" s="102">
        <v>1002</v>
      </c>
      <c r="B13" s="30" t="s">
        <v>12</v>
      </c>
      <c r="C13" s="30" t="s">
        <v>10</v>
      </c>
      <c r="D13" s="100">
        <f>+'[2]1002 Aguas'!O12</f>
        <v>0</v>
      </c>
      <c r="E13" s="100">
        <f>+'[2]1002 Aguas'!O13</f>
        <v>0</v>
      </c>
      <c r="F13" s="100">
        <f>+'[2]1002 Aguas'!O14</f>
        <v>0</v>
      </c>
      <c r="G13" s="100">
        <f>+'[2]1002 Aguas'!O15</f>
        <v>0</v>
      </c>
      <c r="H13" s="103">
        <f t="shared" si="0"/>
        <v>0</v>
      </c>
      <c r="J13" s="50" t="s">
        <v>25</v>
      </c>
      <c r="K13" s="111">
        <v>0.56666666666666665</v>
      </c>
      <c r="L13" s="85"/>
      <c r="M13" s="85"/>
      <c r="N13" s="85"/>
      <c r="O13" s="85"/>
      <c r="P13" s="85"/>
      <c r="Q13" s="85"/>
      <c r="R13" s="85"/>
      <c r="S13" s="85"/>
      <c r="T13" s="85"/>
      <c r="U13" s="79"/>
    </row>
    <row r="14" spans="1:21" ht="42" customHeight="1" x14ac:dyDescent="0.25">
      <c r="A14" s="102">
        <v>1003</v>
      </c>
      <c r="B14" s="30" t="s">
        <v>14</v>
      </c>
      <c r="C14" s="30" t="s">
        <v>15</v>
      </c>
      <c r="D14" s="100">
        <f>+'[2]1003 Sec.Gen.'!O12</f>
        <v>0.1</v>
      </c>
      <c r="E14" s="100">
        <f>+'[2]1003 Sec.Gen.'!O13</f>
        <v>0.1</v>
      </c>
      <c r="F14" s="100">
        <f>+'[2]1003 Sec.Gen.'!O14</f>
        <v>0.5</v>
      </c>
      <c r="G14" s="100">
        <f>+'[2]1003 Sec.Gen.'!O15</f>
        <v>0.3</v>
      </c>
      <c r="H14" s="103">
        <f t="shared" si="0"/>
        <v>1</v>
      </c>
      <c r="J14" s="50" t="s">
        <v>10</v>
      </c>
      <c r="K14" s="111">
        <v>0.58333333333333337</v>
      </c>
      <c r="L14" s="85"/>
      <c r="M14" s="85"/>
      <c r="N14" s="85"/>
      <c r="O14" s="85"/>
      <c r="P14" s="85"/>
      <c r="Q14" s="85"/>
      <c r="R14" s="85"/>
      <c r="S14" s="85"/>
      <c r="T14" s="85"/>
      <c r="U14" s="79"/>
    </row>
    <row r="15" spans="1:21" ht="42" customHeight="1" x14ac:dyDescent="0.25">
      <c r="A15" s="102">
        <v>1004</v>
      </c>
      <c r="B15" s="30" t="s">
        <v>101</v>
      </c>
      <c r="C15" s="30" t="s">
        <v>18</v>
      </c>
      <c r="D15" s="100">
        <f>+'[2]1004 SDDE'!O12</f>
        <v>0.1</v>
      </c>
      <c r="E15" s="100">
        <f>+'[2]1004 SDDE'!O13</f>
        <v>0</v>
      </c>
      <c r="F15" s="100">
        <f>+'[2]1004 SDDE'!O14</f>
        <v>0</v>
      </c>
      <c r="G15" s="100">
        <f>+'[2]1004 SDDE'!O15</f>
        <v>0</v>
      </c>
      <c r="H15" s="103">
        <f t="shared" si="0"/>
        <v>0.1</v>
      </c>
      <c r="J15" s="50" t="s">
        <v>23</v>
      </c>
      <c r="K15" s="111">
        <v>0.63333333333333341</v>
      </c>
      <c r="L15" s="85"/>
      <c r="M15" s="85"/>
      <c r="N15" s="85"/>
      <c r="O15" s="85"/>
      <c r="P15" s="85"/>
      <c r="Q15" s="85"/>
      <c r="R15" s="85"/>
      <c r="S15" s="85"/>
      <c r="T15" s="85"/>
      <c r="U15" s="79"/>
    </row>
    <row r="16" spans="1:21" ht="42" customHeight="1" x14ac:dyDescent="0.25">
      <c r="A16" s="102">
        <v>1005</v>
      </c>
      <c r="B16" s="30" t="s">
        <v>20</v>
      </c>
      <c r="C16" s="30" t="s">
        <v>21</v>
      </c>
      <c r="D16" s="100">
        <f>+'[2]1005 DADEP'!O12</f>
        <v>0.1</v>
      </c>
      <c r="E16" s="100">
        <f>+'[2]1005 DADEP'!O13</f>
        <v>0</v>
      </c>
      <c r="F16" s="100">
        <f>+'[2]1005 DADEP'!O14</f>
        <v>0.5</v>
      </c>
      <c r="G16" s="100">
        <f>+'[2]1005 DADEP'!O15</f>
        <v>0.3</v>
      </c>
      <c r="H16" s="103">
        <f t="shared" si="0"/>
        <v>0.89999999999999991</v>
      </c>
      <c r="J16" s="50" t="s">
        <v>19</v>
      </c>
      <c r="K16" s="111">
        <v>0.65</v>
      </c>
      <c r="L16" s="85"/>
      <c r="M16" s="85"/>
      <c r="N16" s="85"/>
      <c r="O16" s="85"/>
      <c r="P16" s="85"/>
      <c r="Q16" s="85"/>
      <c r="R16" s="85"/>
      <c r="S16" s="85"/>
      <c r="T16" s="85"/>
      <c r="U16" s="79"/>
    </row>
    <row r="17" spans="1:21" ht="42" customHeight="1" x14ac:dyDescent="0.25">
      <c r="A17" s="102">
        <v>1006</v>
      </c>
      <c r="B17" s="30" t="s">
        <v>22</v>
      </c>
      <c r="C17" s="30" t="s">
        <v>15</v>
      </c>
      <c r="D17" s="100">
        <f>+'[2]1006 DASC'!O12</f>
        <v>0.1</v>
      </c>
      <c r="E17" s="100">
        <f>+'[2]1006 DASC'!O13</f>
        <v>0.1</v>
      </c>
      <c r="F17" s="100">
        <f>+'[2]1006 DASC'!O14</f>
        <v>0.5</v>
      </c>
      <c r="G17" s="100">
        <f>+'[2]1006 DASC'!O15</f>
        <v>0.3</v>
      </c>
      <c r="H17" s="103">
        <f t="shared" si="0"/>
        <v>1</v>
      </c>
      <c r="J17" s="50" t="s">
        <v>38</v>
      </c>
      <c r="K17" s="111">
        <v>0.7</v>
      </c>
      <c r="L17" s="85"/>
      <c r="M17" s="85"/>
      <c r="N17" s="85"/>
      <c r="O17" s="85"/>
      <c r="P17" s="85"/>
      <c r="Q17" s="85"/>
      <c r="R17" s="85"/>
      <c r="S17" s="85"/>
      <c r="T17" s="85"/>
      <c r="U17" s="79"/>
    </row>
    <row r="18" spans="1:21" ht="42" customHeight="1" x14ac:dyDescent="0.25">
      <c r="A18" s="102">
        <v>1007</v>
      </c>
      <c r="B18" s="30" t="s">
        <v>24</v>
      </c>
      <c r="C18" s="30" t="s">
        <v>16</v>
      </c>
      <c r="D18" s="100">
        <f>+'[2]1007 EGAT'!O12</f>
        <v>0.1</v>
      </c>
      <c r="E18" s="100">
        <f>+'[2]1007 EGAT'!O13</f>
        <v>0</v>
      </c>
      <c r="F18" s="100">
        <f>+'[2]1007 EGAT'!O14</f>
        <v>0.5</v>
      </c>
      <c r="G18" s="100">
        <f>+'[2]1007 EGAT'!O15</f>
        <v>0.3</v>
      </c>
      <c r="H18" s="103">
        <f t="shared" si="0"/>
        <v>0.89999999999999991</v>
      </c>
      <c r="J18" s="50" t="s">
        <v>13</v>
      </c>
      <c r="K18" s="111">
        <v>0.7</v>
      </c>
      <c r="L18" s="85"/>
      <c r="M18" s="85"/>
      <c r="N18" s="85"/>
      <c r="O18" s="85"/>
      <c r="P18" s="85"/>
      <c r="Q18" s="85"/>
      <c r="R18" s="85"/>
      <c r="S18" s="85"/>
      <c r="T18" s="85"/>
      <c r="U18" s="79"/>
    </row>
    <row r="19" spans="1:21" ht="42" customHeight="1" x14ac:dyDescent="0.25">
      <c r="A19" s="102">
        <v>1008</v>
      </c>
      <c r="B19" s="30" t="s">
        <v>26</v>
      </c>
      <c r="C19" s="30" t="s">
        <v>16</v>
      </c>
      <c r="D19" s="100">
        <f>+'[2]1008 IDCBIS'!O12</f>
        <v>0</v>
      </c>
      <c r="E19" s="100">
        <f>+'[2]1008 IDCBIS'!O13</f>
        <v>0</v>
      </c>
      <c r="F19" s="100">
        <f>+'[2]1008 IDCBIS'!O14</f>
        <v>0</v>
      </c>
      <c r="G19" s="100">
        <f>+'[2]1008 IDCBIS'!O15</f>
        <v>0</v>
      </c>
      <c r="H19" s="103">
        <f t="shared" si="0"/>
        <v>0</v>
      </c>
      <c r="J19" s="50" t="s">
        <v>18</v>
      </c>
      <c r="K19" s="111">
        <v>0.75</v>
      </c>
      <c r="L19" s="85"/>
      <c r="M19" s="85"/>
      <c r="N19" s="85"/>
      <c r="O19" s="85"/>
      <c r="P19" s="85"/>
      <c r="Q19" s="85"/>
      <c r="R19" s="85"/>
      <c r="S19" s="85"/>
      <c r="T19" s="85"/>
      <c r="U19" s="79"/>
    </row>
    <row r="20" spans="1:21" ht="42" customHeight="1" x14ac:dyDescent="0.25">
      <c r="A20" s="102">
        <v>1009</v>
      </c>
      <c r="B20" s="30" t="s">
        <v>100</v>
      </c>
      <c r="C20" s="30" t="s">
        <v>28</v>
      </c>
      <c r="D20" s="100">
        <f>+'[2]1009 SDCRD'!O12</f>
        <v>0.1</v>
      </c>
      <c r="E20" s="100">
        <f>+'[2]1009 SDCRD'!O13</f>
        <v>0</v>
      </c>
      <c r="F20" s="100">
        <f>+'[2]1009 SDCRD'!O14</f>
        <v>0.5</v>
      </c>
      <c r="G20" s="100">
        <f>+'[2]1009 SDCRD'!O15</f>
        <v>0.3</v>
      </c>
      <c r="H20" s="103">
        <f t="shared" si="0"/>
        <v>0.89999999999999991</v>
      </c>
      <c r="J20" s="50" t="s">
        <v>11</v>
      </c>
      <c r="K20" s="111">
        <v>0.75</v>
      </c>
      <c r="L20" s="85"/>
      <c r="M20" s="85"/>
      <c r="N20" s="85"/>
      <c r="O20" s="85"/>
      <c r="P20" s="85"/>
      <c r="Q20" s="85"/>
      <c r="R20" s="85"/>
      <c r="S20" s="85"/>
      <c r="T20" s="85"/>
      <c r="U20" s="79"/>
    </row>
    <row r="21" spans="1:21" ht="42" customHeight="1" x14ac:dyDescent="0.25">
      <c r="A21" s="102">
        <v>1010</v>
      </c>
      <c r="B21" s="30" t="s">
        <v>29</v>
      </c>
      <c r="C21" s="30" t="s">
        <v>21</v>
      </c>
      <c r="D21" s="100">
        <f>+'[2]1010 Sec.Gob.'!O12</f>
        <v>0.1</v>
      </c>
      <c r="E21" s="100">
        <f>+'[2]1010 Sec.Gob.'!O13</f>
        <v>0.1</v>
      </c>
      <c r="F21" s="100">
        <f>+'[2]1010 Sec.Gob.'!O14</f>
        <v>0.5</v>
      </c>
      <c r="G21" s="100">
        <f>+'[2]1010 Sec.Gob.'!O15</f>
        <v>0.3</v>
      </c>
      <c r="H21" s="103">
        <f t="shared" si="0"/>
        <v>1</v>
      </c>
      <c r="J21" s="50" t="s">
        <v>16</v>
      </c>
      <c r="K21" s="111">
        <v>0.76249999999999996</v>
      </c>
      <c r="L21" s="85"/>
      <c r="M21" s="85"/>
      <c r="N21" s="85"/>
      <c r="O21" s="85"/>
      <c r="P21" s="85"/>
      <c r="Q21" s="85"/>
      <c r="R21" s="85"/>
      <c r="S21" s="85"/>
      <c r="T21" s="85"/>
      <c r="U21" s="79"/>
    </row>
    <row r="22" spans="1:21" ht="42" customHeight="1" x14ac:dyDescent="0.25">
      <c r="A22" s="102">
        <v>1011</v>
      </c>
      <c r="B22" s="30" t="s">
        <v>31</v>
      </c>
      <c r="C22" s="30" t="s">
        <v>30</v>
      </c>
      <c r="D22" s="100">
        <f>+'[2]1011 SDMOV'!O12</f>
        <v>0.1</v>
      </c>
      <c r="E22" s="100">
        <f>+'[2]1011 SDMOV'!O13</f>
        <v>0</v>
      </c>
      <c r="F22" s="100">
        <f>+'[2]1011 SDMOV'!O14</f>
        <v>0.5</v>
      </c>
      <c r="G22" s="100">
        <f>+'[2]1011 SDMOV'!O15</f>
        <v>0.3</v>
      </c>
      <c r="H22" s="103">
        <f t="shared" si="0"/>
        <v>0.89999999999999991</v>
      </c>
      <c r="J22" s="50" t="s">
        <v>30</v>
      </c>
      <c r="K22" s="111">
        <v>0.79999999999999993</v>
      </c>
      <c r="L22" s="85"/>
      <c r="M22" s="85"/>
      <c r="N22" s="85"/>
      <c r="O22" s="85"/>
      <c r="P22" s="85"/>
      <c r="Q22" s="85"/>
      <c r="R22" s="85"/>
      <c r="S22" s="85"/>
      <c r="T22" s="85"/>
      <c r="U22" s="79"/>
    </row>
    <row r="23" spans="1:21" ht="42" customHeight="1" x14ac:dyDescent="0.25">
      <c r="A23" s="102">
        <v>1012</v>
      </c>
      <c r="B23" s="30" t="s">
        <v>99</v>
      </c>
      <c r="C23" s="30" t="s">
        <v>11</v>
      </c>
      <c r="D23" s="100">
        <f>+'[2]1012 UAECOB'!O12</f>
        <v>0.1</v>
      </c>
      <c r="E23" s="100">
        <f>+'[2]1012 UAECOB'!O13</f>
        <v>0</v>
      </c>
      <c r="F23" s="100">
        <f>+'[2]1012 UAECOB'!O14</f>
        <v>0.5</v>
      </c>
      <c r="G23" s="100">
        <f>+'[2]1012 UAECOB'!O15</f>
        <v>0.3</v>
      </c>
      <c r="H23" s="103">
        <f t="shared" si="0"/>
        <v>0.89999999999999991</v>
      </c>
      <c r="J23" s="50" t="s">
        <v>28</v>
      </c>
      <c r="K23" s="111">
        <v>0.81428571428571428</v>
      </c>
      <c r="L23" s="85"/>
      <c r="M23" s="85"/>
      <c r="N23" s="85"/>
      <c r="O23" s="85"/>
      <c r="P23" s="85"/>
      <c r="Q23" s="85"/>
      <c r="R23" s="85"/>
      <c r="S23" s="85"/>
      <c r="T23" s="85"/>
      <c r="U23" s="79"/>
    </row>
    <row r="24" spans="1:21" ht="42" customHeight="1" x14ac:dyDescent="0.25">
      <c r="A24" s="102">
        <v>1013</v>
      </c>
      <c r="B24" s="30" t="s">
        <v>34</v>
      </c>
      <c r="C24" s="30" t="s">
        <v>23</v>
      </c>
      <c r="D24" s="100">
        <f>+'[2]1013 Un.Dis.'!O12</f>
        <v>0.1</v>
      </c>
      <c r="E24" s="100">
        <f>+'[2]1013 Un.Dis.'!O13</f>
        <v>0.1</v>
      </c>
      <c r="F24" s="100">
        <f>+'[2]1013 Un.Dis.'!O14</f>
        <v>0.3</v>
      </c>
      <c r="G24" s="100">
        <f>+'[2]1013 Un.Dis.'!O15</f>
        <v>0.3</v>
      </c>
      <c r="H24" s="103">
        <f t="shared" si="0"/>
        <v>0.8</v>
      </c>
      <c r="J24" s="50" t="s">
        <v>32</v>
      </c>
      <c r="K24" s="111">
        <v>0.9</v>
      </c>
      <c r="L24" s="85"/>
      <c r="M24" s="85"/>
      <c r="N24" s="85"/>
      <c r="O24" s="85"/>
      <c r="P24" s="85"/>
      <c r="Q24" s="85"/>
      <c r="R24" s="85"/>
      <c r="S24" s="85"/>
      <c r="T24" s="85"/>
      <c r="U24" s="79"/>
    </row>
    <row r="25" spans="1:21" ht="42" customHeight="1" x14ac:dyDescent="0.25">
      <c r="A25" s="102">
        <v>1014</v>
      </c>
      <c r="B25" s="30" t="s">
        <v>35</v>
      </c>
      <c r="C25" s="30" t="s">
        <v>10</v>
      </c>
      <c r="D25" s="100">
        <f>+'[2]1014 ERU'!O12</f>
        <v>0</v>
      </c>
      <c r="E25" s="100">
        <f>+'[2]1014 ERU'!O13</f>
        <v>0</v>
      </c>
      <c r="F25" s="100">
        <f>+'[2]1014 ERU'!O14</f>
        <v>0.5</v>
      </c>
      <c r="G25" s="100">
        <f>+'[2]1014 ERU'!O15</f>
        <v>0.3</v>
      </c>
      <c r="H25" s="103">
        <f t="shared" si="0"/>
        <v>0.8</v>
      </c>
      <c r="J25" s="50" t="s">
        <v>21</v>
      </c>
      <c r="K25" s="111">
        <v>0.96666666666666667</v>
      </c>
      <c r="L25" s="85"/>
      <c r="M25" s="85"/>
      <c r="N25" s="85"/>
      <c r="O25" s="85"/>
      <c r="P25" s="85"/>
      <c r="Q25" s="85"/>
      <c r="R25" s="85"/>
      <c r="S25" s="85"/>
      <c r="T25" s="85"/>
      <c r="U25" s="79"/>
    </row>
    <row r="26" spans="1:21" ht="42" customHeight="1" x14ac:dyDescent="0.25">
      <c r="A26" s="102">
        <v>1015</v>
      </c>
      <c r="B26" s="30" t="s">
        <v>37</v>
      </c>
      <c r="C26" s="30" t="s">
        <v>28</v>
      </c>
      <c r="D26" s="100">
        <f>+'[2]1015 IDRD'!O12</f>
        <v>0.1</v>
      </c>
      <c r="E26" s="100">
        <f>+'[2]1015 IDRD'!O13</f>
        <v>0.1</v>
      </c>
      <c r="F26" s="100">
        <f>+'[2]1015 IDRD'!O14</f>
        <v>0.5</v>
      </c>
      <c r="G26" s="100">
        <f>+'[2]1015 IDRD'!O15</f>
        <v>0.3</v>
      </c>
      <c r="H26" s="103">
        <f t="shared" si="0"/>
        <v>1</v>
      </c>
      <c r="J26" s="50" t="s">
        <v>40</v>
      </c>
      <c r="K26" s="111">
        <v>1</v>
      </c>
      <c r="L26" s="85"/>
      <c r="M26" s="85"/>
      <c r="N26" s="85"/>
      <c r="O26" s="85"/>
      <c r="P26" s="85"/>
      <c r="Q26" s="85"/>
      <c r="R26" s="85"/>
      <c r="S26" s="85"/>
      <c r="T26" s="85"/>
      <c r="U26" s="79"/>
    </row>
    <row r="27" spans="1:21" ht="42" customHeight="1" x14ac:dyDescent="0.25">
      <c r="A27" s="102">
        <v>1016</v>
      </c>
      <c r="B27" s="30" t="s">
        <v>39</v>
      </c>
      <c r="C27" s="30" t="s">
        <v>18</v>
      </c>
      <c r="D27" s="100">
        <f>+'[2]1016 IPES'!O12</f>
        <v>0.1</v>
      </c>
      <c r="E27" s="100">
        <f>+'[2]1016 IPES'!O13</f>
        <v>0.1</v>
      </c>
      <c r="F27" s="100">
        <f>+'[2]1016 IPES'!O14</f>
        <v>0.5</v>
      </c>
      <c r="G27" s="100">
        <f>+'[2]1016 IPES'!O15</f>
        <v>0.3</v>
      </c>
      <c r="H27" s="103">
        <f t="shared" si="0"/>
        <v>1</v>
      </c>
      <c r="J27" s="50" t="s">
        <v>15</v>
      </c>
      <c r="K27" s="111">
        <v>1</v>
      </c>
      <c r="L27" s="85"/>
      <c r="M27" s="85"/>
      <c r="N27" s="85"/>
      <c r="O27" s="85"/>
      <c r="P27" s="85"/>
      <c r="Q27" s="85"/>
      <c r="R27" s="85"/>
      <c r="S27" s="85"/>
      <c r="T27" s="85"/>
      <c r="U27" s="79"/>
    </row>
    <row r="28" spans="1:21" ht="42" customHeight="1" thickBot="1" x14ac:dyDescent="0.3">
      <c r="A28" s="102">
        <v>1017</v>
      </c>
      <c r="B28" s="30" t="s">
        <v>41</v>
      </c>
      <c r="C28" s="30" t="s">
        <v>18</v>
      </c>
      <c r="D28" s="100">
        <f>+'[2]1017 IDT'!O12</f>
        <v>0.1</v>
      </c>
      <c r="E28" s="100">
        <f>+'[2]1017 IDT'!O13</f>
        <v>0.1</v>
      </c>
      <c r="F28" s="100">
        <f>+'[2]1017 IDT'!O14</f>
        <v>0.5</v>
      </c>
      <c r="G28" s="100">
        <f>+'[2]1017 IDT'!O15</f>
        <v>0.3</v>
      </c>
      <c r="H28" s="103">
        <f t="shared" si="0"/>
        <v>1</v>
      </c>
      <c r="J28" s="50" t="s">
        <v>36</v>
      </c>
      <c r="K28" s="111">
        <v>1</v>
      </c>
      <c r="L28" s="85"/>
      <c r="M28" s="85"/>
      <c r="N28" s="85"/>
      <c r="O28" s="85"/>
      <c r="P28" s="85"/>
      <c r="Q28" s="85"/>
      <c r="R28" s="85"/>
      <c r="S28" s="85"/>
      <c r="T28" s="85"/>
      <c r="U28" s="79"/>
    </row>
    <row r="29" spans="1:21" ht="42" customHeight="1" thickBot="1" x14ac:dyDescent="0.3">
      <c r="A29" s="102">
        <v>1018</v>
      </c>
      <c r="B29" s="30" t="s">
        <v>43</v>
      </c>
      <c r="C29" s="30" t="s">
        <v>32</v>
      </c>
      <c r="D29" s="100">
        <f>+'[2]1018 FONCEP'!O12</f>
        <v>0.1</v>
      </c>
      <c r="E29" s="100">
        <f>+'[2]1018 FONCEP'!O13</f>
        <v>0.1</v>
      </c>
      <c r="F29" s="100">
        <f>+'[2]1018 FONCEP'!O14</f>
        <v>0.5</v>
      </c>
      <c r="G29" s="100">
        <f>+'[2]1018 FONCEP'!O15</f>
        <v>0</v>
      </c>
      <c r="H29" s="103">
        <f t="shared" si="0"/>
        <v>0.7</v>
      </c>
      <c r="J29" s="49" t="s">
        <v>44</v>
      </c>
      <c r="K29" s="127">
        <v>0.74827586206896535</v>
      </c>
      <c r="L29" s="80"/>
      <c r="M29" s="80"/>
      <c r="N29" s="80"/>
      <c r="O29" s="80"/>
      <c r="P29" s="80"/>
      <c r="Q29" s="80"/>
      <c r="R29" s="80"/>
      <c r="S29" s="80"/>
      <c r="T29" s="80"/>
      <c r="U29" s="81"/>
    </row>
    <row r="30" spans="1:21" ht="42" customHeight="1" thickBot="1" x14ac:dyDescent="0.3">
      <c r="A30" s="102">
        <v>1019</v>
      </c>
      <c r="B30" s="30" t="s">
        <v>45</v>
      </c>
      <c r="C30" s="30" t="s">
        <v>23</v>
      </c>
      <c r="D30" s="100">
        <f>+'[2]1019 SED'!O12</f>
        <v>0.1</v>
      </c>
      <c r="E30" s="100">
        <f>+'[2]1019 SED'!O13</f>
        <v>0.1</v>
      </c>
      <c r="F30" s="100">
        <f>+'[2]1019 SED'!O14</f>
        <v>0.5</v>
      </c>
      <c r="G30" s="100">
        <f>+'[2]1019 SED'!O15</f>
        <v>0.3</v>
      </c>
      <c r="H30" s="103">
        <f t="shared" si="0"/>
        <v>1</v>
      </c>
    </row>
    <row r="31" spans="1:21" ht="42" customHeight="1" thickBot="1" x14ac:dyDescent="0.3">
      <c r="A31" s="102">
        <v>1020</v>
      </c>
      <c r="B31" s="30" t="s">
        <v>46</v>
      </c>
      <c r="C31" s="30" t="s">
        <v>28</v>
      </c>
      <c r="D31" s="100">
        <f>+'[2]1020 IDARTES'!O12</f>
        <v>0.1</v>
      </c>
      <c r="E31" s="100">
        <f>+'[2]1020 IDARTES'!O13</f>
        <v>0.1</v>
      </c>
      <c r="F31" s="100">
        <f>+'[2]1020 IDARTES'!O14</f>
        <v>0.3</v>
      </c>
      <c r="G31" s="100">
        <f>+'[2]1020 IDARTES'!O15</f>
        <v>0.3</v>
      </c>
      <c r="H31" s="103">
        <f t="shared" si="0"/>
        <v>0.8</v>
      </c>
      <c r="J31" s="259" t="s">
        <v>6</v>
      </c>
      <c r="K31" s="47" t="s">
        <v>16</v>
      </c>
      <c r="L31" s="65"/>
      <c r="M31" s="65"/>
      <c r="N31" s="65"/>
      <c r="O31" s="65"/>
      <c r="P31" s="65"/>
      <c r="Q31" s="65"/>
      <c r="R31" s="65"/>
      <c r="S31" s="65"/>
      <c r="T31" s="65"/>
      <c r="U31" s="78"/>
    </row>
    <row r="32" spans="1:21" ht="42" customHeight="1" thickBot="1" x14ac:dyDescent="0.3">
      <c r="A32" s="102">
        <v>1021</v>
      </c>
      <c r="B32" s="30" t="s">
        <v>47</v>
      </c>
      <c r="C32" s="30" t="s">
        <v>30</v>
      </c>
      <c r="D32" s="100">
        <f>+'[2]1021 TRANSMI'!O12</f>
        <v>0.1</v>
      </c>
      <c r="E32" s="100">
        <f>+'[2]1021 TRANSMI'!O13</f>
        <v>0.1</v>
      </c>
      <c r="F32" s="100">
        <f>+'[2]1021 TRANSMI'!O14</f>
        <v>0.5</v>
      </c>
      <c r="G32" s="100">
        <f>+'[2]1021 TRANSMI'!O15</f>
        <v>0.3</v>
      </c>
      <c r="H32" s="103">
        <f t="shared" si="0"/>
        <v>1</v>
      </c>
      <c r="J32" s="66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79"/>
    </row>
    <row r="33" spans="1:21" ht="42" customHeight="1" thickBot="1" x14ac:dyDescent="0.3">
      <c r="A33" s="102">
        <v>1022</v>
      </c>
      <c r="B33" s="30" t="s">
        <v>48</v>
      </c>
      <c r="C33" s="30" t="s">
        <v>25</v>
      </c>
      <c r="D33" s="100">
        <f>+'[2]1022 VEED'!O12</f>
        <v>0</v>
      </c>
      <c r="E33" s="100">
        <f>+'[2]1022 VEED'!O13</f>
        <v>0</v>
      </c>
      <c r="F33" s="100">
        <f>+'[2]1022 VEED'!O14</f>
        <v>0</v>
      </c>
      <c r="G33" s="100">
        <f>+'[2]1022 VEED'!O15</f>
        <v>0</v>
      </c>
      <c r="H33" s="103">
        <f t="shared" si="0"/>
        <v>0</v>
      </c>
      <c r="J33" s="147" t="s">
        <v>289</v>
      </c>
      <c r="K33" s="74" t="s">
        <v>108</v>
      </c>
      <c r="L33" s="75" t="s">
        <v>107</v>
      </c>
      <c r="M33" s="75" t="s">
        <v>106</v>
      </c>
      <c r="N33" s="75" t="s">
        <v>105</v>
      </c>
      <c r="O33" s="76" t="s">
        <v>104</v>
      </c>
      <c r="P33" s="85"/>
      <c r="Q33" s="85"/>
      <c r="R33" s="85"/>
      <c r="S33" s="85"/>
      <c r="T33" s="85"/>
      <c r="U33" s="79"/>
    </row>
    <row r="34" spans="1:21" ht="42" customHeight="1" x14ac:dyDescent="0.25">
      <c r="A34" s="102">
        <v>1023</v>
      </c>
      <c r="B34" s="30" t="s">
        <v>49</v>
      </c>
      <c r="C34" s="30" t="s">
        <v>25</v>
      </c>
      <c r="D34" s="100">
        <f>+'[2]1023 PERS.'!O12</f>
        <v>0.1</v>
      </c>
      <c r="E34" s="100">
        <f>+'[2]1023 PERS.'!O13</f>
        <v>0.1</v>
      </c>
      <c r="F34" s="100">
        <f>+'[2]1023 PERS.'!O14</f>
        <v>0.2</v>
      </c>
      <c r="G34" s="100">
        <f>+'[2]1023 PERS.'!O15</f>
        <v>0.3</v>
      </c>
      <c r="H34" s="103">
        <f t="shared" si="0"/>
        <v>0.7</v>
      </c>
      <c r="J34" s="51" t="s">
        <v>90</v>
      </c>
      <c r="K34" s="119">
        <v>0.1</v>
      </c>
      <c r="L34" s="120">
        <v>0.1</v>
      </c>
      <c r="M34" s="120">
        <v>0.5</v>
      </c>
      <c r="N34" s="120">
        <v>0.3</v>
      </c>
      <c r="O34" s="121">
        <v>1</v>
      </c>
      <c r="P34" s="85"/>
      <c r="Q34" s="85"/>
      <c r="R34" s="85"/>
      <c r="S34" s="85"/>
      <c r="T34" s="85"/>
      <c r="U34" s="79"/>
    </row>
    <row r="35" spans="1:21" ht="42" customHeight="1" x14ac:dyDescent="0.25">
      <c r="A35" s="102">
        <v>1024</v>
      </c>
      <c r="B35" s="30" t="s">
        <v>98</v>
      </c>
      <c r="C35" s="30" t="s">
        <v>28</v>
      </c>
      <c r="D35" s="100">
        <f>+'[2]1024 FUGA'!O12</f>
        <v>0.1</v>
      </c>
      <c r="E35" s="100">
        <f>+'[2]1024 FUGA'!O13</f>
        <v>0</v>
      </c>
      <c r="F35" s="100">
        <f>+'[2]1024 FUGA'!O14</f>
        <v>0.2</v>
      </c>
      <c r="G35" s="100">
        <f>+'[2]1024 FUGA'!O15</f>
        <v>0</v>
      </c>
      <c r="H35" s="103">
        <f t="shared" si="0"/>
        <v>0.30000000000000004</v>
      </c>
      <c r="J35" s="52" t="s">
        <v>67</v>
      </c>
      <c r="K35" s="122">
        <v>0.1</v>
      </c>
      <c r="L35" s="110">
        <v>0.1</v>
      </c>
      <c r="M35" s="110">
        <v>0.5</v>
      </c>
      <c r="N35" s="110">
        <v>0.3</v>
      </c>
      <c r="O35" s="123">
        <v>1</v>
      </c>
      <c r="P35" s="85"/>
      <c r="Q35" s="85"/>
      <c r="R35" s="85"/>
      <c r="S35" s="85"/>
      <c r="T35" s="85"/>
      <c r="U35" s="79"/>
    </row>
    <row r="36" spans="1:21" ht="42" customHeight="1" x14ac:dyDescent="0.25">
      <c r="A36" s="102">
        <v>1025</v>
      </c>
      <c r="B36" s="30" t="s">
        <v>56</v>
      </c>
      <c r="C36" s="30" t="s">
        <v>36</v>
      </c>
      <c r="D36" s="100">
        <f>+'[2]1025 SDMU'!O12</f>
        <v>0.1</v>
      </c>
      <c r="E36" s="100">
        <f>+'[2]1025 SDMU'!O13</f>
        <v>0.1</v>
      </c>
      <c r="F36" s="100">
        <f>+'[2]1025 SDMU'!O14</f>
        <v>0.5</v>
      </c>
      <c r="G36" s="100">
        <f>+'[2]1025 SDMU'!O15</f>
        <v>0.3</v>
      </c>
      <c r="H36" s="103">
        <f t="shared" si="0"/>
        <v>1</v>
      </c>
      <c r="J36" s="52" t="s">
        <v>63</v>
      </c>
      <c r="K36" s="122">
        <v>0.1</v>
      </c>
      <c r="L36" s="110">
        <v>0.1</v>
      </c>
      <c r="M36" s="110">
        <v>0.5</v>
      </c>
      <c r="N36" s="110">
        <v>0.3</v>
      </c>
      <c r="O36" s="123">
        <v>1</v>
      </c>
      <c r="P36" s="85"/>
      <c r="Q36" s="85"/>
      <c r="R36" s="85"/>
      <c r="S36" s="85"/>
      <c r="T36" s="85"/>
      <c r="U36" s="79"/>
    </row>
    <row r="37" spans="1:21" ht="42" customHeight="1" x14ac:dyDescent="0.25">
      <c r="A37" s="102">
        <v>1026</v>
      </c>
      <c r="B37" s="30" t="s">
        <v>58</v>
      </c>
      <c r="C37" s="30" t="s">
        <v>10</v>
      </c>
      <c r="D37" s="100">
        <f>+'[2]1026 CVP'!O12</f>
        <v>0.1</v>
      </c>
      <c r="E37" s="100">
        <f>+'[2]1026 CVP'!O13</f>
        <v>0.1</v>
      </c>
      <c r="F37" s="100">
        <f>+'[2]1026 CVP'!O14</f>
        <v>0.3</v>
      </c>
      <c r="G37" s="100">
        <f>+'[2]1026 CVP'!O15</f>
        <v>0.3</v>
      </c>
      <c r="H37" s="103">
        <f t="shared" si="0"/>
        <v>0.8</v>
      </c>
      <c r="J37" s="52" t="s">
        <v>57</v>
      </c>
      <c r="K37" s="122">
        <v>0.1</v>
      </c>
      <c r="L37" s="110">
        <v>0.1</v>
      </c>
      <c r="M37" s="110">
        <v>0.5</v>
      </c>
      <c r="N37" s="110">
        <v>0.3</v>
      </c>
      <c r="O37" s="123">
        <v>1</v>
      </c>
      <c r="P37" s="85"/>
      <c r="Q37" s="85"/>
      <c r="R37" s="85"/>
      <c r="S37" s="85"/>
      <c r="T37" s="85"/>
      <c r="U37" s="79"/>
    </row>
    <row r="38" spans="1:21" ht="42" customHeight="1" x14ac:dyDescent="0.25">
      <c r="A38" s="102">
        <v>1027</v>
      </c>
      <c r="B38" s="30" t="s">
        <v>60</v>
      </c>
      <c r="C38" s="30" t="s">
        <v>28</v>
      </c>
      <c r="D38" s="100">
        <f>+'[2]1027 CA-CA'!O12</f>
        <v>0.1</v>
      </c>
      <c r="E38" s="100">
        <f>+'[2]1027 CA-CA'!O13</f>
        <v>0.1</v>
      </c>
      <c r="F38" s="100">
        <f>+'[2]1027 CA-CA'!O14</f>
        <v>0.5</v>
      </c>
      <c r="G38" s="100">
        <f>+'[2]1027 CA-CA'!O15</f>
        <v>0</v>
      </c>
      <c r="H38" s="103">
        <f t="shared" si="0"/>
        <v>0.7</v>
      </c>
      <c r="J38" s="52" t="s">
        <v>24</v>
      </c>
      <c r="K38" s="122">
        <v>0.1</v>
      </c>
      <c r="L38" s="110">
        <v>0</v>
      </c>
      <c r="M38" s="110">
        <v>0.5</v>
      </c>
      <c r="N38" s="110">
        <v>0.3</v>
      </c>
      <c r="O38" s="123">
        <v>0.89999999999999991</v>
      </c>
      <c r="P38" s="85"/>
      <c r="Q38" s="85"/>
      <c r="R38" s="85"/>
      <c r="S38" s="85"/>
      <c r="T38" s="85"/>
      <c r="U38" s="79"/>
    </row>
    <row r="39" spans="1:21" ht="42" customHeight="1" x14ac:dyDescent="0.25">
      <c r="A39" s="102">
        <v>1028</v>
      </c>
      <c r="B39" s="30" t="s">
        <v>42</v>
      </c>
      <c r="C39" s="30" t="s">
        <v>42</v>
      </c>
      <c r="D39" s="100">
        <f>+'[2]1028 CONCEJO'!O12</f>
        <v>0</v>
      </c>
      <c r="E39" s="100">
        <f>+'[2]1028 CONCEJO'!O13</f>
        <v>0</v>
      </c>
      <c r="F39" s="100">
        <f>+'[2]1028 CONCEJO'!O14</f>
        <v>0</v>
      </c>
      <c r="G39" s="100">
        <f>+'[2]1028 CONCEJO'!O15</f>
        <v>0</v>
      </c>
      <c r="H39" s="103">
        <f t="shared" si="0"/>
        <v>0</v>
      </c>
      <c r="J39" s="52" t="s">
        <v>65</v>
      </c>
      <c r="K39" s="122">
        <v>0.1</v>
      </c>
      <c r="L39" s="110">
        <v>0.1</v>
      </c>
      <c r="M39" s="110">
        <v>0.3</v>
      </c>
      <c r="N39" s="110">
        <v>0.3</v>
      </c>
      <c r="O39" s="123">
        <v>0.8</v>
      </c>
      <c r="P39" s="85"/>
      <c r="Q39" s="85"/>
      <c r="R39" s="85"/>
      <c r="S39" s="85"/>
      <c r="T39" s="85"/>
      <c r="U39" s="79"/>
    </row>
    <row r="40" spans="1:21" ht="42" customHeight="1" x14ac:dyDescent="0.25">
      <c r="A40" s="102">
        <v>1029</v>
      </c>
      <c r="B40" s="30" t="s">
        <v>92</v>
      </c>
      <c r="C40" s="30" t="s">
        <v>25</v>
      </c>
      <c r="D40" s="100">
        <f>+'[2]1029 CONT'!O12</f>
        <v>0.1</v>
      </c>
      <c r="E40" s="100">
        <f>+'[2]1029 CONT'!O13</f>
        <v>0.1</v>
      </c>
      <c r="F40" s="100">
        <f>+'[2]1029 CONT'!O14</f>
        <v>0.5</v>
      </c>
      <c r="G40" s="100">
        <f>+'[2]1029 CONT'!O15</f>
        <v>0.3</v>
      </c>
      <c r="H40" s="103">
        <f t="shared" si="0"/>
        <v>1</v>
      </c>
      <c r="J40" s="52" t="s">
        <v>59</v>
      </c>
      <c r="K40" s="122">
        <v>0.1</v>
      </c>
      <c r="L40" s="110">
        <v>0.1</v>
      </c>
      <c r="M40" s="110">
        <v>0.2</v>
      </c>
      <c r="N40" s="110">
        <v>0</v>
      </c>
      <c r="O40" s="123">
        <v>0.4</v>
      </c>
      <c r="P40" s="85"/>
      <c r="Q40" s="85"/>
      <c r="R40" s="85"/>
      <c r="S40" s="85"/>
      <c r="T40" s="85"/>
      <c r="U40" s="79"/>
    </row>
    <row r="41" spans="1:21" ht="42" customHeight="1" thickBot="1" x14ac:dyDescent="0.3">
      <c r="A41" s="102">
        <v>1030</v>
      </c>
      <c r="B41" s="30" t="s">
        <v>64</v>
      </c>
      <c r="C41" s="30" t="s">
        <v>21</v>
      </c>
      <c r="D41" s="100">
        <f>+'[2]1030 IDPAC'!O12</f>
        <v>0.1</v>
      </c>
      <c r="E41" s="100">
        <f>+'[2]1030 IDPAC'!O13</f>
        <v>0.1</v>
      </c>
      <c r="F41" s="100">
        <f>+'[2]1030 IDPAC'!O14</f>
        <v>0.5</v>
      </c>
      <c r="G41" s="100">
        <f>+'[2]1030 IDPAC'!O15</f>
        <v>0.3</v>
      </c>
      <c r="H41" s="103">
        <f t="shared" si="0"/>
        <v>1</v>
      </c>
      <c r="J41" s="52" t="s">
        <v>26</v>
      </c>
      <c r="K41" s="122">
        <v>0</v>
      </c>
      <c r="L41" s="110">
        <v>0</v>
      </c>
      <c r="M41" s="110">
        <v>0</v>
      </c>
      <c r="N41" s="110">
        <v>0</v>
      </c>
      <c r="O41" s="123">
        <v>0</v>
      </c>
      <c r="P41" s="85"/>
      <c r="Q41" s="85"/>
      <c r="R41" s="85"/>
      <c r="S41" s="85"/>
      <c r="T41" s="85"/>
      <c r="U41" s="79"/>
    </row>
    <row r="42" spans="1:21" ht="42" customHeight="1" thickBot="1" x14ac:dyDescent="0.3">
      <c r="A42" s="102">
        <v>1031</v>
      </c>
      <c r="B42" s="30" t="s">
        <v>66</v>
      </c>
      <c r="C42" s="30" t="s">
        <v>30</v>
      </c>
      <c r="D42" s="100">
        <f>+'[2]1031 METRO'!O12</f>
        <v>0.1</v>
      </c>
      <c r="E42" s="100">
        <f>+'[2]1031 METRO'!O13</f>
        <v>0.1</v>
      </c>
      <c r="F42" s="100">
        <f>+'[2]1031 METRO'!O14</f>
        <v>0.5</v>
      </c>
      <c r="G42" s="100">
        <f>+'[2]1031 METRO'!O15</f>
        <v>0.3</v>
      </c>
      <c r="H42" s="103">
        <f t="shared" si="0"/>
        <v>1</v>
      </c>
      <c r="J42" s="49" t="s">
        <v>44</v>
      </c>
      <c r="K42" s="124">
        <v>8.7499999999999994E-2</v>
      </c>
      <c r="L42" s="125">
        <v>7.4999999999999997E-2</v>
      </c>
      <c r="M42" s="125">
        <v>0.375</v>
      </c>
      <c r="N42" s="125">
        <v>0.22500000000000001</v>
      </c>
      <c r="O42" s="126">
        <v>0.76250000000000007</v>
      </c>
      <c r="P42" s="85"/>
      <c r="Q42" s="85"/>
      <c r="R42" s="85"/>
      <c r="S42" s="85"/>
      <c r="T42" s="85"/>
      <c r="U42" s="79"/>
    </row>
    <row r="43" spans="1:21" ht="42" customHeight="1" x14ac:dyDescent="0.25">
      <c r="A43" s="102">
        <v>1032</v>
      </c>
      <c r="B43" s="30" t="s">
        <v>68</v>
      </c>
      <c r="C43" s="30" t="s">
        <v>10</v>
      </c>
      <c r="D43" s="100">
        <f>+'[2]1032 UAESP'!O12</f>
        <v>0.1</v>
      </c>
      <c r="E43" s="100">
        <f>+'[2]1032 UAESP'!O13</f>
        <v>0.1</v>
      </c>
      <c r="F43" s="100">
        <f>+'[2]1032 UAESP'!O14</f>
        <v>0.3</v>
      </c>
      <c r="G43" s="100">
        <f>+'[2]1032 UAESP'!O15</f>
        <v>0</v>
      </c>
      <c r="H43" s="103">
        <f t="shared" si="0"/>
        <v>0.5</v>
      </c>
      <c r="J43" s="66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79"/>
    </row>
    <row r="44" spans="1:21" ht="42" customHeight="1" x14ac:dyDescent="0.25">
      <c r="A44" s="102">
        <v>1033</v>
      </c>
      <c r="B44" s="30" t="s">
        <v>69</v>
      </c>
      <c r="C44" s="30" t="s">
        <v>23</v>
      </c>
      <c r="D44" s="100">
        <f>+'[2]1033 IDEP'!O12</f>
        <v>0.1</v>
      </c>
      <c r="E44" s="100">
        <f>+'[2]1033 IDEP'!O13</f>
        <v>0</v>
      </c>
      <c r="F44" s="100">
        <f>+'[2]1033 IDEP'!O14</f>
        <v>0</v>
      </c>
      <c r="G44" s="100">
        <f>+'[2]1033 IDEP'!O15</f>
        <v>0</v>
      </c>
      <c r="H44" s="103">
        <f t="shared" ref="H44:H69" si="1">SUM(D44:G44)</f>
        <v>0.1</v>
      </c>
      <c r="J44" s="66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79"/>
    </row>
    <row r="45" spans="1:21" ht="42" customHeight="1" x14ac:dyDescent="0.25">
      <c r="A45" s="102">
        <v>1034</v>
      </c>
      <c r="B45" s="30" t="s">
        <v>70</v>
      </c>
      <c r="C45" s="30" t="s">
        <v>28</v>
      </c>
      <c r="D45" s="100">
        <f>+'[2]1034 IDPC'!O12</f>
        <v>0.1</v>
      </c>
      <c r="E45" s="100">
        <f>+'[2]1034 IDPC'!O13</f>
        <v>0.1</v>
      </c>
      <c r="F45" s="100">
        <f>+'[2]1034 IDPC'!O14</f>
        <v>0.5</v>
      </c>
      <c r="G45" s="100">
        <f>+'[2]1034 IDPC'!O15</f>
        <v>0.3</v>
      </c>
      <c r="H45" s="103">
        <f t="shared" si="1"/>
        <v>1</v>
      </c>
      <c r="J45" s="66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79"/>
    </row>
    <row r="46" spans="1:21" ht="42" customHeight="1" x14ac:dyDescent="0.25">
      <c r="A46" s="102">
        <v>1035</v>
      </c>
      <c r="B46" s="30" t="s">
        <v>63</v>
      </c>
      <c r="C46" s="30" t="s">
        <v>16</v>
      </c>
      <c r="D46" s="100">
        <f>+'[2]1035 CAPSALUD'!O12</f>
        <v>0.1</v>
      </c>
      <c r="E46" s="100">
        <f>+'[2]1035 CAPSALUD'!O13</f>
        <v>0.1</v>
      </c>
      <c r="F46" s="100">
        <f>+'[2]1035 CAPSALUD'!O14</f>
        <v>0.5</v>
      </c>
      <c r="G46" s="100">
        <f>+'[2]1035 CAPSALUD'!O15</f>
        <v>0.3</v>
      </c>
      <c r="H46" s="103">
        <f t="shared" si="1"/>
        <v>1</v>
      </c>
      <c r="J46" s="66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79"/>
    </row>
    <row r="47" spans="1:21" ht="42" customHeight="1" x14ac:dyDescent="0.25">
      <c r="A47" s="102">
        <v>1036</v>
      </c>
      <c r="B47" s="30" t="s">
        <v>71</v>
      </c>
      <c r="C47" s="30" t="s">
        <v>28</v>
      </c>
      <c r="D47" s="100">
        <f>+'[2]1036 OFB'!O12</f>
        <v>0.1</v>
      </c>
      <c r="E47" s="100">
        <f>+'[2]1036 OFB'!O13</f>
        <v>0.1</v>
      </c>
      <c r="F47" s="100">
        <f>+'[2]1036 OFB'!O14</f>
        <v>0.5</v>
      </c>
      <c r="G47" s="100">
        <f>+'[2]1036 OFB'!O15</f>
        <v>0.3</v>
      </c>
      <c r="H47" s="103">
        <f t="shared" si="1"/>
        <v>1</v>
      </c>
      <c r="J47" s="66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79"/>
    </row>
    <row r="48" spans="1:21" ht="42" customHeight="1" x14ac:dyDescent="0.25">
      <c r="A48" s="102">
        <v>1037</v>
      </c>
      <c r="B48" s="30" t="s">
        <v>72</v>
      </c>
      <c r="C48" s="30" t="s">
        <v>18</v>
      </c>
      <c r="D48" s="100">
        <f>+'[2]1037 INVEST'!O12</f>
        <v>0.1</v>
      </c>
      <c r="E48" s="100">
        <f>+'[2]1037 INVEST'!O13</f>
        <v>0</v>
      </c>
      <c r="F48" s="100">
        <f>+'[2]1037 INVEST'!O14</f>
        <v>0.5</v>
      </c>
      <c r="G48" s="100">
        <f>+'[2]1037 INVEST'!O15</f>
        <v>0.3</v>
      </c>
      <c r="H48" s="103">
        <f t="shared" si="1"/>
        <v>0.89999999999999991</v>
      </c>
      <c r="J48" s="66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79"/>
    </row>
    <row r="49" spans="1:21" ht="42" customHeight="1" x14ac:dyDescent="0.25">
      <c r="A49" s="102">
        <v>1038</v>
      </c>
      <c r="B49" s="30" t="s">
        <v>73</v>
      </c>
      <c r="C49" s="30" t="s">
        <v>10</v>
      </c>
      <c r="D49" s="100">
        <f>+'[2]1038 SDHAB'!O12</f>
        <v>0</v>
      </c>
      <c r="E49" s="100">
        <f>+'[2]1038 SDHAB'!O13</f>
        <v>0</v>
      </c>
      <c r="F49" s="100">
        <f>+'[2]1038 SDHAB'!O14</f>
        <v>0.2</v>
      </c>
      <c r="G49" s="100">
        <f>+'[2]1038 SDHAB'!O15</f>
        <v>0.3</v>
      </c>
      <c r="H49" s="103">
        <f t="shared" si="1"/>
        <v>0.5</v>
      </c>
      <c r="J49" s="66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79"/>
    </row>
    <row r="50" spans="1:21" ht="42" customHeight="1" x14ac:dyDescent="0.25">
      <c r="A50" s="102">
        <v>1039</v>
      </c>
      <c r="B50" s="30" t="s">
        <v>74</v>
      </c>
      <c r="C50" s="30" t="s">
        <v>19</v>
      </c>
      <c r="D50" s="100">
        <f>+'[2]1039 IDIGER'!O12</f>
        <v>0.1</v>
      </c>
      <c r="E50" s="100">
        <f>+'[2]1039 IDIGER'!O13</f>
        <v>0.1</v>
      </c>
      <c r="F50" s="100">
        <f>+'[2]1039 IDIGER'!O14</f>
        <v>0.3</v>
      </c>
      <c r="G50" s="100">
        <f>+'[2]1039 IDIGER'!O15</f>
        <v>0.3</v>
      </c>
      <c r="H50" s="103">
        <f t="shared" si="1"/>
        <v>0.8</v>
      </c>
      <c r="J50" s="66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79"/>
    </row>
    <row r="51" spans="1:21" ht="42" customHeight="1" x14ac:dyDescent="0.25">
      <c r="A51" s="102">
        <v>1040</v>
      </c>
      <c r="B51" s="30" t="s">
        <v>75</v>
      </c>
      <c r="C51" s="30" t="s">
        <v>13</v>
      </c>
      <c r="D51" s="100">
        <f>+'[2]1040 IDIPRON'!O12</f>
        <v>0.1</v>
      </c>
      <c r="E51" s="100">
        <f>+'[2]1040 IDIPRON'!O13</f>
        <v>0.1</v>
      </c>
      <c r="F51" s="100">
        <f>+'[2]1040 IDIPRON'!O14</f>
        <v>0.5</v>
      </c>
      <c r="G51" s="100">
        <f>+'[2]1040 IDIPRON'!O15</f>
        <v>0.3</v>
      </c>
      <c r="H51" s="103">
        <f t="shared" si="1"/>
        <v>1</v>
      </c>
      <c r="J51" s="66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79"/>
    </row>
    <row r="52" spans="1:21" ht="42" customHeight="1" x14ac:dyDescent="0.25">
      <c r="A52" s="102">
        <v>1041</v>
      </c>
      <c r="B52" s="30" t="s">
        <v>76</v>
      </c>
      <c r="C52" s="30" t="s">
        <v>32</v>
      </c>
      <c r="D52" s="100">
        <f>+'[2]1041 SHD'!O12</f>
        <v>0.1</v>
      </c>
      <c r="E52" s="100">
        <f>+'[2]1041 SHD'!O13</f>
        <v>0.1</v>
      </c>
      <c r="F52" s="100">
        <f>+'[2]1041 SHD'!O14</f>
        <v>0.5</v>
      </c>
      <c r="G52" s="100">
        <f>+'[2]1041 SHD'!O15</f>
        <v>0.3</v>
      </c>
      <c r="H52" s="103">
        <f t="shared" si="1"/>
        <v>1</v>
      </c>
      <c r="J52" s="66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79"/>
    </row>
    <row r="53" spans="1:21" ht="42" customHeight="1" x14ac:dyDescent="0.25">
      <c r="A53" s="102">
        <v>1042</v>
      </c>
      <c r="B53" s="30" t="s">
        <v>77</v>
      </c>
      <c r="C53" s="30" t="s">
        <v>32</v>
      </c>
      <c r="D53" s="100">
        <f>+'[2]1042 UAECD'!O12</f>
        <v>0.1</v>
      </c>
      <c r="E53" s="100">
        <f>+'[2]1042 UAECD'!O13</f>
        <v>0.1</v>
      </c>
      <c r="F53" s="100">
        <f>+'[2]1042 UAECD'!O14</f>
        <v>0.5</v>
      </c>
      <c r="G53" s="100">
        <f>+'[2]1042 UAECD'!O15</f>
        <v>0.3</v>
      </c>
      <c r="H53" s="103">
        <f t="shared" si="1"/>
        <v>1</v>
      </c>
      <c r="J53" s="66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79"/>
    </row>
    <row r="54" spans="1:21" ht="42" customHeight="1" x14ac:dyDescent="0.25">
      <c r="A54" s="102">
        <v>1043</v>
      </c>
      <c r="B54" s="30" t="s">
        <v>78</v>
      </c>
      <c r="C54" s="30" t="s">
        <v>19</v>
      </c>
      <c r="D54" s="100">
        <f>+'[2]1043 JBB'!O12</f>
        <v>0.1</v>
      </c>
      <c r="E54" s="100">
        <f>+'[2]1043 JBB'!O13</f>
        <v>0</v>
      </c>
      <c r="F54" s="100">
        <f>+'[2]1043 JBB'!O14</f>
        <v>0.2</v>
      </c>
      <c r="G54" s="100">
        <f>+'[2]1043 JBB'!O15</f>
        <v>0</v>
      </c>
      <c r="H54" s="103">
        <f t="shared" si="1"/>
        <v>0.30000000000000004</v>
      </c>
      <c r="J54" s="66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79"/>
    </row>
    <row r="55" spans="1:21" ht="42" customHeight="1" x14ac:dyDescent="0.25">
      <c r="A55" s="102">
        <v>1044</v>
      </c>
      <c r="B55" s="30" t="s">
        <v>79</v>
      </c>
      <c r="C55" s="30" t="s">
        <v>30</v>
      </c>
      <c r="D55" s="100">
        <f>+'[2]1044 UAERMV'!O12</f>
        <v>0.1</v>
      </c>
      <c r="E55" s="100">
        <f>+'[2]1044 UAERMV'!O13</f>
        <v>0</v>
      </c>
      <c r="F55" s="100">
        <f>+'[2]1044 UAERMV'!O14</f>
        <v>0.5</v>
      </c>
      <c r="G55" s="100">
        <f>+'[2]1044 UAERMV'!O15</f>
        <v>0.3</v>
      </c>
      <c r="H55" s="103">
        <f t="shared" si="1"/>
        <v>0.89999999999999991</v>
      </c>
      <c r="J55" s="66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79"/>
    </row>
    <row r="56" spans="1:21" ht="42" customHeight="1" x14ac:dyDescent="0.25">
      <c r="A56" s="102">
        <v>1045</v>
      </c>
      <c r="B56" s="30" t="s">
        <v>91</v>
      </c>
      <c r="C56" s="30" t="s">
        <v>40</v>
      </c>
      <c r="D56" s="100">
        <f>+'[2]1045 SDP'!O12</f>
        <v>0.1</v>
      </c>
      <c r="E56" s="100">
        <f>+'[2]1045 SDP'!O13</f>
        <v>0.1</v>
      </c>
      <c r="F56" s="100">
        <f>+'[2]1045 SDP'!O14</f>
        <v>0.5</v>
      </c>
      <c r="G56" s="100">
        <f>+'[2]1045 SDP'!O15</f>
        <v>0.3</v>
      </c>
      <c r="H56" s="103">
        <f t="shared" si="1"/>
        <v>1</v>
      </c>
      <c r="J56" s="66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79"/>
    </row>
    <row r="57" spans="1:21" ht="42" customHeight="1" x14ac:dyDescent="0.25">
      <c r="A57" s="102">
        <v>1046</v>
      </c>
      <c r="B57" s="30" t="s">
        <v>81</v>
      </c>
      <c r="C57" s="30" t="s">
        <v>11</v>
      </c>
      <c r="D57" s="100">
        <f>+'[2]1046 SDSCJ'!O12</f>
        <v>0.1</v>
      </c>
      <c r="E57" s="100">
        <f>+'[2]1046 SDSCJ'!O13</f>
        <v>0</v>
      </c>
      <c r="F57" s="100">
        <f>+'[2]1046 SDSCJ'!O14</f>
        <v>0.2</v>
      </c>
      <c r="G57" s="100">
        <f>+'[2]1046 SDSCJ'!O15</f>
        <v>0.3</v>
      </c>
      <c r="H57" s="103">
        <f t="shared" si="1"/>
        <v>0.60000000000000009</v>
      </c>
      <c r="J57" s="66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79"/>
    </row>
    <row r="58" spans="1:21" ht="42" customHeight="1" x14ac:dyDescent="0.25">
      <c r="A58" s="102">
        <v>1047</v>
      </c>
      <c r="B58" s="30" t="s">
        <v>57</v>
      </c>
      <c r="C58" s="30" t="s">
        <v>16</v>
      </c>
      <c r="D58" s="100">
        <f>+'[2]1047 SSALUD'!O12</f>
        <v>0.1</v>
      </c>
      <c r="E58" s="100">
        <f>+'[2]1047 SSALUD'!O13</f>
        <v>0.1</v>
      </c>
      <c r="F58" s="100">
        <f>+'[2]1047 SSALUD'!O14</f>
        <v>0.5</v>
      </c>
      <c r="G58" s="100">
        <f>+'[2]1047 SSALUD'!O15</f>
        <v>0.3</v>
      </c>
      <c r="H58" s="103">
        <f t="shared" si="1"/>
        <v>1</v>
      </c>
      <c r="J58" s="66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79"/>
    </row>
    <row r="59" spans="1:21" ht="42" customHeight="1" x14ac:dyDescent="0.25">
      <c r="A59" s="102">
        <v>1048</v>
      </c>
      <c r="B59" s="30" t="s">
        <v>59</v>
      </c>
      <c r="C59" s="30" t="s">
        <v>16</v>
      </c>
      <c r="D59" s="100">
        <f>+'[2]1048 SRCENTROOR'!O12</f>
        <v>0.1</v>
      </c>
      <c r="E59" s="100">
        <f>+'[2]1048 SRCENTROOR'!O13</f>
        <v>0.1</v>
      </c>
      <c r="F59" s="100">
        <f>+'[2]1048 SRCENTROOR'!O14</f>
        <v>0.2</v>
      </c>
      <c r="G59" s="100">
        <f>+'[2]1048 SRCENTROOR'!O15</f>
        <v>0</v>
      </c>
      <c r="H59" s="103">
        <f t="shared" si="1"/>
        <v>0.4</v>
      </c>
      <c r="J59" s="66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79"/>
    </row>
    <row r="60" spans="1:21" ht="42" customHeight="1" x14ac:dyDescent="0.25">
      <c r="A60" s="102">
        <v>1049</v>
      </c>
      <c r="B60" s="30" t="s">
        <v>67</v>
      </c>
      <c r="C60" s="30" t="s">
        <v>16</v>
      </c>
      <c r="D60" s="100">
        <f>+'[2]1049 SRNORTE'!O12</f>
        <v>0.1</v>
      </c>
      <c r="E60" s="100">
        <f>+'[2]1049 SRNORTE'!O13</f>
        <v>0.1</v>
      </c>
      <c r="F60" s="100">
        <f>+'[2]1049 SRNORTE'!O14</f>
        <v>0.5</v>
      </c>
      <c r="G60" s="100">
        <f>+'[2]1049 SRNORTE'!O15</f>
        <v>0.3</v>
      </c>
      <c r="H60" s="103">
        <f t="shared" si="1"/>
        <v>1</v>
      </c>
      <c r="J60" s="66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79"/>
    </row>
    <row r="61" spans="1:21" ht="42" customHeight="1" x14ac:dyDescent="0.25">
      <c r="A61" s="102">
        <v>1050</v>
      </c>
      <c r="B61" s="30" t="s">
        <v>90</v>
      </c>
      <c r="C61" s="30" t="s">
        <v>16</v>
      </c>
      <c r="D61" s="100">
        <f>+'[2]1050 SRSUR'!O12</f>
        <v>0.1</v>
      </c>
      <c r="E61" s="100">
        <f>+'[2]1050 SRSUR'!O13</f>
        <v>0.1</v>
      </c>
      <c r="F61" s="100">
        <f>+'[2]1050 SRSUR'!O14</f>
        <v>0.5</v>
      </c>
      <c r="G61" s="100">
        <f>+'[2]1050 SRSUR'!O15</f>
        <v>0.3</v>
      </c>
      <c r="H61" s="103">
        <f t="shared" si="1"/>
        <v>1</v>
      </c>
      <c r="J61" s="66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79"/>
    </row>
    <row r="62" spans="1:21" ht="42" customHeight="1" x14ac:dyDescent="0.25">
      <c r="A62" s="102">
        <v>1051</v>
      </c>
      <c r="B62" s="30" t="s">
        <v>82</v>
      </c>
      <c r="C62" s="30" t="s">
        <v>30</v>
      </c>
      <c r="D62" s="100">
        <f>+'[2]1051 TTRANS'!O12</f>
        <v>0</v>
      </c>
      <c r="E62" s="100">
        <f>+'[2]1051 TTRANS'!O13</f>
        <v>0</v>
      </c>
      <c r="F62" s="100">
        <f>+'[2]1051 TTRANS'!O14</f>
        <v>0</v>
      </c>
      <c r="G62" s="100">
        <f>+'[2]1051 TTRANS'!O15</f>
        <v>0</v>
      </c>
      <c r="H62" s="103">
        <f t="shared" si="1"/>
        <v>0</v>
      </c>
      <c r="J62" s="66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79"/>
    </row>
    <row r="63" spans="1:21" ht="42" customHeight="1" x14ac:dyDescent="0.25">
      <c r="A63" s="102">
        <v>1052</v>
      </c>
      <c r="B63" s="30" t="s">
        <v>83</v>
      </c>
      <c r="C63" s="30" t="s">
        <v>13</v>
      </c>
      <c r="D63" s="100">
        <f>+'[2]1052 SDIS'!O12</f>
        <v>0.1</v>
      </c>
      <c r="E63" s="100">
        <f>+'[2]1052 SDIS'!O13</f>
        <v>0.1</v>
      </c>
      <c r="F63" s="100">
        <f>+'[2]1052 SDIS'!O14</f>
        <v>0.2</v>
      </c>
      <c r="G63" s="100">
        <f>+'[2]1052 SDIS'!O15</f>
        <v>0</v>
      </c>
      <c r="H63" s="103">
        <f t="shared" si="1"/>
        <v>0.4</v>
      </c>
      <c r="J63" s="66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79"/>
    </row>
    <row r="64" spans="1:21" ht="42" customHeight="1" x14ac:dyDescent="0.25">
      <c r="A64" s="102">
        <v>1053</v>
      </c>
      <c r="B64" s="30" t="s">
        <v>84</v>
      </c>
      <c r="C64" s="30" t="s">
        <v>38</v>
      </c>
      <c r="D64" s="100">
        <f>+'[2]1053 SJUR'!O12</f>
        <v>0.1</v>
      </c>
      <c r="E64" s="100">
        <f>+'[2]1053 SJUR'!O13</f>
        <v>0.1</v>
      </c>
      <c r="F64" s="100">
        <f>+'[2]1053 SJUR'!O14</f>
        <v>0.5</v>
      </c>
      <c r="G64" s="100">
        <f>+'[2]1053 SJUR'!O15</f>
        <v>0</v>
      </c>
      <c r="H64" s="103">
        <f t="shared" si="1"/>
        <v>0.7</v>
      </c>
      <c r="J64" s="66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79"/>
    </row>
    <row r="65" spans="1:22" ht="42" customHeight="1" x14ac:dyDescent="0.25">
      <c r="A65" s="102">
        <v>1054</v>
      </c>
      <c r="B65" s="30" t="s">
        <v>85</v>
      </c>
      <c r="C65" s="30" t="s">
        <v>19</v>
      </c>
      <c r="D65" s="100">
        <f>+'[2]1054 SAMB'!O12</f>
        <v>0.1</v>
      </c>
      <c r="E65" s="100">
        <f>+'[2]1054 SAMB'!O13</f>
        <v>0.1</v>
      </c>
      <c r="F65" s="100">
        <f>+'[2]1054 SAMB'!O14</f>
        <v>0.2</v>
      </c>
      <c r="G65" s="100">
        <f>+'[2]1054 SAMB'!O15</f>
        <v>0.3</v>
      </c>
      <c r="H65" s="103">
        <f t="shared" si="1"/>
        <v>0.7</v>
      </c>
      <c r="J65" s="66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79"/>
    </row>
    <row r="66" spans="1:22" ht="42" customHeight="1" x14ac:dyDescent="0.25">
      <c r="A66" s="102">
        <v>1055</v>
      </c>
      <c r="B66" s="30" t="s">
        <v>89</v>
      </c>
      <c r="C66" s="30" t="s">
        <v>30</v>
      </c>
      <c r="D66" s="100">
        <f>+'[2]1055 IDU'!O12</f>
        <v>0.1</v>
      </c>
      <c r="E66" s="100">
        <f>+'[2]1055 IDU'!O13</f>
        <v>0.1</v>
      </c>
      <c r="F66" s="100">
        <f>+'[2]1055 IDU'!O14</f>
        <v>0.5</v>
      </c>
      <c r="G66" s="100">
        <f>+'[2]1055 IDU'!O15</f>
        <v>0.3</v>
      </c>
      <c r="H66" s="103">
        <f t="shared" si="1"/>
        <v>1</v>
      </c>
      <c r="J66" s="66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79"/>
    </row>
    <row r="67" spans="1:22" ht="42" customHeight="1" x14ac:dyDescent="0.25">
      <c r="A67" s="102">
        <v>1056</v>
      </c>
      <c r="B67" s="30" t="s">
        <v>87</v>
      </c>
      <c r="C67" s="30" t="s">
        <v>32</v>
      </c>
      <c r="D67" s="100">
        <f>+'[2]1056 LOTERIA'!O12</f>
        <v>0.1</v>
      </c>
      <c r="E67" s="100">
        <f>+'[2]1056 LOTERIA'!O13</f>
        <v>0</v>
      </c>
      <c r="F67" s="100">
        <f>+'[2]1056 LOTERIA'!O14</f>
        <v>0.5</v>
      </c>
      <c r="G67" s="100">
        <f>+'[2]1056 LOTERIA'!O15</f>
        <v>0.3</v>
      </c>
      <c r="H67" s="103">
        <f t="shared" si="1"/>
        <v>0.89999999999999991</v>
      </c>
      <c r="J67" s="66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79"/>
    </row>
    <row r="68" spans="1:22" ht="42" customHeight="1" x14ac:dyDescent="0.25">
      <c r="A68" s="102">
        <v>1057</v>
      </c>
      <c r="B68" s="30" t="s">
        <v>65</v>
      </c>
      <c r="C68" s="30" t="s">
        <v>16</v>
      </c>
      <c r="D68" s="100">
        <f>+'[2]1057 SRSOCCI'!O12</f>
        <v>0.1</v>
      </c>
      <c r="E68" s="100">
        <f>+'[2]1057 SRSOCCI'!O13</f>
        <v>0.1</v>
      </c>
      <c r="F68" s="100">
        <f>+'[2]1057 SRSOCCI'!O14</f>
        <v>0.3</v>
      </c>
      <c r="G68" s="100">
        <f>+'[2]1057 SRSOCCI'!O15</f>
        <v>0.3</v>
      </c>
      <c r="H68" s="103">
        <f t="shared" si="1"/>
        <v>0.8</v>
      </c>
      <c r="J68" s="66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79"/>
    </row>
    <row r="69" spans="1:22" ht="42" customHeight="1" thickBot="1" x14ac:dyDescent="0.3">
      <c r="A69" s="104">
        <v>1058</v>
      </c>
      <c r="B69" s="39" t="s">
        <v>278</v>
      </c>
      <c r="C69" s="39" t="s">
        <v>19</v>
      </c>
      <c r="D69" s="105">
        <f>+'[2]1058 IDPYBA'!O12</f>
        <v>0.1</v>
      </c>
      <c r="E69" s="105">
        <f>+'[2]1058 IDPYBA'!O13</f>
        <v>0.1</v>
      </c>
      <c r="F69" s="105">
        <f>+'[2]1058 IDPYBA'!O14</f>
        <v>0.3</v>
      </c>
      <c r="G69" s="105">
        <f>+'[2]1058 IDPYBA'!O15</f>
        <v>0.3</v>
      </c>
      <c r="H69" s="106">
        <f t="shared" si="1"/>
        <v>0.8</v>
      </c>
      <c r="J69" s="82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1"/>
    </row>
    <row r="70" spans="1:22" x14ac:dyDescent="0.25"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</row>
  </sheetData>
  <mergeCells count="11">
    <mergeCell ref="A2:K3"/>
    <mergeCell ref="A4:K4"/>
    <mergeCell ref="A5:K5"/>
    <mergeCell ref="G10:G11"/>
    <mergeCell ref="H10:H11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71"/>
  <sheetViews>
    <sheetView showGridLines="0" zoomScale="60" zoomScaleNormal="60" workbookViewId="0">
      <selection activeCell="D15" sqref="D15"/>
    </sheetView>
  </sheetViews>
  <sheetFormatPr baseColWidth="10" defaultColWidth="11.42578125" defaultRowHeight="15" x14ac:dyDescent="0.25"/>
  <cols>
    <col min="2" max="2" width="50.85546875" customWidth="1"/>
    <col min="3" max="3" width="33.42578125" customWidth="1"/>
    <col min="4" max="5" width="27" customWidth="1"/>
    <col min="6" max="6" width="31.28515625" customWidth="1"/>
    <col min="7" max="7" width="24.5703125" customWidth="1"/>
    <col min="9" max="9" width="46.5703125" bestFit="1" customWidth="1"/>
    <col min="10" max="10" width="25.85546875" bestFit="1" customWidth="1"/>
    <col min="11" max="11" width="27.42578125" bestFit="1" customWidth="1"/>
    <col min="12" max="12" width="43.7109375" bestFit="1" customWidth="1"/>
    <col min="13" max="13" width="45.85546875" customWidth="1"/>
    <col min="14" max="16" width="74" bestFit="1" customWidth="1"/>
    <col min="17" max="17" width="11.7109375" bestFit="1" customWidth="1"/>
    <col min="18" max="40" width="74" bestFit="1" customWidth="1"/>
    <col min="41" max="41" width="32.42578125" bestFit="1" customWidth="1"/>
    <col min="42" max="42" width="32.140625" bestFit="1" customWidth="1"/>
    <col min="43" max="43" width="48.5703125" bestFit="1" customWidth="1"/>
    <col min="44" max="44" width="50.7109375" bestFit="1" customWidth="1"/>
    <col min="45" max="240" width="79.140625" bestFit="1" customWidth="1"/>
    <col min="241" max="241" width="32.42578125" bestFit="1" customWidth="1"/>
    <col min="242" max="242" width="32.140625" bestFit="1" customWidth="1"/>
    <col min="243" max="243" width="48.5703125" bestFit="1" customWidth="1"/>
    <col min="244" max="244" width="50.7109375" bestFit="1" customWidth="1"/>
  </cols>
  <sheetData>
    <row r="1" spans="1:21" s="24" customFormat="1" ht="73.5" customHeight="1" x14ac:dyDescent="0.2">
      <c r="A1" s="31"/>
      <c r="O1" s="130"/>
    </row>
    <row r="2" spans="1:21" s="27" customFormat="1" ht="1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1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1" s="28" customFormat="1" x14ac:dyDescent="0.25">
      <c r="A4" s="383" t="s">
        <v>285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1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N5" s="129"/>
    </row>
    <row r="6" spans="1:21" ht="15.75" thickBot="1" x14ac:dyDescent="0.3">
      <c r="C6" s="1"/>
      <c r="D6" s="1"/>
      <c r="E6" s="1"/>
      <c r="F6" s="25"/>
      <c r="G6" s="25"/>
    </row>
    <row r="7" spans="1:21" ht="33.6" customHeight="1" thickBot="1" x14ac:dyDescent="0.3">
      <c r="B7" s="3" t="s">
        <v>0</v>
      </c>
      <c r="C7" s="128" t="s">
        <v>117</v>
      </c>
      <c r="D7" s="54" t="s">
        <v>2</v>
      </c>
      <c r="E7" s="3">
        <v>2021</v>
      </c>
      <c r="O7" s="130"/>
    </row>
    <row r="8" spans="1:21" ht="49.5" customHeight="1" thickBot="1" x14ac:dyDescent="0.3">
      <c r="B8" s="3" t="s">
        <v>3</v>
      </c>
      <c r="C8" s="138" t="s">
        <v>116</v>
      </c>
      <c r="D8" s="54" t="s">
        <v>4</v>
      </c>
      <c r="E8" s="3">
        <v>2022</v>
      </c>
    </row>
    <row r="9" spans="1:21" ht="15.75" thickBot="1" x14ac:dyDescent="0.3">
      <c r="I9" s="9"/>
      <c r="J9" s="9"/>
      <c r="K9" s="9"/>
      <c r="L9" s="9"/>
      <c r="M9" s="9"/>
      <c r="N9" s="9"/>
    </row>
    <row r="10" spans="1:21" ht="60" customHeight="1" thickBot="1" x14ac:dyDescent="0.3">
      <c r="A10" s="404" t="s">
        <v>273</v>
      </c>
      <c r="B10" s="406" t="s">
        <v>5</v>
      </c>
      <c r="C10" s="406" t="s">
        <v>6</v>
      </c>
      <c r="D10" s="391" t="s">
        <v>286</v>
      </c>
      <c r="E10" s="391" t="s">
        <v>287</v>
      </c>
      <c r="F10" s="408" t="s">
        <v>288</v>
      </c>
      <c r="G10" s="393" t="s">
        <v>115</v>
      </c>
      <c r="H10" s="131"/>
      <c r="I10" s="8"/>
      <c r="J10" s="9"/>
      <c r="K10" s="25"/>
      <c r="L10" s="25"/>
      <c r="M10" s="25"/>
      <c r="N10" s="6"/>
      <c r="O10" s="25"/>
      <c r="P10" s="25"/>
      <c r="Q10" s="25"/>
      <c r="R10" s="25"/>
      <c r="S10" s="25"/>
      <c r="T10" s="25"/>
      <c r="U10" s="25"/>
    </row>
    <row r="11" spans="1:21" ht="63" customHeight="1" thickBot="1" x14ac:dyDescent="0.3">
      <c r="A11" s="405"/>
      <c r="B11" s="407"/>
      <c r="C11" s="407"/>
      <c r="D11" s="398"/>
      <c r="E11" s="398"/>
      <c r="F11" s="409"/>
      <c r="G11" s="399"/>
      <c r="H11" s="131"/>
      <c r="I11" s="141" t="s">
        <v>6</v>
      </c>
      <c r="J11" s="142" t="s">
        <v>272</v>
      </c>
      <c r="K11" s="25"/>
      <c r="L11" s="25"/>
      <c r="M11" s="25"/>
      <c r="N11" s="7"/>
    </row>
    <row r="12" spans="1:21" s="23" customFormat="1" ht="44.25" customHeight="1" x14ac:dyDescent="0.25">
      <c r="A12" s="107">
        <v>1001</v>
      </c>
      <c r="B12" s="32" t="s">
        <v>9</v>
      </c>
      <c r="C12" s="32" t="s">
        <v>10</v>
      </c>
      <c r="D12" s="108">
        <f>+'[2]1001 Acueducto'!O17</f>
        <v>0.1</v>
      </c>
      <c r="E12" s="108">
        <f>+'[2]1001 Acueducto'!O18</f>
        <v>0.05</v>
      </c>
      <c r="F12" s="108">
        <f>+'[2]1001 Acueducto'!O19</f>
        <v>0.80833333333333324</v>
      </c>
      <c r="G12" s="109">
        <f t="shared" ref="G12:G43" si="0">SUM(D12:F12)</f>
        <v>0.95833333333333326</v>
      </c>
      <c r="I12" s="139" t="s">
        <v>42</v>
      </c>
      <c r="J12" s="143">
        <v>0.15000000000000002</v>
      </c>
      <c r="N12" s="132"/>
    </row>
    <row r="13" spans="1:21" s="23" customFormat="1" ht="44.25" customHeight="1" x14ac:dyDescent="0.25">
      <c r="A13" s="102">
        <v>1002</v>
      </c>
      <c r="B13" s="30" t="s">
        <v>12</v>
      </c>
      <c r="C13" s="30" t="s">
        <v>10</v>
      </c>
      <c r="D13" s="100">
        <f>+'[2]1002 Aguas'!O17</f>
        <v>0</v>
      </c>
      <c r="E13" s="100">
        <f>+'[2]1002 Aguas'!O18</f>
        <v>0</v>
      </c>
      <c r="F13" s="100">
        <f>+'[2]1002 Aguas'!O19</f>
        <v>0</v>
      </c>
      <c r="G13" s="103">
        <f t="shared" si="0"/>
        <v>0</v>
      </c>
      <c r="I13" s="140" t="s">
        <v>36</v>
      </c>
      <c r="J13" s="144">
        <v>0.15000000000000002</v>
      </c>
      <c r="N13" s="132"/>
    </row>
    <row r="14" spans="1:21" s="23" customFormat="1" ht="44.25" customHeight="1" x14ac:dyDescent="0.25">
      <c r="A14" s="102">
        <v>1003</v>
      </c>
      <c r="B14" s="30" t="s">
        <v>14</v>
      </c>
      <c r="C14" s="30" t="s">
        <v>15</v>
      </c>
      <c r="D14" s="100">
        <f>+'[2]1003 Sec.Gen.'!O17</f>
        <v>0.1</v>
      </c>
      <c r="E14" s="100">
        <f>+'[2]1003 Sec.Gen.'!O18</f>
        <v>0.05</v>
      </c>
      <c r="F14" s="100">
        <f>+'[2]1003 Sec.Gen.'!O19</f>
        <v>0.77499999999999991</v>
      </c>
      <c r="G14" s="103">
        <f t="shared" si="0"/>
        <v>0.92499999999999993</v>
      </c>
      <c r="I14" s="140" t="s">
        <v>38</v>
      </c>
      <c r="J14" s="144">
        <v>0.22727272727272729</v>
      </c>
      <c r="N14" s="132"/>
    </row>
    <row r="15" spans="1:21" s="23" customFormat="1" ht="44.25" customHeight="1" x14ac:dyDescent="0.25">
      <c r="A15" s="102">
        <v>1004</v>
      </c>
      <c r="B15" s="30" t="s">
        <v>101</v>
      </c>
      <c r="C15" s="30" t="s">
        <v>18</v>
      </c>
      <c r="D15" s="100">
        <f>+'[2]1004 SDDE'!O17</f>
        <v>0.1</v>
      </c>
      <c r="E15" s="100">
        <f>+'[2]1004 SDDE'!O18</f>
        <v>0</v>
      </c>
      <c r="F15" s="100">
        <f>+'[2]1004 SDDE'!O19</f>
        <v>0</v>
      </c>
      <c r="G15" s="103">
        <f t="shared" si="0"/>
        <v>0.1</v>
      </c>
      <c r="I15" s="140" t="s">
        <v>21</v>
      </c>
      <c r="J15" s="144">
        <v>0.27565217391304353</v>
      </c>
      <c r="N15" s="132"/>
    </row>
    <row r="16" spans="1:21" s="23" customFormat="1" ht="44.25" customHeight="1" x14ac:dyDescent="0.25">
      <c r="A16" s="102">
        <v>1005</v>
      </c>
      <c r="B16" s="30" t="s">
        <v>20</v>
      </c>
      <c r="C16" s="30" t="s">
        <v>21</v>
      </c>
      <c r="D16" s="100">
        <f>+'[2]1005 DADEP'!O17</f>
        <v>0.1</v>
      </c>
      <c r="E16" s="100">
        <f>+'[2]1005 DADEP'!O18</f>
        <v>0.05</v>
      </c>
      <c r="F16" s="100">
        <f>+'[2]1005 DADEP'!O19</f>
        <v>0</v>
      </c>
      <c r="G16" s="103">
        <f t="shared" si="0"/>
        <v>0.15000000000000002</v>
      </c>
      <c r="I16" s="140" t="s">
        <v>10</v>
      </c>
      <c r="J16" s="144">
        <v>0.29138888888888892</v>
      </c>
      <c r="N16" s="132"/>
    </row>
    <row r="17" spans="1:14" s="23" customFormat="1" ht="44.25" customHeight="1" x14ac:dyDescent="0.25">
      <c r="A17" s="102">
        <v>1006</v>
      </c>
      <c r="B17" s="30" t="s">
        <v>22</v>
      </c>
      <c r="C17" s="30" t="s">
        <v>15</v>
      </c>
      <c r="D17" s="100">
        <f>+'[2]1006 DASC'!O17</f>
        <v>0.1</v>
      </c>
      <c r="E17" s="100">
        <f>+'[2]1006 DASC'!O18</f>
        <v>0.05</v>
      </c>
      <c r="F17" s="100">
        <f>+'[2]1006 DASC'!O19</f>
        <v>0.85</v>
      </c>
      <c r="G17" s="103">
        <f t="shared" si="0"/>
        <v>1</v>
      </c>
      <c r="I17" s="140" t="s">
        <v>25</v>
      </c>
      <c r="J17" s="144">
        <v>0.31217105263157896</v>
      </c>
      <c r="N17" s="132"/>
    </row>
    <row r="18" spans="1:14" s="23" customFormat="1" ht="44.25" customHeight="1" x14ac:dyDescent="0.25">
      <c r="A18" s="102">
        <v>1007</v>
      </c>
      <c r="B18" s="30" t="s">
        <v>24</v>
      </c>
      <c r="C18" s="30" t="s">
        <v>16</v>
      </c>
      <c r="D18" s="100">
        <f>+'[2]1007 EGAT'!O17</f>
        <v>0</v>
      </c>
      <c r="E18" s="100">
        <f>+'[2]1007 EGAT'!O18</f>
        <v>0</v>
      </c>
      <c r="F18" s="100">
        <f>+'[2]1007 EGAT'!O19</f>
        <v>0</v>
      </c>
      <c r="G18" s="103">
        <f t="shared" si="0"/>
        <v>0</v>
      </c>
      <c r="I18" s="140" t="s">
        <v>32</v>
      </c>
      <c r="J18" s="144">
        <v>0.36067583732057418</v>
      </c>
      <c r="N18" s="132"/>
    </row>
    <row r="19" spans="1:14" s="23" customFormat="1" ht="44.25" customHeight="1" x14ac:dyDescent="0.25">
      <c r="A19" s="102">
        <v>1008</v>
      </c>
      <c r="B19" s="30" t="s">
        <v>26</v>
      </c>
      <c r="C19" s="30" t="s">
        <v>16</v>
      </c>
      <c r="D19" s="100">
        <f>+'[2]1008 IDCBIS'!O17</f>
        <v>0</v>
      </c>
      <c r="E19" s="100">
        <f>+'[2]1008 IDCBIS'!O18</f>
        <v>0</v>
      </c>
      <c r="F19" s="100">
        <f>+'[2]1008 IDCBIS'!O19</f>
        <v>0</v>
      </c>
      <c r="G19" s="103">
        <f t="shared" si="0"/>
        <v>0</v>
      </c>
      <c r="I19" s="140" t="s">
        <v>11</v>
      </c>
      <c r="J19" s="144">
        <v>0.3611111111111111</v>
      </c>
      <c r="N19" s="132"/>
    </row>
    <row r="20" spans="1:14" s="23" customFormat="1" ht="44.25" customHeight="1" x14ac:dyDescent="0.25">
      <c r="A20" s="102">
        <v>1009</v>
      </c>
      <c r="B20" s="30" t="s">
        <v>100</v>
      </c>
      <c r="C20" s="30" t="s">
        <v>28</v>
      </c>
      <c r="D20" s="100">
        <f>+'[2]1009 SDCRD'!O17</f>
        <v>0.1</v>
      </c>
      <c r="E20" s="100">
        <f>+'[2]1009 SDCRD'!O18</f>
        <v>0.05</v>
      </c>
      <c r="F20" s="100">
        <f>+'[2]1009 SDCRD'!O19</f>
        <v>0.10625</v>
      </c>
      <c r="G20" s="103">
        <f t="shared" si="0"/>
        <v>0.25625000000000003</v>
      </c>
      <c r="I20" s="140" t="s">
        <v>30</v>
      </c>
      <c r="J20" s="144">
        <v>0.3655050505050505</v>
      </c>
      <c r="N20" s="132"/>
    </row>
    <row r="21" spans="1:14" s="23" customFormat="1" ht="44.25" customHeight="1" x14ac:dyDescent="0.25">
      <c r="A21" s="102">
        <v>1010</v>
      </c>
      <c r="B21" s="30" t="s">
        <v>29</v>
      </c>
      <c r="C21" s="30" t="s">
        <v>21</v>
      </c>
      <c r="D21" s="100">
        <f>+'[2]1010 Sec.Gob.'!O17</f>
        <v>0.1</v>
      </c>
      <c r="E21" s="100">
        <f>+'[2]1010 Sec.Gob.'!O18</f>
        <v>0.05</v>
      </c>
      <c r="F21" s="100">
        <f>+'[2]1010 Sec.Gob.'!O19</f>
        <v>3.695652173913043E-2</v>
      </c>
      <c r="G21" s="103">
        <f t="shared" si="0"/>
        <v>0.18695652173913047</v>
      </c>
      <c r="I21" s="140" t="s">
        <v>19</v>
      </c>
      <c r="J21" s="144">
        <v>0.39722222222222225</v>
      </c>
      <c r="N21" s="132"/>
    </row>
    <row r="22" spans="1:14" s="23" customFormat="1" ht="44.25" customHeight="1" x14ac:dyDescent="0.25">
      <c r="A22" s="102">
        <v>1011</v>
      </c>
      <c r="B22" s="30" t="s">
        <v>31</v>
      </c>
      <c r="C22" s="30" t="s">
        <v>30</v>
      </c>
      <c r="D22" s="100">
        <f>+'[2]1011 SDMOV'!O17</f>
        <v>0.1</v>
      </c>
      <c r="E22" s="100">
        <f>+'[2]1011 SDMOV'!O18</f>
        <v>0.05</v>
      </c>
      <c r="F22" s="100">
        <f>+'[2]1011 SDMOV'!O19</f>
        <v>0</v>
      </c>
      <c r="G22" s="103">
        <f t="shared" si="0"/>
        <v>0.15000000000000002</v>
      </c>
      <c r="I22" s="140" t="s">
        <v>13</v>
      </c>
      <c r="J22" s="144">
        <v>0.40185185185185185</v>
      </c>
      <c r="N22" s="132"/>
    </row>
    <row r="23" spans="1:14" s="23" customFormat="1" ht="44.25" customHeight="1" x14ac:dyDescent="0.25">
      <c r="A23" s="102">
        <v>1012</v>
      </c>
      <c r="B23" s="30" t="s">
        <v>99</v>
      </c>
      <c r="C23" s="30" t="s">
        <v>11</v>
      </c>
      <c r="D23" s="100">
        <f>+'[2]1012 UAECOB'!O17</f>
        <v>0.1</v>
      </c>
      <c r="E23" s="100">
        <f>+'[2]1012 UAECOB'!O18</f>
        <v>0</v>
      </c>
      <c r="F23" s="100">
        <f>+'[2]1012 UAECOB'!O19</f>
        <v>0.47222222222222221</v>
      </c>
      <c r="G23" s="103">
        <f t="shared" si="0"/>
        <v>0.57222222222222219</v>
      </c>
      <c r="I23" s="140" t="s">
        <v>23</v>
      </c>
      <c r="J23" s="144">
        <v>0.40250000000000002</v>
      </c>
      <c r="N23" s="132"/>
    </row>
    <row r="24" spans="1:14" s="23" customFormat="1" ht="44.25" customHeight="1" x14ac:dyDescent="0.25">
      <c r="A24" s="102">
        <v>1013</v>
      </c>
      <c r="B24" s="30" t="s">
        <v>34</v>
      </c>
      <c r="C24" s="30" t="s">
        <v>23</v>
      </c>
      <c r="D24" s="100">
        <f>+'[2]1013 Un.Dis.'!O17</f>
        <v>0.1</v>
      </c>
      <c r="E24" s="100">
        <f>+'[2]1013 Un.Dis.'!O18</f>
        <v>0</v>
      </c>
      <c r="F24" s="100">
        <f>+'[2]1013 Un.Dis.'!O19</f>
        <v>0</v>
      </c>
      <c r="G24" s="103">
        <f t="shared" si="0"/>
        <v>0.1</v>
      </c>
      <c r="I24" s="140" t="s">
        <v>18</v>
      </c>
      <c r="J24" s="144">
        <v>0.41493055555555558</v>
      </c>
      <c r="N24" s="132"/>
    </row>
    <row r="25" spans="1:14" s="23" customFormat="1" ht="44.25" customHeight="1" x14ac:dyDescent="0.25">
      <c r="A25" s="102">
        <v>1014</v>
      </c>
      <c r="B25" s="30" t="s">
        <v>35</v>
      </c>
      <c r="C25" s="30" t="s">
        <v>10</v>
      </c>
      <c r="D25" s="100">
        <f>+'[2]1014 ERU'!O17</f>
        <v>0.1</v>
      </c>
      <c r="E25" s="100">
        <f>+'[2]1014 ERU'!O18</f>
        <v>0.05</v>
      </c>
      <c r="F25" s="100">
        <f>+'[2]1014 ERU'!O19</f>
        <v>0</v>
      </c>
      <c r="G25" s="103">
        <f t="shared" si="0"/>
        <v>0.15000000000000002</v>
      </c>
      <c r="I25" s="140" t="s">
        <v>16</v>
      </c>
      <c r="J25" s="144">
        <v>0.42767684108527132</v>
      </c>
      <c r="N25" s="132"/>
    </row>
    <row r="26" spans="1:14" s="23" customFormat="1" ht="44.25" customHeight="1" x14ac:dyDescent="0.25">
      <c r="A26" s="102">
        <v>1015</v>
      </c>
      <c r="B26" s="30" t="s">
        <v>37</v>
      </c>
      <c r="C26" s="30" t="s">
        <v>28</v>
      </c>
      <c r="D26" s="100">
        <f>+'[2]1015 IDRD'!O17</f>
        <v>0.1</v>
      </c>
      <c r="E26" s="100">
        <f>+'[2]1015 IDRD'!O18</f>
        <v>0.05</v>
      </c>
      <c r="F26" s="100">
        <f>+'[2]1015 IDRD'!O19</f>
        <v>0.85</v>
      </c>
      <c r="G26" s="103">
        <f t="shared" si="0"/>
        <v>1</v>
      </c>
      <c r="I26" s="140" t="s">
        <v>28</v>
      </c>
      <c r="J26" s="144">
        <v>0.48329081632653065</v>
      </c>
      <c r="N26" s="132"/>
    </row>
    <row r="27" spans="1:14" s="23" customFormat="1" ht="44.25" customHeight="1" x14ac:dyDescent="0.25">
      <c r="A27" s="102">
        <v>1016</v>
      </c>
      <c r="B27" s="30" t="s">
        <v>39</v>
      </c>
      <c r="C27" s="30" t="s">
        <v>18</v>
      </c>
      <c r="D27" s="100">
        <f>+'[2]1016 IPES'!O17</f>
        <v>0.1</v>
      </c>
      <c r="E27" s="100">
        <f>+'[2]1016 IPES'!O18</f>
        <v>0.05</v>
      </c>
      <c r="F27" s="100">
        <f>+'[2]1016 IPES'!O19</f>
        <v>0.18888888888888888</v>
      </c>
      <c r="G27" s="103">
        <f t="shared" si="0"/>
        <v>0.33888888888888891</v>
      </c>
      <c r="I27" s="140" t="s">
        <v>40</v>
      </c>
      <c r="J27" s="144">
        <v>0.55476190476190479</v>
      </c>
      <c r="N27" s="132"/>
    </row>
    <row r="28" spans="1:14" s="23" customFormat="1" ht="44.25" customHeight="1" thickBot="1" x14ac:dyDescent="0.3">
      <c r="A28" s="102">
        <v>1017</v>
      </c>
      <c r="B28" s="30" t="s">
        <v>41</v>
      </c>
      <c r="C28" s="30" t="s">
        <v>18</v>
      </c>
      <c r="D28" s="100">
        <f>+'[2]1017 IDT'!O17</f>
        <v>0.1</v>
      </c>
      <c r="E28" s="100">
        <f>+'[2]1017 IDT'!O18</f>
        <v>0.05</v>
      </c>
      <c r="F28" s="100">
        <f>+'[2]1017 IDT'!O19</f>
        <v>0.21249999999999999</v>
      </c>
      <c r="G28" s="103">
        <f t="shared" si="0"/>
        <v>0.36250000000000004</v>
      </c>
      <c r="I28" s="140" t="s">
        <v>15</v>
      </c>
      <c r="J28" s="144">
        <v>0.96249999999999991</v>
      </c>
      <c r="N28" s="132"/>
    </row>
    <row r="29" spans="1:14" s="23" customFormat="1" ht="44.25" customHeight="1" thickBot="1" x14ac:dyDescent="0.3">
      <c r="A29" s="102">
        <v>1018</v>
      </c>
      <c r="B29" s="30" t="s">
        <v>43</v>
      </c>
      <c r="C29" s="30" t="s">
        <v>32</v>
      </c>
      <c r="D29" s="100">
        <f>+'[2]1018 FONCEP'!O17</f>
        <v>0.1</v>
      </c>
      <c r="E29" s="100">
        <f>+'[2]1018 FONCEP'!O18</f>
        <v>0.05</v>
      </c>
      <c r="F29" s="100">
        <f>+'[2]1018 FONCEP'!O19</f>
        <v>0</v>
      </c>
      <c r="G29" s="103">
        <f t="shared" si="0"/>
        <v>0.15000000000000002</v>
      </c>
      <c r="I29" s="145" t="s">
        <v>44</v>
      </c>
      <c r="J29" s="146">
        <v>0.3955354961606784</v>
      </c>
      <c r="K29" s="16"/>
      <c r="L29" s="16"/>
      <c r="M29" s="16"/>
      <c r="N29" s="15"/>
    </row>
    <row r="30" spans="1:14" s="23" customFormat="1" ht="44.25" customHeight="1" thickBot="1" x14ac:dyDescent="0.3">
      <c r="A30" s="102">
        <v>1019</v>
      </c>
      <c r="B30" s="30" t="s">
        <v>45</v>
      </c>
      <c r="C30" s="30" t="s">
        <v>23</v>
      </c>
      <c r="D30" s="100">
        <f>+'[2]1019 SED'!O17</f>
        <v>0.1</v>
      </c>
      <c r="E30" s="100">
        <f>+'[2]1019 SED'!O18</f>
        <v>0.05</v>
      </c>
      <c r="F30" s="100">
        <f>+'[2]1019 SED'!O19</f>
        <v>0.8075</v>
      </c>
      <c r="G30" s="103">
        <f t="shared" si="0"/>
        <v>0.95750000000000002</v>
      </c>
    </row>
    <row r="31" spans="1:14" s="23" customFormat="1" ht="44.25" customHeight="1" thickBot="1" x14ac:dyDescent="0.3">
      <c r="A31" s="102">
        <v>1020</v>
      </c>
      <c r="B31" s="30" t="s">
        <v>46</v>
      </c>
      <c r="C31" s="30" t="s">
        <v>28</v>
      </c>
      <c r="D31" s="100">
        <f>+'[2]1020 IDARTES'!O17</f>
        <v>0.1</v>
      </c>
      <c r="E31" s="100">
        <f>+'[2]1020 IDARTES'!O18</f>
        <v>0.05</v>
      </c>
      <c r="F31" s="100">
        <f>+'[2]1020 IDARTES'!O19</f>
        <v>0.36428571428571427</v>
      </c>
      <c r="G31" s="103">
        <f t="shared" si="0"/>
        <v>0.51428571428571423</v>
      </c>
      <c r="I31" s="260" t="s">
        <v>6</v>
      </c>
      <c r="J31" s="260" t="s">
        <v>16</v>
      </c>
      <c r="K31" s="133"/>
      <c r="L31" s="133"/>
      <c r="M31" s="133"/>
      <c r="N31" s="134"/>
    </row>
    <row r="32" spans="1:14" s="23" customFormat="1" ht="44.25" customHeight="1" thickBot="1" x14ac:dyDescent="0.3">
      <c r="A32" s="102">
        <v>1021</v>
      </c>
      <c r="B32" s="30" t="s">
        <v>47</v>
      </c>
      <c r="C32" s="30" t="s">
        <v>30</v>
      </c>
      <c r="D32" s="100">
        <f>+'[2]1021 TRANSMI'!O17</f>
        <v>0.1</v>
      </c>
      <c r="E32" s="100">
        <f>+'[2]1021 TRANSMI'!O18</f>
        <v>0.05</v>
      </c>
      <c r="F32" s="100">
        <f>+'[2]1021 TRANSMI'!O19</f>
        <v>0.85</v>
      </c>
      <c r="G32" s="103">
        <f t="shared" si="0"/>
        <v>1</v>
      </c>
      <c r="I32" s="135"/>
      <c r="J32" s="136"/>
      <c r="K32" s="136"/>
      <c r="L32" s="136"/>
      <c r="M32" s="136"/>
      <c r="N32" s="137"/>
    </row>
    <row r="33" spans="1:14" s="23" customFormat="1" ht="44.25" customHeight="1" thickBot="1" x14ac:dyDescent="0.3">
      <c r="A33" s="102">
        <v>1022</v>
      </c>
      <c r="B33" s="30" t="s">
        <v>48</v>
      </c>
      <c r="C33" s="30" t="s">
        <v>25</v>
      </c>
      <c r="D33" s="100">
        <f>+'[2]1022 VEED'!O17</f>
        <v>0.1</v>
      </c>
      <c r="E33" s="100">
        <f>+'[2]1022 VEED'!O18</f>
        <v>0.05</v>
      </c>
      <c r="F33" s="100">
        <f>+'[2]1022 VEED'!O19</f>
        <v>0.31874999999999998</v>
      </c>
      <c r="G33" s="103">
        <f t="shared" si="0"/>
        <v>0.46875</v>
      </c>
      <c r="I33" s="148" t="s">
        <v>289</v>
      </c>
      <c r="J33" s="148" t="s">
        <v>114</v>
      </c>
      <c r="K33" s="148" t="s">
        <v>113</v>
      </c>
      <c r="L33" s="148" t="s">
        <v>112</v>
      </c>
      <c r="M33" s="148" t="s">
        <v>111</v>
      </c>
      <c r="N33" s="137"/>
    </row>
    <row r="34" spans="1:14" s="23" customFormat="1" ht="44.25" customHeight="1" x14ac:dyDescent="0.25">
      <c r="A34" s="102">
        <v>1023</v>
      </c>
      <c r="B34" s="30" t="s">
        <v>49</v>
      </c>
      <c r="C34" s="30" t="s">
        <v>25</v>
      </c>
      <c r="D34" s="100">
        <f>+'[2]1023 PERS.'!O17</f>
        <v>0.1</v>
      </c>
      <c r="E34" s="100">
        <f>+'[2]1023 PERS.'!O18</f>
        <v>0.05</v>
      </c>
      <c r="F34" s="100">
        <f>+'[2]1023 PERS.'!O19</f>
        <v>0</v>
      </c>
      <c r="G34" s="103">
        <f t="shared" si="0"/>
        <v>0.15000000000000002</v>
      </c>
      <c r="I34" s="149" t="s">
        <v>65</v>
      </c>
      <c r="J34" s="150">
        <v>0.1</v>
      </c>
      <c r="K34" s="151">
        <v>0.05</v>
      </c>
      <c r="L34" s="151">
        <v>0.85</v>
      </c>
      <c r="M34" s="152">
        <v>1</v>
      </c>
      <c r="N34" s="137"/>
    </row>
    <row r="35" spans="1:14" s="23" customFormat="1" ht="44.25" customHeight="1" x14ac:dyDescent="0.25">
      <c r="A35" s="102">
        <v>1024</v>
      </c>
      <c r="B35" s="30" t="s">
        <v>98</v>
      </c>
      <c r="C35" s="30" t="s">
        <v>28</v>
      </c>
      <c r="D35" s="100">
        <f>+'[2]1024 FUGA'!O17</f>
        <v>0.1</v>
      </c>
      <c r="E35" s="100">
        <f>+'[2]1024 FUGA'!O18</f>
        <v>0.05</v>
      </c>
      <c r="F35" s="100">
        <f>+'[2]1024 FUGA'!O19</f>
        <v>0</v>
      </c>
      <c r="G35" s="103">
        <f t="shared" si="0"/>
        <v>0.15000000000000002</v>
      </c>
      <c r="I35" s="153" t="s">
        <v>67</v>
      </c>
      <c r="J35" s="154">
        <v>0.1</v>
      </c>
      <c r="K35" s="156">
        <v>0.05</v>
      </c>
      <c r="L35" s="156">
        <v>0.64761904761904754</v>
      </c>
      <c r="M35" s="155">
        <v>0.79761904761904756</v>
      </c>
      <c r="N35" s="137"/>
    </row>
    <row r="36" spans="1:14" s="23" customFormat="1" ht="44.25" customHeight="1" x14ac:dyDescent="0.25">
      <c r="A36" s="102">
        <v>1025</v>
      </c>
      <c r="B36" s="30" t="s">
        <v>56</v>
      </c>
      <c r="C36" s="30" t="s">
        <v>36</v>
      </c>
      <c r="D36" s="100">
        <f>+'[2]1025 SDMU'!O17</f>
        <v>0.1</v>
      </c>
      <c r="E36" s="100">
        <f>+'[2]1025 SDMU'!O18</f>
        <v>0.05</v>
      </c>
      <c r="F36" s="100">
        <f>+'[2]1025 SDMU'!O19</f>
        <v>0</v>
      </c>
      <c r="G36" s="103">
        <f t="shared" si="0"/>
        <v>0.15000000000000002</v>
      </c>
      <c r="I36" s="153" t="s">
        <v>57</v>
      </c>
      <c r="J36" s="154">
        <v>0.1</v>
      </c>
      <c r="K36" s="156">
        <v>0.05</v>
      </c>
      <c r="L36" s="156">
        <v>0.37558139534883722</v>
      </c>
      <c r="M36" s="155">
        <v>0.5255813953488373</v>
      </c>
      <c r="N36" s="137"/>
    </row>
    <row r="37" spans="1:14" s="23" customFormat="1" ht="44.25" customHeight="1" x14ac:dyDescent="0.25">
      <c r="A37" s="102">
        <v>1026</v>
      </c>
      <c r="B37" s="30" t="s">
        <v>58</v>
      </c>
      <c r="C37" s="30" t="s">
        <v>10</v>
      </c>
      <c r="D37" s="100">
        <f>+'[2]1026 CVP'!O17</f>
        <v>0.1</v>
      </c>
      <c r="E37" s="100">
        <f>+'[2]1026 CVP'!O18</f>
        <v>0.05</v>
      </c>
      <c r="F37" s="100">
        <f>+'[2]1026 CVP'!O19</f>
        <v>0.34</v>
      </c>
      <c r="G37" s="103">
        <f t="shared" si="0"/>
        <v>0.49000000000000005</v>
      </c>
      <c r="I37" s="153" t="s">
        <v>59</v>
      </c>
      <c r="J37" s="154">
        <v>0.1</v>
      </c>
      <c r="K37" s="156">
        <v>0.05</v>
      </c>
      <c r="L37" s="156">
        <v>0.28333333333333333</v>
      </c>
      <c r="M37" s="155">
        <v>0.43333333333333335</v>
      </c>
      <c r="N37" s="137"/>
    </row>
    <row r="38" spans="1:14" s="23" customFormat="1" ht="44.25" customHeight="1" x14ac:dyDescent="0.25">
      <c r="A38" s="102">
        <v>1027</v>
      </c>
      <c r="B38" s="30" t="s">
        <v>60</v>
      </c>
      <c r="C38" s="30" t="s">
        <v>28</v>
      </c>
      <c r="D38" s="100">
        <f>+'[2]1027 CA-CA'!O17</f>
        <v>0.1</v>
      </c>
      <c r="E38" s="100">
        <f>+'[2]1027 CA-CA'!O18</f>
        <v>0</v>
      </c>
      <c r="F38" s="100">
        <f>+'[2]1027 CA-CA'!O19</f>
        <v>0</v>
      </c>
      <c r="G38" s="103">
        <f t="shared" si="0"/>
        <v>0.1</v>
      </c>
      <c r="I38" s="153" t="s">
        <v>90</v>
      </c>
      <c r="J38" s="154">
        <v>0.1</v>
      </c>
      <c r="K38" s="156">
        <v>0.05</v>
      </c>
      <c r="L38" s="156">
        <v>0.20238095238095236</v>
      </c>
      <c r="M38" s="155">
        <v>0.35238095238095235</v>
      </c>
      <c r="N38" s="137"/>
    </row>
    <row r="39" spans="1:14" s="23" customFormat="1" ht="44.25" customHeight="1" x14ac:dyDescent="0.25">
      <c r="A39" s="102">
        <v>1028</v>
      </c>
      <c r="B39" s="30" t="s">
        <v>42</v>
      </c>
      <c r="C39" s="30" t="s">
        <v>42</v>
      </c>
      <c r="D39" s="100">
        <f>+'[2]1028 CONCEJO'!O17</f>
        <v>0.1</v>
      </c>
      <c r="E39" s="100">
        <f>+'[2]1028 CONCEJO'!O18</f>
        <v>0.05</v>
      </c>
      <c r="F39" s="100">
        <f>+'[2]1028 CONCEJO'!O19</f>
        <v>0</v>
      </c>
      <c r="G39" s="103">
        <f t="shared" si="0"/>
        <v>0.15000000000000002</v>
      </c>
      <c r="I39" s="153" t="s">
        <v>63</v>
      </c>
      <c r="J39" s="154">
        <v>0.1</v>
      </c>
      <c r="K39" s="156">
        <v>0</v>
      </c>
      <c r="L39" s="156">
        <v>0.21249999999999999</v>
      </c>
      <c r="M39" s="155">
        <v>0.3125</v>
      </c>
      <c r="N39" s="137"/>
    </row>
    <row r="40" spans="1:14" s="23" customFormat="1" ht="44.25" customHeight="1" x14ac:dyDescent="0.25">
      <c r="A40" s="102">
        <v>1029</v>
      </c>
      <c r="B40" s="30" t="s">
        <v>92</v>
      </c>
      <c r="C40" s="30" t="s">
        <v>25</v>
      </c>
      <c r="D40" s="100">
        <f>+'[2]1029 CONT'!O17</f>
        <v>0.1</v>
      </c>
      <c r="E40" s="100">
        <f>+'[2]1029 CONT'!O18</f>
        <v>0.05</v>
      </c>
      <c r="F40" s="100">
        <f>+'[2]1029 CONT'!O19</f>
        <v>0.16776315789473684</v>
      </c>
      <c r="G40" s="103">
        <f t="shared" si="0"/>
        <v>0.31776315789473686</v>
      </c>
      <c r="I40" s="153" t="s">
        <v>24</v>
      </c>
      <c r="J40" s="154">
        <v>0</v>
      </c>
      <c r="K40" s="156">
        <v>0</v>
      </c>
      <c r="L40" s="156">
        <v>0</v>
      </c>
      <c r="M40" s="155">
        <v>0</v>
      </c>
      <c r="N40" s="137"/>
    </row>
    <row r="41" spans="1:14" s="23" customFormat="1" ht="44.25" customHeight="1" thickBot="1" x14ac:dyDescent="0.3">
      <c r="A41" s="102">
        <v>1030</v>
      </c>
      <c r="B41" s="30" t="s">
        <v>64</v>
      </c>
      <c r="C41" s="30" t="s">
        <v>21</v>
      </c>
      <c r="D41" s="100">
        <f>+'[2]1030 IDPAC'!O17</f>
        <v>0.1</v>
      </c>
      <c r="E41" s="100">
        <f>+'[2]1030 IDPAC'!O18</f>
        <v>0.05</v>
      </c>
      <c r="F41" s="100">
        <f>+'[2]1030 IDPAC'!O19</f>
        <v>0.34</v>
      </c>
      <c r="G41" s="103">
        <f t="shared" si="0"/>
        <v>0.49000000000000005</v>
      </c>
      <c r="I41" s="153" t="s">
        <v>26</v>
      </c>
      <c r="J41" s="154">
        <v>0</v>
      </c>
      <c r="K41" s="156">
        <v>0</v>
      </c>
      <c r="L41" s="156">
        <v>0</v>
      </c>
      <c r="M41" s="155">
        <v>0</v>
      </c>
      <c r="N41" s="137"/>
    </row>
    <row r="42" spans="1:14" s="23" customFormat="1" ht="44.25" customHeight="1" thickBot="1" x14ac:dyDescent="0.3">
      <c r="A42" s="102">
        <v>1031</v>
      </c>
      <c r="B42" s="30" t="s">
        <v>66</v>
      </c>
      <c r="C42" s="30" t="s">
        <v>30</v>
      </c>
      <c r="D42" s="100">
        <f>+'[2]1031 METRO'!O17</f>
        <v>0.1</v>
      </c>
      <c r="E42" s="100">
        <f>+'[2]1031 METRO'!O18</f>
        <v>0.05</v>
      </c>
      <c r="F42" s="100">
        <f>+'[2]1031 METRO'!O19</f>
        <v>0.38636363636363635</v>
      </c>
      <c r="G42" s="103">
        <f t="shared" si="0"/>
        <v>0.53636363636363638</v>
      </c>
      <c r="I42" s="49" t="s">
        <v>44</v>
      </c>
      <c r="J42" s="124">
        <v>7.4999999999999997E-2</v>
      </c>
      <c r="K42" s="125">
        <v>3.125E-2</v>
      </c>
      <c r="L42" s="125">
        <v>0.32142684108527131</v>
      </c>
      <c r="M42" s="126">
        <v>0.42767684108527132</v>
      </c>
      <c r="N42" s="137"/>
    </row>
    <row r="43" spans="1:14" s="23" customFormat="1" ht="44.25" customHeight="1" x14ac:dyDescent="0.25">
      <c r="A43" s="102">
        <v>1032</v>
      </c>
      <c r="B43" s="30" t="s">
        <v>68</v>
      </c>
      <c r="C43" s="30" t="s">
        <v>10</v>
      </c>
      <c r="D43" s="100">
        <f>+'[2]1032 UAESP'!O17</f>
        <v>0</v>
      </c>
      <c r="E43" s="100">
        <f>+'[2]1032 UAESP'!O18</f>
        <v>0</v>
      </c>
      <c r="F43" s="100">
        <f>+'[2]1032 UAESP'!O19</f>
        <v>0</v>
      </c>
      <c r="G43" s="103">
        <f t="shared" si="0"/>
        <v>0</v>
      </c>
      <c r="I43" s="135"/>
      <c r="J43" s="136"/>
      <c r="K43" s="136"/>
      <c r="L43" s="136"/>
      <c r="M43" s="136"/>
      <c r="N43" s="137"/>
    </row>
    <row r="44" spans="1:14" s="23" customFormat="1" ht="44.25" customHeight="1" x14ac:dyDescent="0.25">
      <c r="A44" s="102">
        <v>1033</v>
      </c>
      <c r="B44" s="30" t="s">
        <v>69</v>
      </c>
      <c r="C44" s="30" t="s">
        <v>23</v>
      </c>
      <c r="D44" s="100">
        <f>+'[2]1033 IDEP'!O17</f>
        <v>0.1</v>
      </c>
      <c r="E44" s="100">
        <f>+'[2]1033 IDEP'!O18</f>
        <v>0.05</v>
      </c>
      <c r="F44" s="100">
        <f>+'[2]1033 IDEP'!O19</f>
        <v>0</v>
      </c>
      <c r="G44" s="103">
        <f t="shared" ref="G44:G69" si="1">SUM(D44:F44)</f>
        <v>0.15000000000000002</v>
      </c>
      <c r="I44" s="135"/>
      <c r="J44" s="136"/>
      <c r="K44" s="136"/>
      <c r="L44" s="136"/>
      <c r="M44" s="136"/>
      <c r="N44" s="137"/>
    </row>
    <row r="45" spans="1:14" s="23" customFormat="1" ht="44.25" customHeight="1" x14ac:dyDescent="0.25">
      <c r="A45" s="102">
        <v>1034</v>
      </c>
      <c r="B45" s="30" t="s">
        <v>70</v>
      </c>
      <c r="C45" s="30" t="s">
        <v>28</v>
      </c>
      <c r="D45" s="100">
        <f>+'[2]1034 IDPC'!O17</f>
        <v>0.1</v>
      </c>
      <c r="E45" s="100">
        <f>+'[2]1034 IDPC'!O18</f>
        <v>0.05</v>
      </c>
      <c r="F45" s="100">
        <f>+'[2]1034 IDPC'!O19</f>
        <v>0.21249999999999999</v>
      </c>
      <c r="G45" s="103">
        <f t="shared" si="1"/>
        <v>0.36250000000000004</v>
      </c>
      <c r="I45" s="135"/>
      <c r="J45" s="136"/>
      <c r="K45" s="136"/>
      <c r="L45" s="136"/>
      <c r="M45" s="136"/>
      <c r="N45" s="137"/>
    </row>
    <row r="46" spans="1:14" s="23" customFormat="1" ht="44.25" customHeight="1" x14ac:dyDescent="0.25">
      <c r="A46" s="102">
        <v>1035</v>
      </c>
      <c r="B46" s="30" t="s">
        <v>63</v>
      </c>
      <c r="C46" s="30" t="s">
        <v>16</v>
      </c>
      <c r="D46" s="100">
        <f>+'[2]1035 CAPSALUD'!O17</f>
        <v>0.1</v>
      </c>
      <c r="E46" s="100">
        <f>+'[2]1035 CAPSALUD'!O18</f>
        <v>0</v>
      </c>
      <c r="F46" s="100">
        <f>+'[2]1035 CAPSALUD'!O19</f>
        <v>0.21249999999999999</v>
      </c>
      <c r="G46" s="103">
        <f t="shared" si="1"/>
        <v>0.3125</v>
      </c>
      <c r="I46" s="135"/>
      <c r="J46" s="136"/>
      <c r="K46" s="136"/>
      <c r="L46" s="136"/>
      <c r="M46" s="136"/>
      <c r="N46" s="137"/>
    </row>
    <row r="47" spans="1:14" s="23" customFormat="1" ht="44.25" customHeight="1" x14ac:dyDescent="0.25">
      <c r="A47" s="102">
        <v>1036</v>
      </c>
      <c r="B47" s="30" t="s">
        <v>71</v>
      </c>
      <c r="C47" s="30" t="s">
        <v>28</v>
      </c>
      <c r="D47" s="100">
        <f>+'[2]1036 OFB'!O17</f>
        <v>0.1</v>
      </c>
      <c r="E47" s="100">
        <f>+'[2]1036 OFB'!O18</f>
        <v>0.05</v>
      </c>
      <c r="F47" s="100">
        <f>+'[2]1036 OFB'!O19</f>
        <v>0.85</v>
      </c>
      <c r="G47" s="103">
        <f t="shared" si="1"/>
        <v>1</v>
      </c>
      <c r="I47" s="135"/>
      <c r="J47" s="136"/>
      <c r="K47" s="136"/>
      <c r="L47" s="136"/>
      <c r="M47" s="136"/>
      <c r="N47" s="137"/>
    </row>
    <row r="48" spans="1:14" s="23" customFormat="1" ht="44.25" customHeight="1" x14ac:dyDescent="0.25">
      <c r="A48" s="102">
        <v>1037</v>
      </c>
      <c r="B48" s="30" t="s">
        <v>72</v>
      </c>
      <c r="C48" s="30" t="s">
        <v>18</v>
      </c>
      <c r="D48" s="100">
        <f>+'[2]1037 INVEST'!O17</f>
        <v>0.1</v>
      </c>
      <c r="E48" s="100">
        <f>+'[2]1037 INVEST'!O18</f>
        <v>0.05</v>
      </c>
      <c r="F48" s="100">
        <f>+'[2]1037 INVEST'!O19</f>
        <v>0.70833333333333337</v>
      </c>
      <c r="G48" s="103">
        <f t="shared" si="1"/>
        <v>0.85833333333333339</v>
      </c>
      <c r="I48" s="135"/>
      <c r="J48" s="136"/>
      <c r="K48" s="136"/>
      <c r="L48" s="136"/>
      <c r="M48" s="136"/>
      <c r="N48" s="137"/>
    </row>
    <row r="49" spans="1:14" s="23" customFormat="1" ht="44.25" customHeight="1" x14ac:dyDescent="0.25">
      <c r="A49" s="102">
        <v>1038</v>
      </c>
      <c r="B49" s="30" t="s">
        <v>73</v>
      </c>
      <c r="C49" s="30" t="s">
        <v>10</v>
      </c>
      <c r="D49" s="100">
        <f>+'[2]1038 SDHAB'!O17</f>
        <v>0.1</v>
      </c>
      <c r="E49" s="100">
        <f>+'[2]1038 SDHAB'!O18</f>
        <v>0.05</v>
      </c>
      <c r="F49" s="100">
        <f>+'[2]1038 SDHAB'!O19</f>
        <v>0</v>
      </c>
      <c r="G49" s="103">
        <f t="shared" si="1"/>
        <v>0.15000000000000002</v>
      </c>
      <c r="I49" s="135"/>
      <c r="J49" s="136"/>
      <c r="K49" s="136"/>
      <c r="L49" s="136"/>
      <c r="M49" s="136"/>
      <c r="N49" s="137"/>
    </row>
    <row r="50" spans="1:14" s="23" customFormat="1" ht="44.25" customHeight="1" x14ac:dyDescent="0.25">
      <c r="A50" s="102">
        <v>1039</v>
      </c>
      <c r="B50" s="30" t="s">
        <v>74</v>
      </c>
      <c r="C50" s="30" t="s">
        <v>19</v>
      </c>
      <c r="D50" s="100">
        <f>+'[2]1039 IDIGER'!O17</f>
        <v>0.1</v>
      </c>
      <c r="E50" s="100">
        <f>+'[2]1039 IDIGER'!O18</f>
        <v>0.05</v>
      </c>
      <c r="F50" s="100">
        <f>+'[2]1039 IDIGER'!O19</f>
        <v>0.47222222222222221</v>
      </c>
      <c r="G50" s="103">
        <f t="shared" si="1"/>
        <v>0.62222222222222223</v>
      </c>
      <c r="I50" s="135"/>
      <c r="J50" s="136"/>
      <c r="K50" s="136"/>
      <c r="L50" s="136"/>
      <c r="M50" s="136"/>
      <c r="N50" s="137"/>
    </row>
    <row r="51" spans="1:14" s="23" customFormat="1" ht="44.25" customHeight="1" x14ac:dyDescent="0.25">
      <c r="A51" s="102">
        <v>1040</v>
      </c>
      <c r="B51" s="30" t="s">
        <v>75</v>
      </c>
      <c r="C51" s="30" t="s">
        <v>13</v>
      </c>
      <c r="D51" s="100">
        <f>+'[2]1040 IDIPRON'!O17</f>
        <v>0.1</v>
      </c>
      <c r="E51" s="100">
        <f>+'[2]1040 IDIPRON'!O18</f>
        <v>0.05</v>
      </c>
      <c r="F51" s="100">
        <f>+'[2]1040 IDIPRON'!O19</f>
        <v>0.50370370370370365</v>
      </c>
      <c r="G51" s="103">
        <f t="shared" si="1"/>
        <v>0.65370370370370368</v>
      </c>
      <c r="I51" s="135"/>
      <c r="J51" s="136"/>
      <c r="K51" s="136"/>
      <c r="L51" s="136"/>
      <c r="M51" s="136"/>
      <c r="N51" s="137"/>
    </row>
    <row r="52" spans="1:14" s="23" customFormat="1" ht="44.25" customHeight="1" x14ac:dyDescent="0.25">
      <c r="A52" s="102">
        <v>1041</v>
      </c>
      <c r="B52" s="30" t="s">
        <v>76</v>
      </c>
      <c r="C52" s="30" t="s">
        <v>32</v>
      </c>
      <c r="D52" s="100">
        <f>+'[2]1041 SHD'!O17</f>
        <v>0.1</v>
      </c>
      <c r="E52" s="100">
        <f>+'[2]1041 SHD'!O18</f>
        <v>0.05</v>
      </c>
      <c r="F52" s="100">
        <f>+'[2]1041 SHD'!O19</f>
        <v>0.73815789473684212</v>
      </c>
      <c r="G52" s="103">
        <f t="shared" si="1"/>
        <v>0.88815789473684215</v>
      </c>
      <c r="I52" s="135"/>
      <c r="J52" s="136"/>
      <c r="K52" s="136"/>
      <c r="L52" s="136"/>
      <c r="M52" s="136"/>
      <c r="N52" s="137"/>
    </row>
    <row r="53" spans="1:14" s="23" customFormat="1" ht="44.25" customHeight="1" x14ac:dyDescent="0.25">
      <c r="A53" s="102">
        <v>1042</v>
      </c>
      <c r="B53" s="30" t="s">
        <v>77</v>
      </c>
      <c r="C53" s="30" t="s">
        <v>32</v>
      </c>
      <c r="D53" s="100">
        <f>+'[2]1042 UAECD'!O17</f>
        <v>0.1</v>
      </c>
      <c r="E53" s="100">
        <f>+'[2]1042 UAECD'!O18</f>
        <v>0</v>
      </c>
      <c r="F53" s="100">
        <f>+'[2]1042 UAECD'!O19</f>
        <v>0</v>
      </c>
      <c r="G53" s="103">
        <f t="shared" si="1"/>
        <v>0.1</v>
      </c>
      <c r="I53" s="135"/>
      <c r="J53" s="136"/>
      <c r="K53" s="136"/>
      <c r="L53" s="136"/>
      <c r="M53" s="136"/>
      <c r="N53" s="137"/>
    </row>
    <row r="54" spans="1:14" s="23" customFormat="1" ht="44.25" customHeight="1" x14ac:dyDescent="0.25">
      <c r="A54" s="102">
        <v>1043</v>
      </c>
      <c r="B54" s="30" t="s">
        <v>78</v>
      </c>
      <c r="C54" s="30" t="s">
        <v>19</v>
      </c>
      <c r="D54" s="100">
        <f>+'[2]1043 JBB'!O17</f>
        <v>0.1</v>
      </c>
      <c r="E54" s="100">
        <f>+'[2]1043 JBB'!O18</f>
        <v>0</v>
      </c>
      <c r="F54" s="100">
        <f>+'[2]1043 JBB'!O19</f>
        <v>0</v>
      </c>
      <c r="G54" s="103">
        <f t="shared" si="1"/>
        <v>0.1</v>
      </c>
      <c r="I54" s="135"/>
      <c r="J54" s="136"/>
      <c r="K54" s="136"/>
      <c r="L54" s="136"/>
      <c r="M54" s="136"/>
      <c r="N54" s="137"/>
    </row>
    <row r="55" spans="1:14" s="23" customFormat="1" ht="44.25" customHeight="1" x14ac:dyDescent="0.25">
      <c r="A55" s="102">
        <v>1044</v>
      </c>
      <c r="B55" s="30" t="s">
        <v>79</v>
      </c>
      <c r="C55" s="30" t="s">
        <v>30</v>
      </c>
      <c r="D55" s="100">
        <f>+'[2]1044 UAERMV'!O17</f>
        <v>0.1</v>
      </c>
      <c r="E55" s="100">
        <f>+'[2]1044 UAERMV'!O18</f>
        <v>0.05</v>
      </c>
      <c r="F55" s="100">
        <f>+'[2]1044 UAERMV'!O19</f>
        <v>0</v>
      </c>
      <c r="G55" s="103">
        <f t="shared" si="1"/>
        <v>0.15000000000000002</v>
      </c>
      <c r="I55" s="135"/>
      <c r="J55" s="136"/>
      <c r="K55" s="136"/>
      <c r="L55" s="136"/>
      <c r="M55" s="136"/>
      <c r="N55" s="137"/>
    </row>
    <row r="56" spans="1:14" s="23" customFormat="1" ht="44.25" customHeight="1" x14ac:dyDescent="0.25">
      <c r="A56" s="102">
        <v>1045</v>
      </c>
      <c r="B56" s="30" t="s">
        <v>91</v>
      </c>
      <c r="C56" s="30" t="s">
        <v>40</v>
      </c>
      <c r="D56" s="100">
        <f>+'[2]1045 SDP'!O17</f>
        <v>0.1</v>
      </c>
      <c r="E56" s="100">
        <f>+'[2]1045 SDP'!O18</f>
        <v>0.05</v>
      </c>
      <c r="F56" s="100">
        <f>+'[2]1045 SDP'!O19</f>
        <v>0.40476190476190471</v>
      </c>
      <c r="G56" s="103">
        <f t="shared" si="1"/>
        <v>0.55476190476190479</v>
      </c>
      <c r="I56" s="135"/>
      <c r="J56" s="136"/>
      <c r="K56" s="136"/>
      <c r="L56" s="136"/>
      <c r="M56" s="136"/>
      <c r="N56" s="137"/>
    </row>
    <row r="57" spans="1:14" s="23" customFormat="1" ht="44.25" customHeight="1" x14ac:dyDescent="0.25">
      <c r="A57" s="102">
        <v>1046</v>
      </c>
      <c r="B57" s="30" t="s">
        <v>81</v>
      </c>
      <c r="C57" s="30" t="s">
        <v>11</v>
      </c>
      <c r="D57" s="100">
        <f>+'[2]1046 SDSCJ'!O17</f>
        <v>0.1</v>
      </c>
      <c r="E57" s="100">
        <f>+'[2]1046 SDSCJ'!O18</f>
        <v>0.05</v>
      </c>
      <c r="F57" s="100">
        <f>+'[2]1046 SDSCJ'!O19</f>
        <v>0</v>
      </c>
      <c r="G57" s="103">
        <f t="shared" si="1"/>
        <v>0.15000000000000002</v>
      </c>
      <c r="I57" s="135"/>
      <c r="J57" s="136"/>
      <c r="K57" s="136"/>
      <c r="L57" s="136"/>
      <c r="M57" s="136"/>
      <c r="N57" s="137"/>
    </row>
    <row r="58" spans="1:14" s="23" customFormat="1" ht="44.25" customHeight="1" x14ac:dyDescent="0.25">
      <c r="A58" s="102">
        <v>1047</v>
      </c>
      <c r="B58" s="30" t="s">
        <v>57</v>
      </c>
      <c r="C58" s="30" t="s">
        <v>16</v>
      </c>
      <c r="D58" s="100">
        <f>+'[2]1047 SSALUD'!O17</f>
        <v>0.1</v>
      </c>
      <c r="E58" s="100">
        <f>+'[2]1047 SSALUD'!O18</f>
        <v>0.05</v>
      </c>
      <c r="F58" s="100">
        <f>+'[2]1047 SSALUD'!O19</f>
        <v>0.37558139534883722</v>
      </c>
      <c r="G58" s="103">
        <f t="shared" si="1"/>
        <v>0.5255813953488373</v>
      </c>
      <c r="I58" s="135"/>
      <c r="J58" s="136"/>
      <c r="K58" s="136"/>
      <c r="L58" s="136"/>
      <c r="M58" s="136"/>
      <c r="N58" s="137"/>
    </row>
    <row r="59" spans="1:14" s="23" customFormat="1" ht="44.25" customHeight="1" x14ac:dyDescent="0.25">
      <c r="A59" s="102">
        <v>1048</v>
      </c>
      <c r="B59" s="30" t="s">
        <v>59</v>
      </c>
      <c r="C59" s="30" t="s">
        <v>16</v>
      </c>
      <c r="D59" s="100">
        <f>+'[2]1048 SRCENTROOR'!O17</f>
        <v>0.1</v>
      </c>
      <c r="E59" s="100">
        <f>+'[2]1048 SRCENTROOR'!O18</f>
        <v>0.05</v>
      </c>
      <c r="F59" s="100">
        <f>+'[2]1048 SRCENTROOR'!O19</f>
        <v>0.28333333333333333</v>
      </c>
      <c r="G59" s="103">
        <f t="shared" si="1"/>
        <v>0.43333333333333335</v>
      </c>
      <c r="I59" s="135"/>
      <c r="J59" s="136"/>
      <c r="K59" s="136"/>
      <c r="L59" s="136"/>
      <c r="M59" s="136"/>
      <c r="N59" s="137"/>
    </row>
    <row r="60" spans="1:14" s="23" customFormat="1" ht="44.25" customHeight="1" x14ac:dyDescent="0.25">
      <c r="A60" s="102">
        <v>1049</v>
      </c>
      <c r="B60" s="30" t="s">
        <v>67</v>
      </c>
      <c r="C60" s="30" t="s">
        <v>16</v>
      </c>
      <c r="D60" s="100">
        <f>+'[2]1049 SRNORTE'!O17</f>
        <v>0.1</v>
      </c>
      <c r="E60" s="100">
        <f>+'[2]1049 SRNORTE'!O18</f>
        <v>0.05</v>
      </c>
      <c r="F60" s="100">
        <f>+'[2]1049 SRNORTE'!O19</f>
        <v>0.64761904761904754</v>
      </c>
      <c r="G60" s="103">
        <f t="shared" si="1"/>
        <v>0.79761904761904756</v>
      </c>
      <c r="I60" s="135"/>
      <c r="J60" s="136"/>
      <c r="K60" s="136"/>
      <c r="L60" s="136"/>
      <c r="M60" s="136"/>
      <c r="N60" s="137"/>
    </row>
    <row r="61" spans="1:14" s="23" customFormat="1" ht="44.25" customHeight="1" x14ac:dyDescent="0.25">
      <c r="A61" s="102">
        <v>1050</v>
      </c>
      <c r="B61" s="30" t="s">
        <v>90</v>
      </c>
      <c r="C61" s="30" t="s">
        <v>16</v>
      </c>
      <c r="D61" s="100">
        <f>+'[2]1050 SRSUR'!O17</f>
        <v>0.1</v>
      </c>
      <c r="E61" s="100">
        <f>+'[2]1050 SRSUR'!O18</f>
        <v>0.05</v>
      </c>
      <c r="F61" s="100">
        <f>+'[2]1050 SRSUR'!O19</f>
        <v>0.20238095238095236</v>
      </c>
      <c r="G61" s="103">
        <f t="shared" si="1"/>
        <v>0.35238095238095235</v>
      </c>
      <c r="I61" s="135"/>
      <c r="J61" s="136"/>
      <c r="K61" s="136"/>
      <c r="L61" s="136"/>
      <c r="M61" s="136"/>
      <c r="N61" s="137"/>
    </row>
    <row r="62" spans="1:14" s="23" customFormat="1" ht="44.25" customHeight="1" x14ac:dyDescent="0.25">
      <c r="A62" s="102">
        <v>1051</v>
      </c>
      <c r="B62" s="30" t="s">
        <v>82</v>
      </c>
      <c r="C62" s="30" t="s">
        <v>30</v>
      </c>
      <c r="D62" s="100">
        <f>+'[2]1051 TTRANS'!O17</f>
        <v>0.1</v>
      </c>
      <c r="E62" s="100">
        <f>+'[2]1051 TTRANS'!O18</f>
        <v>0.05</v>
      </c>
      <c r="F62" s="100">
        <f>+'[2]1051 TTRANS'!O19</f>
        <v>5.6666666666666664E-2</v>
      </c>
      <c r="G62" s="103">
        <f t="shared" si="1"/>
        <v>0.20666666666666669</v>
      </c>
      <c r="I62" s="135"/>
      <c r="J62" s="136"/>
      <c r="K62" s="136"/>
      <c r="L62" s="136"/>
      <c r="M62" s="136"/>
      <c r="N62" s="137"/>
    </row>
    <row r="63" spans="1:14" s="23" customFormat="1" ht="44.25" customHeight="1" x14ac:dyDescent="0.25">
      <c r="A63" s="102">
        <v>1052</v>
      </c>
      <c r="B63" s="30" t="s">
        <v>83</v>
      </c>
      <c r="C63" s="30" t="s">
        <v>13</v>
      </c>
      <c r="D63" s="100">
        <f>+'[2]1052 SDIS'!O17</f>
        <v>0.1</v>
      </c>
      <c r="E63" s="100">
        <f>+'[2]1052 SDIS'!O18</f>
        <v>0.05</v>
      </c>
      <c r="F63" s="100">
        <f>+'[2]1052 SDIS'!O19</f>
        <v>0</v>
      </c>
      <c r="G63" s="103">
        <f t="shared" si="1"/>
        <v>0.15000000000000002</v>
      </c>
      <c r="I63" s="135"/>
      <c r="J63" s="136"/>
      <c r="K63" s="136"/>
      <c r="L63" s="136"/>
      <c r="M63" s="136"/>
      <c r="N63" s="137"/>
    </row>
    <row r="64" spans="1:14" s="23" customFormat="1" ht="44.25" customHeight="1" x14ac:dyDescent="0.25">
      <c r="A64" s="102">
        <v>1053</v>
      </c>
      <c r="B64" s="30" t="s">
        <v>84</v>
      </c>
      <c r="C64" s="30" t="s">
        <v>38</v>
      </c>
      <c r="D64" s="100">
        <f>+'[2]1053 SJUR'!O17</f>
        <v>0.1</v>
      </c>
      <c r="E64" s="100">
        <f>+'[2]1053 SJUR'!O18</f>
        <v>0.05</v>
      </c>
      <c r="F64" s="100">
        <f>+'[2]1053 SJUR'!O19</f>
        <v>7.7272727272727271E-2</v>
      </c>
      <c r="G64" s="103">
        <f t="shared" si="1"/>
        <v>0.22727272727272729</v>
      </c>
      <c r="I64" s="135"/>
      <c r="J64" s="136"/>
      <c r="K64" s="136"/>
      <c r="L64" s="136"/>
      <c r="M64" s="136"/>
      <c r="N64" s="137"/>
    </row>
    <row r="65" spans="1:15" s="23" customFormat="1" ht="44.25" customHeight="1" x14ac:dyDescent="0.25">
      <c r="A65" s="102">
        <v>1054</v>
      </c>
      <c r="B65" s="30" t="s">
        <v>85</v>
      </c>
      <c r="C65" s="30" t="s">
        <v>19</v>
      </c>
      <c r="D65" s="100">
        <f>+'[2]1054 SAMB'!O17</f>
        <v>0.1</v>
      </c>
      <c r="E65" s="100">
        <f>+'[2]1054 SAMB'!O18</f>
        <v>0.05</v>
      </c>
      <c r="F65" s="100">
        <f>+'[2]1054 SAMB'!O19</f>
        <v>0</v>
      </c>
      <c r="G65" s="103">
        <f t="shared" si="1"/>
        <v>0.15000000000000002</v>
      </c>
      <c r="I65" s="135"/>
      <c r="J65" s="136"/>
      <c r="K65" s="136"/>
      <c r="L65" s="136"/>
      <c r="M65" s="136"/>
      <c r="N65" s="137"/>
    </row>
    <row r="66" spans="1:15" s="23" customFormat="1" ht="44.25" customHeight="1" x14ac:dyDescent="0.25">
      <c r="A66" s="102">
        <v>1055</v>
      </c>
      <c r="B66" s="30" t="s">
        <v>89</v>
      </c>
      <c r="C66" s="30" t="s">
        <v>30</v>
      </c>
      <c r="D66" s="100">
        <f>+'[2]1055 IDU'!O17</f>
        <v>0.1</v>
      </c>
      <c r="E66" s="100">
        <f>+'[2]1055 IDU'!O18</f>
        <v>0.05</v>
      </c>
      <c r="F66" s="100">
        <f>+'[2]1055 IDU'!O19</f>
        <v>0</v>
      </c>
      <c r="G66" s="103">
        <f t="shared" si="1"/>
        <v>0.15000000000000002</v>
      </c>
      <c r="I66" s="135"/>
      <c r="J66" s="136"/>
      <c r="K66" s="136"/>
      <c r="L66" s="136"/>
      <c r="M66" s="136"/>
      <c r="N66" s="137"/>
    </row>
    <row r="67" spans="1:15" s="23" customFormat="1" ht="44.25" customHeight="1" x14ac:dyDescent="0.25">
      <c r="A67" s="102">
        <v>1056</v>
      </c>
      <c r="B67" s="30" t="s">
        <v>87</v>
      </c>
      <c r="C67" s="30" t="s">
        <v>32</v>
      </c>
      <c r="D67" s="100">
        <f>+'[2]1056 LOTERIA'!O17</f>
        <v>0.1</v>
      </c>
      <c r="E67" s="100">
        <f>+'[2]1056 LOTERIA'!O18</f>
        <v>0.05</v>
      </c>
      <c r="F67" s="100">
        <f>+'[2]1056 LOTERIA'!O19</f>
        <v>0.15454545454545454</v>
      </c>
      <c r="G67" s="103">
        <f t="shared" si="1"/>
        <v>0.30454545454545456</v>
      </c>
      <c r="I67" s="135"/>
      <c r="J67" s="136"/>
      <c r="K67" s="136"/>
      <c r="L67" s="136"/>
      <c r="M67" s="136"/>
      <c r="N67" s="137"/>
    </row>
    <row r="68" spans="1:15" s="23" customFormat="1" ht="44.25" customHeight="1" x14ac:dyDescent="0.25">
      <c r="A68" s="102">
        <v>1057</v>
      </c>
      <c r="B68" s="30" t="s">
        <v>65</v>
      </c>
      <c r="C68" s="30" t="s">
        <v>16</v>
      </c>
      <c r="D68" s="100">
        <f>+'[2]1057 SRSOCCI'!O17</f>
        <v>0.1</v>
      </c>
      <c r="E68" s="100">
        <f>+'[2]1057 SRSOCCI'!O18</f>
        <v>0.05</v>
      </c>
      <c r="F68" s="100">
        <f>+'[2]1057 SRSOCCI'!O19</f>
        <v>0.85</v>
      </c>
      <c r="G68" s="103">
        <f t="shared" si="1"/>
        <v>1</v>
      </c>
      <c r="I68" s="135"/>
      <c r="J68" s="136"/>
      <c r="K68" s="136"/>
      <c r="L68" s="136"/>
      <c r="M68" s="136"/>
      <c r="N68" s="137"/>
    </row>
    <row r="69" spans="1:15" s="23" customFormat="1" ht="44.25" customHeight="1" thickBot="1" x14ac:dyDescent="0.3">
      <c r="A69" s="104">
        <v>1058</v>
      </c>
      <c r="B69" s="39" t="s">
        <v>278</v>
      </c>
      <c r="C69" s="39" t="s">
        <v>19</v>
      </c>
      <c r="D69" s="105">
        <f>+'[2]1058 IDPYBA'!O17</f>
        <v>0.1</v>
      </c>
      <c r="E69" s="105">
        <f>+'[2]1058 IDPYBA'!O18</f>
        <v>0.05</v>
      </c>
      <c r="F69" s="105">
        <f>+'[2]1058 IDPYBA'!O19</f>
        <v>0.56666666666666665</v>
      </c>
      <c r="G69" s="106">
        <f t="shared" si="1"/>
        <v>0.71666666666666667</v>
      </c>
      <c r="I69" s="160"/>
      <c r="J69" s="161"/>
      <c r="K69" s="161"/>
      <c r="L69" s="161"/>
      <c r="M69" s="161"/>
      <c r="N69" s="162"/>
      <c r="O69" s="159"/>
    </row>
    <row r="70" spans="1:15" x14ac:dyDescent="0.25">
      <c r="I70" s="157"/>
      <c r="J70" s="157"/>
      <c r="K70" s="157"/>
      <c r="L70" s="157"/>
      <c r="M70" s="157"/>
      <c r="N70" s="157"/>
    </row>
    <row r="71" spans="1:15" x14ac:dyDescent="0.25">
      <c r="I71" s="158"/>
      <c r="J71" s="158"/>
      <c r="K71" s="158"/>
      <c r="L71" s="158"/>
      <c r="M71" s="158"/>
      <c r="N71" s="158"/>
    </row>
  </sheetData>
  <mergeCells count="10">
    <mergeCell ref="A2:K3"/>
    <mergeCell ref="A4:K4"/>
    <mergeCell ref="A5:K5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69"/>
  <sheetViews>
    <sheetView showGridLines="0" zoomScale="60" zoomScaleNormal="60" workbookViewId="0">
      <selection activeCell="F14" sqref="F14"/>
    </sheetView>
  </sheetViews>
  <sheetFormatPr baseColWidth="10" defaultColWidth="11.42578125" defaultRowHeight="15" x14ac:dyDescent="0.25"/>
  <cols>
    <col min="2" max="2" width="49.28515625" customWidth="1"/>
    <col min="3" max="3" width="26" customWidth="1"/>
    <col min="4" max="7" width="19.5703125" customWidth="1"/>
    <col min="8" max="8" width="33.42578125" customWidth="1"/>
    <col min="9" max="9" width="19.5703125" customWidth="1"/>
    <col min="11" max="11" width="53" customWidth="1"/>
    <col min="12" max="12" width="24.85546875" bestFit="1" customWidth="1"/>
    <col min="13" max="13" width="22.5703125" bestFit="1" customWidth="1"/>
    <col min="14" max="14" width="27.42578125" bestFit="1" customWidth="1"/>
    <col min="15" max="15" width="38.5703125" bestFit="1" customWidth="1"/>
    <col min="16" max="16" width="52.5703125" bestFit="1" customWidth="1"/>
    <col min="17" max="17" width="45.42578125" bestFit="1" customWidth="1"/>
  </cols>
  <sheetData>
    <row r="1" spans="1:17" s="24" customFormat="1" ht="73.5" customHeight="1" x14ac:dyDescent="0.2">
      <c r="A1" s="31"/>
    </row>
    <row r="2" spans="1:17" s="27" customFormat="1" ht="1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7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7" s="28" customFormat="1" x14ac:dyDescent="0.25">
      <c r="A4" s="383" t="s">
        <v>290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17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17" ht="15.75" thickBot="1" x14ac:dyDescent="0.3">
      <c r="C6" s="1"/>
      <c r="D6" s="1"/>
      <c r="E6" s="1"/>
      <c r="F6" s="25"/>
      <c r="G6" s="25"/>
    </row>
    <row r="7" spans="1:17" ht="33.6" customHeight="1" thickBot="1" x14ac:dyDescent="0.3">
      <c r="B7" s="3" t="s">
        <v>0</v>
      </c>
      <c r="C7" s="12" t="s">
        <v>117</v>
      </c>
      <c r="D7" s="2" t="s">
        <v>2</v>
      </c>
      <c r="E7" s="3">
        <v>2021</v>
      </c>
    </row>
    <row r="8" spans="1:17" ht="40.5" customHeight="1" thickBot="1" x14ac:dyDescent="0.3">
      <c r="B8" s="3" t="s">
        <v>3</v>
      </c>
      <c r="C8" s="14" t="s">
        <v>125</v>
      </c>
      <c r="D8" s="2" t="s">
        <v>4</v>
      </c>
      <c r="E8" s="3">
        <v>2022</v>
      </c>
    </row>
    <row r="9" spans="1:17" ht="15.75" thickBot="1" x14ac:dyDescent="0.3">
      <c r="K9" s="9"/>
      <c r="L9" s="9"/>
      <c r="M9" s="9"/>
      <c r="N9" s="9"/>
      <c r="O9" s="9"/>
      <c r="P9" s="9"/>
      <c r="Q9" s="9"/>
    </row>
    <row r="10" spans="1:17" ht="51.75" customHeight="1" thickBot="1" x14ac:dyDescent="0.3">
      <c r="A10" s="410" t="s">
        <v>273</v>
      </c>
      <c r="B10" s="412" t="s">
        <v>5</v>
      </c>
      <c r="C10" s="412" t="s">
        <v>6</v>
      </c>
      <c r="D10" s="391" t="s">
        <v>291</v>
      </c>
      <c r="E10" s="391" t="s">
        <v>292</v>
      </c>
      <c r="F10" s="391" t="s">
        <v>293</v>
      </c>
      <c r="G10" s="391" t="s">
        <v>294</v>
      </c>
      <c r="H10" s="391" t="s">
        <v>295</v>
      </c>
      <c r="I10" s="393" t="s">
        <v>124</v>
      </c>
      <c r="J10" s="7"/>
      <c r="K10" s="25"/>
      <c r="L10" s="25"/>
      <c r="M10" s="25"/>
      <c r="N10" s="25"/>
      <c r="O10" s="25"/>
      <c r="P10" s="25"/>
      <c r="Q10" s="7"/>
    </row>
    <row r="11" spans="1:17" ht="97.5" customHeight="1" thickBot="1" x14ac:dyDescent="0.3">
      <c r="A11" s="411"/>
      <c r="B11" s="413"/>
      <c r="C11" s="413"/>
      <c r="D11" s="398"/>
      <c r="E11" s="398"/>
      <c r="F11" s="398"/>
      <c r="G11" s="398"/>
      <c r="H11" s="398"/>
      <c r="I11" s="399"/>
      <c r="K11" s="185" t="s">
        <v>237</v>
      </c>
      <c r="L11" s="148" t="s">
        <v>296</v>
      </c>
      <c r="M11" s="175"/>
      <c r="N11" s="175"/>
      <c r="O11" s="175"/>
      <c r="P11" s="175"/>
      <c r="Q11" s="176"/>
    </row>
    <row r="12" spans="1:17" ht="42.75" customHeight="1" x14ac:dyDescent="0.25">
      <c r="A12" s="107">
        <v>1001</v>
      </c>
      <c r="B12" s="32" t="s">
        <v>9</v>
      </c>
      <c r="C12" s="32" t="s">
        <v>10</v>
      </c>
      <c r="D12" s="108">
        <f>+'[2]1001 Acueducto'!O21</f>
        <v>0.1</v>
      </c>
      <c r="E12" s="108">
        <f>+'[2]1001 Acueducto'!O22</f>
        <v>0.05</v>
      </c>
      <c r="F12" s="108">
        <f>+'[2]1001 Acueducto'!O23</f>
        <v>0.05</v>
      </c>
      <c r="G12" s="108">
        <f>+'[2]1001 Acueducto'!O24</f>
        <v>0</v>
      </c>
      <c r="H12" s="108">
        <f>+'[2]1001 Acueducto'!O25</f>
        <v>0</v>
      </c>
      <c r="I12" s="109">
        <f t="shared" ref="I12:I43" si="0">SUM(D12:H12)</f>
        <v>0.2</v>
      </c>
      <c r="K12" s="139" t="s">
        <v>42</v>
      </c>
      <c r="L12" s="143">
        <v>0.2</v>
      </c>
      <c r="M12" s="177"/>
      <c r="N12" s="177"/>
      <c r="O12" s="177"/>
      <c r="P12" s="177"/>
      <c r="Q12" s="176"/>
    </row>
    <row r="13" spans="1:17" ht="42.75" customHeight="1" x14ac:dyDescent="0.25">
      <c r="A13" s="102">
        <v>1002</v>
      </c>
      <c r="B13" s="30" t="s">
        <v>12</v>
      </c>
      <c r="C13" s="30" t="s">
        <v>10</v>
      </c>
      <c r="D13" s="100">
        <f>+'[2]1002 Aguas'!O21</f>
        <v>0</v>
      </c>
      <c r="E13" s="100">
        <f>+'[2]1002 Aguas'!O22</f>
        <v>0</v>
      </c>
      <c r="F13" s="100">
        <f>+'[2]1002 Aguas'!O23</f>
        <v>0</v>
      </c>
      <c r="G13" s="100">
        <f>+'[2]1002 Aguas'!O24</f>
        <v>0</v>
      </c>
      <c r="H13" s="100">
        <f>+'[2]1002 Aguas'!O25</f>
        <v>0</v>
      </c>
      <c r="I13" s="103">
        <f t="shared" si="0"/>
        <v>0</v>
      </c>
      <c r="K13" s="140" t="s">
        <v>10</v>
      </c>
      <c r="L13" s="144">
        <v>0.22500000000000001</v>
      </c>
      <c r="M13" s="177"/>
      <c r="N13" s="177"/>
      <c r="O13" s="177"/>
      <c r="P13" s="177"/>
      <c r="Q13" s="176"/>
    </row>
    <row r="14" spans="1:17" ht="42.75" customHeight="1" x14ac:dyDescent="0.25">
      <c r="A14" s="102">
        <v>1003</v>
      </c>
      <c r="B14" s="30" t="s">
        <v>14</v>
      </c>
      <c r="C14" s="30" t="s">
        <v>15</v>
      </c>
      <c r="D14" s="100">
        <f>+'[2]1003 Sec.Gen.'!O21</f>
        <v>0.1</v>
      </c>
      <c r="E14" s="100">
        <f>+'[2]1003 Sec.Gen.'!O22</f>
        <v>0.05</v>
      </c>
      <c r="F14" s="100">
        <f>+'[2]1003 Sec.Gen.'!O23</f>
        <v>0.05</v>
      </c>
      <c r="G14" s="100">
        <f>+'[2]1003 Sec.Gen.'!O24</f>
        <v>0.5</v>
      </c>
      <c r="H14" s="100">
        <f>+'[2]1003 Sec.Gen.'!O25</f>
        <v>0.3</v>
      </c>
      <c r="I14" s="103">
        <f t="shared" si="0"/>
        <v>1</v>
      </c>
      <c r="K14" s="140" t="s">
        <v>13</v>
      </c>
      <c r="L14" s="144">
        <v>0.30000000000000004</v>
      </c>
      <c r="M14" s="177"/>
      <c r="N14" s="177"/>
      <c r="O14" s="177"/>
      <c r="P14" s="177"/>
      <c r="Q14" s="176"/>
    </row>
    <row r="15" spans="1:17" ht="42.75" customHeight="1" x14ac:dyDescent="0.25">
      <c r="A15" s="102">
        <v>1004</v>
      </c>
      <c r="B15" s="30" t="s">
        <v>101</v>
      </c>
      <c r="C15" s="30" t="s">
        <v>18</v>
      </c>
      <c r="D15" s="100">
        <f>+'[2]1004 SDDE'!O21</f>
        <v>0.1</v>
      </c>
      <c r="E15" s="100">
        <f>+'[2]1004 SDDE'!O22</f>
        <v>0</v>
      </c>
      <c r="F15" s="100">
        <f>+'[2]1004 SDDE'!O23</f>
        <v>0.05</v>
      </c>
      <c r="G15" s="100">
        <f>+'[2]1004 SDDE'!O24</f>
        <v>0</v>
      </c>
      <c r="H15" s="100">
        <f>+'[2]1004 SDDE'!O25</f>
        <v>0</v>
      </c>
      <c r="I15" s="103">
        <f t="shared" si="0"/>
        <v>0.15000000000000002</v>
      </c>
      <c r="K15" s="140" t="s">
        <v>18</v>
      </c>
      <c r="L15" s="144">
        <v>0.35</v>
      </c>
      <c r="M15" s="177"/>
      <c r="N15" s="177"/>
      <c r="O15" s="177"/>
      <c r="P15" s="177"/>
      <c r="Q15" s="176"/>
    </row>
    <row r="16" spans="1:17" ht="42.75" customHeight="1" x14ac:dyDescent="0.25">
      <c r="A16" s="102">
        <v>1005</v>
      </c>
      <c r="B16" s="30" t="s">
        <v>20</v>
      </c>
      <c r="C16" s="30" t="s">
        <v>21</v>
      </c>
      <c r="D16" s="100">
        <f>+'[2]1005 DADEP'!O21</f>
        <v>0</v>
      </c>
      <c r="E16" s="100">
        <f>+'[2]1005 DADEP'!O22</f>
        <v>0.05</v>
      </c>
      <c r="F16" s="100">
        <f>+'[2]1005 DADEP'!O23</f>
        <v>0.05</v>
      </c>
      <c r="G16" s="100">
        <f>+'[2]1005 DADEP'!O24</f>
        <v>0.2</v>
      </c>
      <c r="H16" s="100">
        <f>+'[2]1005 DADEP'!O25</f>
        <v>0</v>
      </c>
      <c r="I16" s="103">
        <f t="shared" si="0"/>
        <v>0.30000000000000004</v>
      </c>
      <c r="K16" s="140" t="s">
        <v>11</v>
      </c>
      <c r="L16" s="144">
        <v>0.35</v>
      </c>
      <c r="M16" s="177"/>
      <c r="N16" s="177"/>
      <c r="O16" s="177"/>
      <c r="P16" s="177"/>
      <c r="Q16" s="176"/>
    </row>
    <row r="17" spans="1:17" ht="42.75" customHeight="1" x14ac:dyDescent="0.25">
      <c r="A17" s="102">
        <v>1006</v>
      </c>
      <c r="B17" s="30" t="s">
        <v>22</v>
      </c>
      <c r="C17" s="30" t="s">
        <v>15</v>
      </c>
      <c r="D17" s="100">
        <f>+'[2]1006 DASC'!O21</f>
        <v>0.1</v>
      </c>
      <c r="E17" s="100">
        <f>+'[2]1006 DASC'!O22</f>
        <v>0.05</v>
      </c>
      <c r="F17" s="100">
        <f>+'[2]1006 DASC'!O23</f>
        <v>0.05</v>
      </c>
      <c r="G17" s="169">
        <f>+'[2]1006 DASC'!O24</f>
        <v>0.39</v>
      </c>
      <c r="H17" s="100">
        <f>+'[2]1006 DASC'!O25</f>
        <v>0.3</v>
      </c>
      <c r="I17" s="103">
        <f t="shared" si="0"/>
        <v>0.89000000000000012</v>
      </c>
      <c r="K17" s="140" t="s">
        <v>21</v>
      </c>
      <c r="L17" s="144">
        <v>0.3833333333333333</v>
      </c>
      <c r="M17" s="177"/>
      <c r="N17" s="177"/>
      <c r="O17" s="177"/>
      <c r="P17" s="177"/>
      <c r="Q17" s="176"/>
    </row>
    <row r="18" spans="1:17" ht="42.75" customHeight="1" x14ac:dyDescent="0.25">
      <c r="A18" s="102">
        <v>1007</v>
      </c>
      <c r="B18" s="30" t="s">
        <v>24</v>
      </c>
      <c r="C18" s="30" t="s">
        <v>16</v>
      </c>
      <c r="D18" s="100">
        <f>+'[2]1007 EGAT'!O21</f>
        <v>0</v>
      </c>
      <c r="E18" s="100">
        <f>+'[2]1007 EGAT'!O22</f>
        <v>0</v>
      </c>
      <c r="F18" s="167">
        <f>+'[2]1007 EGAT'!O23</f>
        <v>0</v>
      </c>
      <c r="G18" s="100">
        <f>+'[2]1007 EGAT'!O24</f>
        <v>0</v>
      </c>
      <c r="H18" s="168">
        <f>+'[2]1007 EGAT'!O25</f>
        <v>0</v>
      </c>
      <c r="I18" s="103">
        <f t="shared" si="0"/>
        <v>0</v>
      </c>
      <c r="K18" s="140" t="s">
        <v>16</v>
      </c>
      <c r="L18" s="144">
        <v>0.43124999999999997</v>
      </c>
      <c r="M18" s="177"/>
      <c r="N18" s="177"/>
      <c r="O18" s="177"/>
      <c r="P18" s="177"/>
      <c r="Q18" s="176"/>
    </row>
    <row r="19" spans="1:17" ht="42.75" customHeight="1" x14ac:dyDescent="0.25">
      <c r="A19" s="102">
        <v>1008</v>
      </c>
      <c r="B19" s="30" t="s">
        <v>26</v>
      </c>
      <c r="C19" s="30" t="s">
        <v>16</v>
      </c>
      <c r="D19" s="100">
        <f>+'[2]1008 IDCBIS'!O21</f>
        <v>0</v>
      </c>
      <c r="E19" s="100">
        <f>+'[2]1008 IDCBIS'!O22</f>
        <v>0</v>
      </c>
      <c r="F19" s="100">
        <f>+'[2]1008 IDCBIS'!O23</f>
        <v>0</v>
      </c>
      <c r="G19" s="108">
        <f>+'[2]1008 IDCBIS'!O24</f>
        <v>0</v>
      </c>
      <c r="H19" s="100">
        <f>+'[2]1008 IDCBIS'!O25</f>
        <v>0</v>
      </c>
      <c r="I19" s="103">
        <f t="shared" si="0"/>
        <v>0</v>
      </c>
      <c r="K19" s="140" t="s">
        <v>23</v>
      </c>
      <c r="L19" s="144">
        <v>0.46666666666666662</v>
      </c>
      <c r="M19" s="177"/>
      <c r="N19" s="177"/>
      <c r="O19" s="177"/>
      <c r="P19" s="177"/>
      <c r="Q19" s="176"/>
    </row>
    <row r="20" spans="1:17" ht="42.75" customHeight="1" x14ac:dyDescent="0.25">
      <c r="A20" s="102">
        <v>1009</v>
      </c>
      <c r="B20" s="30" t="s">
        <v>100</v>
      </c>
      <c r="C20" s="30" t="s">
        <v>28</v>
      </c>
      <c r="D20" s="100">
        <f>+'[2]1009 SDCRD'!O21</f>
        <v>0.1</v>
      </c>
      <c r="E20" s="100">
        <f>+'[2]1009 SDCRD'!O22</f>
        <v>0.05</v>
      </c>
      <c r="F20" s="100">
        <f>+'[2]1009 SDCRD'!O23</f>
        <v>0.05</v>
      </c>
      <c r="G20" s="100">
        <f>+'[2]1009 SDCRD'!O24</f>
        <v>0</v>
      </c>
      <c r="H20" s="100">
        <f>+'[2]1009 SDCRD'!O25</f>
        <v>0</v>
      </c>
      <c r="I20" s="103">
        <f t="shared" si="0"/>
        <v>0.2</v>
      </c>
      <c r="K20" s="140" t="s">
        <v>30</v>
      </c>
      <c r="L20" s="144">
        <v>0.46666666666666673</v>
      </c>
      <c r="M20" s="177"/>
      <c r="N20" s="177"/>
      <c r="O20" s="177"/>
      <c r="P20" s="177"/>
      <c r="Q20" s="176"/>
    </row>
    <row r="21" spans="1:17" ht="42.75" customHeight="1" x14ac:dyDescent="0.25">
      <c r="A21" s="102">
        <v>1010</v>
      </c>
      <c r="B21" s="30" t="s">
        <v>29</v>
      </c>
      <c r="C21" s="30" t="s">
        <v>21</v>
      </c>
      <c r="D21" s="100">
        <f>+'[2]1010 Sec.Gob.'!O21</f>
        <v>0.1</v>
      </c>
      <c r="E21" s="100">
        <f>+'[2]1010 Sec.Gob.'!O22</f>
        <v>0</v>
      </c>
      <c r="F21" s="100">
        <f>+'[2]1010 Sec.Gob.'!O23</f>
        <v>0.05</v>
      </c>
      <c r="G21" s="100">
        <f>+'[2]1010 Sec.Gob.'!O24</f>
        <v>0</v>
      </c>
      <c r="H21" s="100">
        <f>+'[2]1010 Sec.Gob.'!O25</f>
        <v>0</v>
      </c>
      <c r="I21" s="103">
        <f t="shared" si="0"/>
        <v>0.15000000000000002</v>
      </c>
      <c r="K21" s="140" t="s">
        <v>28</v>
      </c>
      <c r="L21" s="144">
        <v>0.50714285714285712</v>
      </c>
      <c r="M21" s="177"/>
      <c r="N21" s="177"/>
      <c r="O21" s="177"/>
      <c r="P21" s="177"/>
      <c r="Q21" s="176"/>
    </row>
    <row r="22" spans="1:17" ht="42.75" customHeight="1" x14ac:dyDescent="0.25">
      <c r="A22" s="102">
        <v>1011</v>
      </c>
      <c r="B22" s="30" t="s">
        <v>31</v>
      </c>
      <c r="C22" s="30" t="s">
        <v>30</v>
      </c>
      <c r="D22" s="100">
        <f>+'[2]1011 SDMOV'!O21</f>
        <v>0.1</v>
      </c>
      <c r="E22" s="100">
        <f>+'[2]1011 SDMOV'!O22</f>
        <v>0.05</v>
      </c>
      <c r="F22" s="100">
        <f>+'[2]1011 SDMOV'!O23</f>
        <v>0.05</v>
      </c>
      <c r="G22" s="100">
        <f>+'[2]1011 SDMOV'!O24</f>
        <v>0.2</v>
      </c>
      <c r="H22" s="100">
        <f>+'[2]1011 SDMOV'!O25</f>
        <v>0</v>
      </c>
      <c r="I22" s="103">
        <f t="shared" si="0"/>
        <v>0.4</v>
      </c>
      <c r="K22" s="140" t="s">
        <v>25</v>
      </c>
      <c r="L22" s="144">
        <v>0.53333333333333333</v>
      </c>
      <c r="M22" s="177"/>
      <c r="N22" s="177"/>
      <c r="O22" s="177"/>
      <c r="P22" s="177"/>
      <c r="Q22" s="176"/>
    </row>
    <row r="23" spans="1:17" ht="42.75" customHeight="1" x14ac:dyDescent="0.25">
      <c r="A23" s="102">
        <v>1012</v>
      </c>
      <c r="B23" s="30" t="s">
        <v>99</v>
      </c>
      <c r="C23" s="30" t="s">
        <v>11</v>
      </c>
      <c r="D23" s="100">
        <f>+'[2]1012 UAECOB'!O21</f>
        <v>0</v>
      </c>
      <c r="E23" s="100">
        <f>+'[2]1012 UAECOB'!O22</f>
        <v>0</v>
      </c>
      <c r="F23" s="100">
        <f>+'[2]1012 UAECOB'!O23</f>
        <v>0</v>
      </c>
      <c r="G23" s="100">
        <f>+'[2]1012 UAECOB'!O24</f>
        <v>0</v>
      </c>
      <c r="H23" s="100">
        <f>+'[2]1012 UAECOB'!O25</f>
        <v>0</v>
      </c>
      <c r="I23" s="103">
        <f t="shared" si="0"/>
        <v>0</v>
      </c>
      <c r="K23" s="140" t="s">
        <v>32</v>
      </c>
      <c r="L23" s="144">
        <v>0.53500000000000003</v>
      </c>
      <c r="M23" s="177"/>
      <c r="N23" s="177"/>
      <c r="O23" s="177"/>
      <c r="P23" s="177"/>
      <c r="Q23" s="176"/>
    </row>
    <row r="24" spans="1:17" ht="42.75" customHeight="1" x14ac:dyDescent="0.25">
      <c r="A24" s="102">
        <v>1013</v>
      </c>
      <c r="B24" s="30" t="s">
        <v>34</v>
      </c>
      <c r="C24" s="30" t="s">
        <v>23</v>
      </c>
      <c r="D24" s="100">
        <f>+'[2]1013 Un.Dis.'!O21</f>
        <v>0.1</v>
      </c>
      <c r="E24" s="100">
        <f>+'[2]1013 Un.Dis.'!O22</f>
        <v>0.05</v>
      </c>
      <c r="F24" s="100">
        <f>+'[2]1013 Un.Dis.'!O23</f>
        <v>0.05</v>
      </c>
      <c r="G24" s="100">
        <f>+'[2]1013 Un.Dis.'!O24</f>
        <v>0</v>
      </c>
      <c r="H24" s="100">
        <f>+'[2]1013 Un.Dis.'!O25</f>
        <v>0</v>
      </c>
      <c r="I24" s="103">
        <f t="shared" si="0"/>
        <v>0.2</v>
      </c>
      <c r="K24" s="140" t="s">
        <v>19</v>
      </c>
      <c r="L24" s="144">
        <v>0.5625</v>
      </c>
      <c r="M24" s="177"/>
      <c r="N24" s="177"/>
      <c r="O24" s="177"/>
      <c r="P24" s="177"/>
      <c r="Q24" s="176"/>
    </row>
    <row r="25" spans="1:17" ht="42.75" customHeight="1" x14ac:dyDescent="0.25">
      <c r="A25" s="102">
        <v>1014</v>
      </c>
      <c r="B25" s="30" t="s">
        <v>35</v>
      </c>
      <c r="C25" s="30" t="s">
        <v>10</v>
      </c>
      <c r="D25" s="100">
        <f>+'[2]1014 ERU'!O21</f>
        <v>0.1</v>
      </c>
      <c r="E25" s="100">
        <f>+'[2]1014 ERU'!O22</f>
        <v>0.05</v>
      </c>
      <c r="F25" s="100">
        <f>+'[2]1014 ERU'!O23</f>
        <v>0.05</v>
      </c>
      <c r="G25" s="100">
        <f>+'[2]1014 ERU'!O24</f>
        <v>0.2</v>
      </c>
      <c r="H25" s="100">
        <f>+'[2]1014 ERU'!O25</f>
        <v>0</v>
      </c>
      <c r="I25" s="103">
        <f t="shared" si="0"/>
        <v>0.4</v>
      </c>
      <c r="K25" s="140" t="s">
        <v>36</v>
      </c>
      <c r="L25" s="144">
        <v>0.59000000000000008</v>
      </c>
      <c r="M25" s="177"/>
      <c r="N25" s="177"/>
      <c r="O25" s="177"/>
      <c r="P25" s="177"/>
      <c r="Q25" s="176"/>
    </row>
    <row r="26" spans="1:17" ht="42.75" customHeight="1" x14ac:dyDescent="0.25">
      <c r="A26" s="102">
        <v>1015</v>
      </c>
      <c r="B26" s="30" t="s">
        <v>37</v>
      </c>
      <c r="C26" s="30" t="s">
        <v>28</v>
      </c>
      <c r="D26" s="100">
        <f>+'[2]1015 IDRD'!O21</f>
        <v>0.1</v>
      </c>
      <c r="E26" s="100">
        <f>+'[2]1015 IDRD'!O22</f>
        <v>0.05</v>
      </c>
      <c r="F26" s="100">
        <f>+'[2]1015 IDRD'!O23</f>
        <v>0.05</v>
      </c>
      <c r="G26" s="100">
        <f>+'[2]1015 IDRD'!O24</f>
        <v>0.5</v>
      </c>
      <c r="H26" s="100">
        <f>+'[2]1015 IDRD'!O25</f>
        <v>0.3</v>
      </c>
      <c r="I26" s="103">
        <f t="shared" si="0"/>
        <v>1</v>
      </c>
      <c r="K26" s="140" t="s">
        <v>40</v>
      </c>
      <c r="L26" s="144">
        <v>0.7</v>
      </c>
      <c r="M26" s="177"/>
      <c r="N26" s="177"/>
      <c r="O26" s="177"/>
      <c r="P26" s="177"/>
      <c r="Q26" s="176"/>
    </row>
    <row r="27" spans="1:17" ht="42.75" customHeight="1" x14ac:dyDescent="0.25">
      <c r="A27" s="102">
        <v>1016</v>
      </c>
      <c r="B27" s="30" t="s">
        <v>39</v>
      </c>
      <c r="C27" s="30" t="s">
        <v>18</v>
      </c>
      <c r="D27" s="100">
        <f>+'[2]1016 IPES'!O21</f>
        <v>0.1</v>
      </c>
      <c r="E27" s="100">
        <f>+'[2]1016 IPES'!O22</f>
        <v>0.05</v>
      </c>
      <c r="F27" s="100">
        <f>+'[2]1016 IPES'!O23</f>
        <v>0.05</v>
      </c>
      <c r="G27" s="100">
        <f>+'[2]1016 IPES'!O24</f>
        <v>0.2</v>
      </c>
      <c r="H27" s="100">
        <f>+'[2]1016 IPES'!O25</f>
        <v>0</v>
      </c>
      <c r="I27" s="103">
        <f t="shared" si="0"/>
        <v>0.4</v>
      </c>
      <c r="K27" s="140" t="s">
        <v>38</v>
      </c>
      <c r="L27" s="144">
        <v>0.7</v>
      </c>
      <c r="M27" s="177"/>
      <c r="N27" s="177"/>
      <c r="O27" s="177"/>
      <c r="P27" s="177"/>
      <c r="Q27" s="176"/>
    </row>
    <row r="28" spans="1:17" ht="42.75" customHeight="1" thickBot="1" x14ac:dyDescent="0.3">
      <c r="A28" s="102">
        <v>1017</v>
      </c>
      <c r="B28" s="30" t="s">
        <v>41</v>
      </c>
      <c r="C28" s="30" t="s">
        <v>18</v>
      </c>
      <c r="D28" s="100">
        <f>+'[2]1017 IDT'!O21</f>
        <v>0.1</v>
      </c>
      <c r="E28" s="100">
        <f>+'[2]1017 IDT'!O22</f>
        <v>0.05</v>
      </c>
      <c r="F28" s="100">
        <f>+'[2]1017 IDT'!O23</f>
        <v>0.05</v>
      </c>
      <c r="G28" s="100">
        <f>+'[2]1017 IDT'!O24</f>
        <v>0.5</v>
      </c>
      <c r="H28" s="100">
        <f>+'[2]1017 IDT'!O25</f>
        <v>0</v>
      </c>
      <c r="I28" s="103">
        <f t="shared" si="0"/>
        <v>0.7</v>
      </c>
      <c r="K28" s="140" t="s">
        <v>15</v>
      </c>
      <c r="L28" s="144">
        <v>0.94500000000000006</v>
      </c>
      <c r="M28" s="177"/>
      <c r="N28" s="177"/>
      <c r="O28" s="177"/>
      <c r="P28" s="177"/>
      <c r="Q28" s="176"/>
    </row>
    <row r="29" spans="1:17" ht="42.75" customHeight="1" thickBot="1" x14ac:dyDescent="0.3">
      <c r="A29" s="102">
        <v>1018</v>
      </c>
      <c r="B29" s="30" t="s">
        <v>43</v>
      </c>
      <c r="C29" s="30" t="s">
        <v>32</v>
      </c>
      <c r="D29" s="100">
        <f>+'[2]1018 FONCEP'!O21</f>
        <v>0.1</v>
      </c>
      <c r="E29" s="100">
        <f>+'[2]1018 FONCEP'!O22</f>
        <v>0.05</v>
      </c>
      <c r="F29" s="100">
        <f>+'[2]1018 FONCEP'!O23</f>
        <v>0.05</v>
      </c>
      <c r="G29" s="100">
        <f>+'[2]1018 FONCEP'!O24</f>
        <v>0.2</v>
      </c>
      <c r="H29" s="100">
        <f>+'[2]1018 FONCEP'!O25</f>
        <v>0.3</v>
      </c>
      <c r="I29" s="103">
        <f t="shared" si="0"/>
        <v>0.7</v>
      </c>
      <c r="K29" s="145" t="s">
        <v>44</v>
      </c>
      <c r="L29" s="146">
        <v>0.45637931034482737</v>
      </c>
      <c r="M29" s="179"/>
      <c r="N29" s="179"/>
      <c r="O29" s="179"/>
      <c r="P29" s="179"/>
      <c r="Q29" s="180"/>
    </row>
    <row r="30" spans="1:17" ht="42.75" customHeight="1" thickBot="1" x14ac:dyDescent="0.3">
      <c r="A30" s="102">
        <v>1019</v>
      </c>
      <c r="B30" s="30" t="s">
        <v>45</v>
      </c>
      <c r="C30" s="30" t="s">
        <v>23</v>
      </c>
      <c r="D30" s="100">
        <f>+'[2]1019 SED'!O21</f>
        <v>0.1</v>
      </c>
      <c r="E30" s="100">
        <f>+'[2]1019 SED'!O22</f>
        <v>0.05</v>
      </c>
      <c r="F30" s="100">
        <f>+'[2]1019 SED'!O23</f>
        <v>0.05</v>
      </c>
      <c r="G30" s="100">
        <f>+'[2]1019 SED'!O24</f>
        <v>0.5</v>
      </c>
      <c r="H30" s="100">
        <f>+'[2]1019 SED'!O25</f>
        <v>0</v>
      </c>
      <c r="I30" s="103">
        <f t="shared" si="0"/>
        <v>0.7</v>
      </c>
      <c r="K30" s="177"/>
      <c r="L30" s="177"/>
      <c r="M30" s="177"/>
      <c r="N30" s="177"/>
      <c r="O30" s="177"/>
      <c r="P30" s="177"/>
      <c r="Q30" s="177"/>
    </row>
    <row r="31" spans="1:17" ht="42.75" customHeight="1" thickBot="1" x14ac:dyDescent="0.3">
      <c r="A31" s="102">
        <v>1020</v>
      </c>
      <c r="B31" s="30" t="s">
        <v>46</v>
      </c>
      <c r="C31" s="30" t="s">
        <v>28</v>
      </c>
      <c r="D31" s="100">
        <f>+'[2]1020 IDARTES'!O21</f>
        <v>0.1</v>
      </c>
      <c r="E31" s="100">
        <f>+'[2]1020 IDARTES'!O22</f>
        <v>0.05</v>
      </c>
      <c r="F31" s="100">
        <f>+'[2]1020 IDARTES'!O23</f>
        <v>0.05</v>
      </c>
      <c r="G31" s="100">
        <f>+'[2]1020 IDARTES'!O24</f>
        <v>0</v>
      </c>
      <c r="H31" s="100">
        <f>+'[2]1020 IDARTES'!O25</f>
        <v>0</v>
      </c>
      <c r="I31" s="103">
        <f t="shared" si="0"/>
        <v>0.2</v>
      </c>
      <c r="K31" s="258" t="s">
        <v>6</v>
      </c>
      <c r="L31" s="218" t="s">
        <v>16</v>
      </c>
      <c r="M31" s="181"/>
      <c r="N31" s="181"/>
      <c r="O31" s="181"/>
      <c r="P31" s="181"/>
      <c r="Q31" s="182"/>
    </row>
    <row r="32" spans="1:17" ht="42.75" customHeight="1" thickBot="1" x14ac:dyDescent="0.3">
      <c r="A32" s="102">
        <v>1021</v>
      </c>
      <c r="B32" s="30" t="s">
        <v>47</v>
      </c>
      <c r="C32" s="30" t="s">
        <v>30</v>
      </c>
      <c r="D32" s="100">
        <f>+'[2]1021 TRANSMI'!O21</f>
        <v>0.1</v>
      </c>
      <c r="E32" s="100">
        <f>+'[2]1021 TRANSMI'!O22</f>
        <v>0.05</v>
      </c>
      <c r="F32" s="100">
        <f>+'[2]1021 TRANSMI'!O23</f>
        <v>0.05</v>
      </c>
      <c r="G32" s="100">
        <f>+'[2]1021 TRANSMI'!O24</f>
        <v>0.5</v>
      </c>
      <c r="H32" s="100">
        <f>+'[2]1021 TRANSMI'!O25</f>
        <v>0</v>
      </c>
      <c r="I32" s="103">
        <f t="shared" si="0"/>
        <v>0.7</v>
      </c>
      <c r="K32" s="183"/>
      <c r="L32" s="177"/>
      <c r="M32" s="177"/>
      <c r="N32" s="177"/>
      <c r="O32" s="177"/>
      <c r="P32" s="177"/>
      <c r="Q32" s="176"/>
    </row>
    <row r="33" spans="1:17" ht="42.75" customHeight="1" thickBot="1" x14ac:dyDescent="0.3">
      <c r="A33" s="102">
        <v>1022</v>
      </c>
      <c r="B33" s="30" t="s">
        <v>48</v>
      </c>
      <c r="C33" s="30" t="s">
        <v>25</v>
      </c>
      <c r="D33" s="100">
        <f>+'[2]1022 VEED'!O21</f>
        <v>0.1</v>
      </c>
      <c r="E33" s="100">
        <f>+'[2]1022 VEED'!O22</f>
        <v>0.05</v>
      </c>
      <c r="F33" s="100">
        <f>+'[2]1022 VEED'!O23</f>
        <v>0.05</v>
      </c>
      <c r="G33" s="100">
        <f>+'[2]1022 VEED'!O24</f>
        <v>0</v>
      </c>
      <c r="H33" s="100">
        <f>+'[2]1022 VEED'!O25</f>
        <v>0.3</v>
      </c>
      <c r="I33" s="103">
        <f t="shared" si="0"/>
        <v>0.5</v>
      </c>
      <c r="K33" s="190" t="s">
        <v>289</v>
      </c>
      <c r="L33" s="74" t="s">
        <v>123</v>
      </c>
      <c r="M33" s="75" t="s">
        <v>122</v>
      </c>
      <c r="N33" s="75" t="s">
        <v>121</v>
      </c>
      <c r="O33" s="75" t="s">
        <v>120</v>
      </c>
      <c r="P33" s="75" t="s">
        <v>119</v>
      </c>
      <c r="Q33" s="76" t="s">
        <v>118</v>
      </c>
    </row>
    <row r="34" spans="1:17" ht="42.75" customHeight="1" x14ac:dyDescent="0.25">
      <c r="A34" s="102">
        <v>1023</v>
      </c>
      <c r="B34" s="30" t="s">
        <v>49</v>
      </c>
      <c r="C34" s="30" t="s">
        <v>25</v>
      </c>
      <c r="D34" s="100">
        <f>+'[2]1023 PERS.'!O21</f>
        <v>0.1</v>
      </c>
      <c r="E34" s="100">
        <f>+'[2]1023 PERS.'!O22</f>
        <v>0.05</v>
      </c>
      <c r="F34" s="100">
        <f>+'[2]1023 PERS.'!O23</f>
        <v>0.05</v>
      </c>
      <c r="G34" s="100">
        <f>+'[2]1023 PERS.'!O24</f>
        <v>0.2</v>
      </c>
      <c r="H34" s="100">
        <f>+'[2]1023 PERS.'!O25</f>
        <v>0</v>
      </c>
      <c r="I34" s="103">
        <f t="shared" si="0"/>
        <v>0.4</v>
      </c>
      <c r="K34" s="188" t="s">
        <v>57</v>
      </c>
      <c r="L34" s="191">
        <v>0.1</v>
      </c>
      <c r="M34" s="192">
        <v>0.05</v>
      </c>
      <c r="N34" s="192">
        <v>0.05</v>
      </c>
      <c r="O34" s="192">
        <v>0.5</v>
      </c>
      <c r="P34" s="192">
        <v>0.3</v>
      </c>
      <c r="Q34" s="193">
        <v>1</v>
      </c>
    </row>
    <row r="35" spans="1:17" ht="42.75" customHeight="1" x14ac:dyDescent="0.25">
      <c r="A35" s="102">
        <v>1024</v>
      </c>
      <c r="B35" s="30" t="s">
        <v>98</v>
      </c>
      <c r="C35" s="30" t="s">
        <v>28</v>
      </c>
      <c r="D35" s="100">
        <f>+'[2]1024 FUGA'!O21</f>
        <v>0.1</v>
      </c>
      <c r="E35" s="100">
        <f>+'[2]1024 FUGA'!O22</f>
        <v>0</v>
      </c>
      <c r="F35" s="100">
        <f>+'[2]1024 FUGA'!O23</f>
        <v>0.05</v>
      </c>
      <c r="G35" s="100">
        <f>+'[2]1024 FUGA'!O24</f>
        <v>0</v>
      </c>
      <c r="H35" s="100">
        <f>+'[2]1024 FUGA'!O25</f>
        <v>0</v>
      </c>
      <c r="I35" s="103">
        <f t="shared" si="0"/>
        <v>0.15000000000000002</v>
      </c>
      <c r="K35" s="95" t="s">
        <v>90</v>
      </c>
      <c r="L35" s="194">
        <v>0.1</v>
      </c>
      <c r="M35" s="195">
        <v>0.05</v>
      </c>
      <c r="N35" s="195">
        <v>0.05</v>
      </c>
      <c r="O35" s="195">
        <v>0.5</v>
      </c>
      <c r="P35" s="195">
        <v>0</v>
      </c>
      <c r="Q35" s="94">
        <v>0.7</v>
      </c>
    </row>
    <row r="36" spans="1:17" ht="42.75" customHeight="1" x14ac:dyDescent="0.25">
      <c r="A36" s="102">
        <v>1025</v>
      </c>
      <c r="B36" s="30" t="s">
        <v>56</v>
      </c>
      <c r="C36" s="30" t="s">
        <v>36</v>
      </c>
      <c r="D36" s="100">
        <f>+'[2]1025 SDMU'!O21</f>
        <v>0.1</v>
      </c>
      <c r="E36" s="100">
        <f>+'[2]1025 SDMU'!O22</f>
        <v>0.05</v>
      </c>
      <c r="F36" s="100">
        <f>+'[2]1025 SDMU'!O23</f>
        <v>0.05</v>
      </c>
      <c r="G36" s="100">
        <f>+'[2]1025 SDMU'!O24</f>
        <v>0.39</v>
      </c>
      <c r="H36" s="100">
        <f>+'[2]1025 SDMU'!O25</f>
        <v>0</v>
      </c>
      <c r="I36" s="103">
        <f t="shared" si="0"/>
        <v>0.59000000000000008</v>
      </c>
      <c r="K36" s="95" t="s">
        <v>67</v>
      </c>
      <c r="L36" s="194">
        <v>0.1</v>
      </c>
      <c r="M36" s="195">
        <v>0.05</v>
      </c>
      <c r="N36" s="195">
        <v>0.05</v>
      </c>
      <c r="O36" s="195">
        <v>0.5</v>
      </c>
      <c r="P36" s="195">
        <v>0</v>
      </c>
      <c r="Q36" s="94">
        <v>0.7</v>
      </c>
    </row>
    <row r="37" spans="1:17" ht="42.75" customHeight="1" x14ac:dyDescent="0.25">
      <c r="A37" s="102">
        <v>1026</v>
      </c>
      <c r="B37" s="30" t="s">
        <v>58</v>
      </c>
      <c r="C37" s="30" t="s">
        <v>10</v>
      </c>
      <c r="D37" s="100">
        <f>+'[2]1026 CVP'!O21</f>
        <v>0.1</v>
      </c>
      <c r="E37" s="100">
        <f>+'[2]1026 CVP'!O22</f>
        <v>0.05</v>
      </c>
      <c r="F37" s="100">
        <f>+'[2]1026 CVP'!O23</f>
        <v>0.05</v>
      </c>
      <c r="G37" s="100">
        <f>+'[2]1026 CVP'!O24</f>
        <v>0.2</v>
      </c>
      <c r="H37" s="100">
        <f>+'[2]1026 CVP'!O25</f>
        <v>0</v>
      </c>
      <c r="I37" s="103">
        <f t="shared" si="0"/>
        <v>0.4</v>
      </c>
      <c r="K37" s="95" t="s">
        <v>59</v>
      </c>
      <c r="L37" s="194">
        <v>0.1</v>
      </c>
      <c r="M37" s="195">
        <v>0.05</v>
      </c>
      <c r="N37" s="195">
        <v>0.05</v>
      </c>
      <c r="O37" s="195">
        <v>0.5</v>
      </c>
      <c r="P37" s="195">
        <v>0</v>
      </c>
      <c r="Q37" s="94">
        <v>0.7</v>
      </c>
    </row>
    <row r="38" spans="1:17" ht="42.75" customHeight="1" x14ac:dyDescent="0.25">
      <c r="A38" s="102">
        <v>1027</v>
      </c>
      <c r="B38" s="30" t="s">
        <v>60</v>
      </c>
      <c r="C38" s="30" t="s">
        <v>28</v>
      </c>
      <c r="D38" s="100">
        <f>+'[2]1027 CA-CA'!O21</f>
        <v>0</v>
      </c>
      <c r="E38" s="100">
        <f>+'[2]1027 CA-CA'!O22</f>
        <v>0.05</v>
      </c>
      <c r="F38" s="100">
        <f>+'[2]1027 CA-CA'!O23</f>
        <v>0.05</v>
      </c>
      <c r="G38" s="100">
        <f>+'[2]1027 CA-CA'!O24</f>
        <v>0.2</v>
      </c>
      <c r="H38" s="100">
        <f>+'[2]1027 CA-CA'!O25</f>
        <v>0</v>
      </c>
      <c r="I38" s="103">
        <f t="shared" si="0"/>
        <v>0.30000000000000004</v>
      </c>
      <c r="K38" s="95" t="s">
        <v>65</v>
      </c>
      <c r="L38" s="194">
        <v>0.1</v>
      </c>
      <c r="M38" s="195">
        <v>0</v>
      </c>
      <c r="N38" s="195">
        <v>0.05</v>
      </c>
      <c r="O38" s="195">
        <v>0.2</v>
      </c>
      <c r="P38" s="195">
        <v>0</v>
      </c>
      <c r="Q38" s="94">
        <v>0.35000000000000003</v>
      </c>
    </row>
    <row r="39" spans="1:17" ht="42.75" customHeight="1" x14ac:dyDescent="0.25">
      <c r="A39" s="102">
        <v>1028</v>
      </c>
      <c r="B39" s="30" t="s">
        <v>42</v>
      </c>
      <c r="C39" s="30" t="s">
        <v>42</v>
      </c>
      <c r="D39" s="100">
        <f>+'[2]1028 CONCEJO'!O21</f>
        <v>0.1</v>
      </c>
      <c r="E39" s="100">
        <f>+'[2]1028 CONCEJO'!O22</f>
        <v>0.05</v>
      </c>
      <c r="F39" s="100">
        <f>+'[2]1028 CONCEJO'!O23</f>
        <v>0.05</v>
      </c>
      <c r="G39" s="100">
        <f>+'[2]1028 CONCEJO'!O24</f>
        <v>0</v>
      </c>
      <c r="H39" s="100">
        <f>+'[2]1028 CONCEJO'!O25</f>
        <v>0</v>
      </c>
      <c r="I39" s="103">
        <f t="shared" si="0"/>
        <v>0.2</v>
      </c>
      <c r="K39" s="95" t="s">
        <v>26</v>
      </c>
      <c r="L39" s="194">
        <v>0</v>
      </c>
      <c r="M39" s="195">
        <v>0</v>
      </c>
      <c r="N39" s="195">
        <v>0</v>
      </c>
      <c r="O39" s="195">
        <v>0</v>
      </c>
      <c r="P39" s="195">
        <v>0</v>
      </c>
      <c r="Q39" s="94">
        <v>0</v>
      </c>
    </row>
    <row r="40" spans="1:17" ht="42.75" customHeight="1" x14ac:dyDescent="0.25">
      <c r="A40" s="102">
        <v>1029</v>
      </c>
      <c r="B40" s="30" t="s">
        <v>92</v>
      </c>
      <c r="C40" s="30" t="s">
        <v>25</v>
      </c>
      <c r="D40" s="100">
        <f>+'[2]1029 CONT'!O21</f>
        <v>0.1</v>
      </c>
      <c r="E40" s="100">
        <f>+'[2]1029 CONT'!O22</f>
        <v>0.05</v>
      </c>
      <c r="F40" s="100">
        <f>+'[2]1029 CONT'!O23</f>
        <v>0.05</v>
      </c>
      <c r="G40" s="100">
        <f>+'[2]1029 CONT'!O24</f>
        <v>0.5</v>
      </c>
      <c r="H40" s="100">
        <f>+'[2]1029 CONT'!O25</f>
        <v>0</v>
      </c>
      <c r="I40" s="103">
        <f t="shared" si="0"/>
        <v>0.7</v>
      </c>
      <c r="K40" s="95" t="s">
        <v>24</v>
      </c>
      <c r="L40" s="194">
        <v>0</v>
      </c>
      <c r="M40" s="195">
        <v>0</v>
      </c>
      <c r="N40" s="195">
        <v>0</v>
      </c>
      <c r="O40" s="195">
        <v>0</v>
      </c>
      <c r="P40" s="195">
        <v>0</v>
      </c>
      <c r="Q40" s="94">
        <v>0</v>
      </c>
    </row>
    <row r="41" spans="1:17" ht="42.75" customHeight="1" thickBot="1" x14ac:dyDescent="0.3">
      <c r="A41" s="102">
        <v>1030</v>
      </c>
      <c r="B41" s="30" t="s">
        <v>64</v>
      </c>
      <c r="C41" s="30" t="s">
        <v>21</v>
      </c>
      <c r="D41" s="100">
        <f>+'[2]1030 IDPAC'!O21</f>
        <v>0.1</v>
      </c>
      <c r="E41" s="100">
        <f>+'[2]1030 IDPAC'!O22</f>
        <v>0.05</v>
      </c>
      <c r="F41" s="100">
        <f>+'[2]1030 IDPAC'!O23</f>
        <v>0.05</v>
      </c>
      <c r="G41" s="100">
        <f>+'[2]1030 IDPAC'!O24</f>
        <v>0.5</v>
      </c>
      <c r="H41" s="100">
        <f>+'[2]1030 IDPAC'!O25</f>
        <v>0</v>
      </c>
      <c r="I41" s="103">
        <f t="shared" si="0"/>
        <v>0.7</v>
      </c>
      <c r="K41" s="189" t="s">
        <v>63</v>
      </c>
      <c r="L41" s="194">
        <v>0</v>
      </c>
      <c r="M41" s="195">
        <v>0</v>
      </c>
      <c r="N41" s="195">
        <v>0</v>
      </c>
      <c r="O41" s="195">
        <v>0</v>
      </c>
      <c r="P41" s="195">
        <v>0</v>
      </c>
      <c r="Q41" s="94">
        <v>0</v>
      </c>
    </row>
    <row r="42" spans="1:17" ht="42.75" customHeight="1" thickBot="1" x14ac:dyDescent="0.3">
      <c r="A42" s="102">
        <v>1031</v>
      </c>
      <c r="B42" s="30" t="s">
        <v>66</v>
      </c>
      <c r="C42" s="30" t="s">
        <v>30</v>
      </c>
      <c r="D42" s="100">
        <f>+'[2]1031 METRO'!O21</f>
        <v>0.1</v>
      </c>
      <c r="E42" s="100">
        <f>+'[2]1031 METRO'!O22</f>
        <v>0.05</v>
      </c>
      <c r="F42" s="100">
        <f>+'[2]1031 METRO'!O23</f>
        <v>0.05</v>
      </c>
      <c r="G42" s="100">
        <f>+'[2]1031 METRO'!O24</f>
        <v>0.5</v>
      </c>
      <c r="H42" s="100">
        <f>+'[2]1031 METRO'!O25</f>
        <v>0</v>
      </c>
      <c r="I42" s="103">
        <f t="shared" si="0"/>
        <v>0.7</v>
      </c>
      <c r="K42" s="96" t="s">
        <v>44</v>
      </c>
      <c r="L42" s="196">
        <v>6.25E-2</v>
      </c>
      <c r="M42" s="197">
        <v>2.5000000000000001E-2</v>
      </c>
      <c r="N42" s="197">
        <v>3.125E-2</v>
      </c>
      <c r="O42" s="197">
        <v>0.27500000000000002</v>
      </c>
      <c r="P42" s="197">
        <v>3.7499999999999999E-2</v>
      </c>
      <c r="Q42" s="198">
        <v>0.43125000000000002</v>
      </c>
    </row>
    <row r="43" spans="1:17" ht="42.75" customHeight="1" x14ac:dyDescent="0.25">
      <c r="A43" s="102">
        <v>1032</v>
      </c>
      <c r="B43" s="30" t="s">
        <v>68</v>
      </c>
      <c r="C43" s="30" t="s">
        <v>10</v>
      </c>
      <c r="D43" s="100">
        <f>+'[2]1032 UAESP'!O21</f>
        <v>0</v>
      </c>
      <c r="E43" s="100">
        <f>+'[2]1032 UAESP'!O22</f>
        <v>0</v>
      </c>
      <c r="F43" s="100">
        <f>+'[2]1032 UAESP'!O23</f>
        <v>0</v>
      </c>
      <c r="G43" s="100">
        <f>+'[2]1032 UAESP'!O24</f>
        <v>0</v>
      </c>
      <c r="H43" s="100">
        <f>+'[2]1032 UAESP'!O25</f>
        <v>0</v>
      </c>
      <c r="I43" s="103">
        <f t="shared" si="0"/>
        <v>0</v>
      </c>
      <c r="K43" s="11"/>
      <c r="Q43" s="7"/>
    </row>
    <row r="44" spans="1:17" ht="42.75" customHeight="1" x14ac:dyDescent="0.25">
      <c r="A44" s="102">
        <v>1033</v>
      </c>
      <c r="B44" s="30" t="s">
        <v>69</v>
      </c>
      <c r="C44" s="30" t="s">
        <v>23</v>
      </c>
      <c r="D44" s="100">
        <f>+'[2]1033 IDEP'!O21</f>
        <v>0.1</v>
      </c>
      <c r="E44" s="100">
        <f>+'[2]1033 IDEP'!O22</f>
        <v>0.05</v>
      </c>
      <c r="F44" s="100">
        <f>+'[2]1033 IDEP'!O23</f>
        <v>0.05</v>
      </c>
      <c r="G44" s="100">
        <f>+'[2]1033 IDEP'!O24</f>
        <v>0</v>
      </c>
      <c r="H44" s="100">
        <f>+'[2]1033 IDEP'!O25</f>
        <v>0.3</v>
      </c>
      <c r="I44" s="103">
        <f t="shared" ref="I44:I69" si="1">SUM(D44:H44)</f>
        <v>0.5</v>
      </c>
      <c r="K44" s="11"/>
      <c r="Q44" s="7"/>
    </row>
    <row r="45" spans="1:17" ht="42.75" customHeight="1" x14ac:dyDescent="0.25">
      <c r="A45" s="102">
        <v>1034</v>
      </c>
      <c r="B45" s="30" t="s">
        <v>70</v>
      </c>
      <c r="C45" s="30" t="s">
        <v>28</v>
      </c>
      <c r="D45" s="100">
        <f>+'[2]1034 IDPC'!O21</f>
        <v>0.1</v>
      </c>
      <c r="E45" s="100">
        <f>+'[2]1034 IDPC'!O22</f>
        <v>0.05</v>
      </c>
      <c r="F45" s="100">
        <f>+'[2]1034 IDPC'!O23</f>
        <v>0.05</v>
      </c>
      <c r="G45" s="100">
        <f>+'[2]1034 IDPC'!O24</f>
        <v>0.5</v>
      </c>
      <c r="H45" s="100">
        <f>+'[2]1034 IDPC'!O25</f>
        <v>0.3</v>
      </c>
      <c r="I45" s="103">
        <f t="shared" si="1"/>
        <v>1</v>
      </c>
      <c r="K45" s="11"/>
      <c r="Q45" s="7"/>
    </row>
    <row r="46" spans="1:17" ht="42.75" customHeight="1" x14ac:dyDescent="0.25">
      <c r="A46" s="102">
        <v>1035</v>
      </c>
      <c r="B46" s="30" t="s">
        <v>63</v>
      </c>
      <c r="C46" s="30" t="s">
        <v>16</v>
      </c>
      <c r="D46" s="100">
        <f>+'[2]1035 CAPSALUD'!O21</f>
        <v>0</v>
      </c>
      <c r="E46" s="100">
        <f>+'[2]1035 CAPSALUD'!O22</f>
        <v>0</v>
      </c>
      <c r="F46" s="100">
        <f>+'[2]1035 CAPSALUD'!O23</f>
        <v>0</v>
      </c>
      <c r="G46" s="100">
        <f>+'[2]1035 CAPSALUD'!O24</f>
        <v>0</v>
      </c>
      <c r="H46" s="100">
        <f>+'[2]1035 CAPSALUD'!O25</f>
        <v>0</v>
      </c>
      <c r="I46" s="103">
        <f t="shared" si="1"/>
        <v>0</v>
      </c>
      <c r="K46" s="11"/>
      <c r="Q46" s="7"/>
    </row>
    <row r="47" spans="1:17" ht="42.75" customHeight="1" x14ac:dyDescent="0.25">
      <c r="A47" s="102">
        <v>1036</v>
      </c>
      <c r="B47" s="30" t="s">
        <v>71</v>
      </c>
      <c r="C47" s="30" t="s">
        <v>28</v>
      </c>
      <c r="D47" s="100">
        <f>+'[2]1036 OFB'!O21</f>
        <v>0.1</v>
      </c>
      <c r="E47" s="100">
        <f>+'[2]1036 OFB'!O22</f>
        <v>0.05</v>
      </c>
      <c r="F47" s="100">
        <f>+'[2]1036 OFB'!O23</f>
        <v>0.05</v>
      </c>
      <c r="G47" s="100">
        <f>+'[2]1036 OFB'!O24</f>
        <v>0.5</v>
      </c>
      <c r="H47" s="100">
        <f>+'[2]1036 OFB'!O25</f>
        <v>0</v>
      </c>
      <c r="I47" s="103">
        <f t="shared" si="1"/>
        <v>0.7</v>
      </c>
      <c r="K47" s="11"/>
      <c r="Q47" s="7"/>
    </row>
    <row r="48" spans="1:17" ht="42.75" customHeight="1" x14ac:dyDescent="0.25">
      <c r="A48" s="102">
        <v>1037</v>
      </c>
      <c r="B48" s="30" t="s">
        <v>72</v>
      </c>
      <c r="C48" s="30" t="s">
        <v>18</v>
      </c>
      <c r="D48" s="100">
        <f>+'[2]1037 INVEST'!O21</f>
        <v>0.1</v>
      </c>
      <c r="E48" s="100">
        <f>+'[2]1037 INVEST'!O22</f>
        <v>0</v>
      </c>
      <c r="F48" s="100">
        <f>+'[2]1037 INVEST'!O23</f>
        <v>0.05</v>
      </c>
      <c r="G48" s="100">
        <f>+'[2]1037 INVEST'!O24</f>
        <v>0</v>
      </c>
      <c r="H48" s="100">
        <f>+'[2]1037 INVEST'!O25</f>
        <v>0</v>
      </c>
      <c r="I48" s="103">
        <f t="shared" si="1"/>
        <v>0.15000000000000002</v>
      </c>
      <c r="K48" s="11"/>
      <c r="Q48" s="7"/>
    </row>
    <row r="49" spans="1:17" ht="42.75" customHeight="1" x14ac:dyDescent="0.25">
      <c r="A49" s="102">
        <v>1038</v>
      </c>
      <c r="B49" s="30" t="s">
        <v>73</v>
      </c>
      <c r="C49" s="30" t="s">
        <v>10</v>
      </c>
      <c r="D49" s="100">
        <f>+'[2]1038 SDHAB'!O21</f>
        <v>0.1</v>
      </c>
      <c r="E49" s="100">
        <f>+'[2]1038 SDHAB'!O22</f>
        <v>0</v>
      </c>
      <c r="F49" s="100">
        <f>+'[2]1038 SDHAB'!O23</f>
        <v>0.05</v>
      </c>
      <c r="G49" s="100">
        <f>+'[2]1038 SDHAB'!O24</f>
        <v>0.2</v>
      </c>
      <c r="H49" s="100">
        <f>+'[2]1038 SDHAB'!O25</f>
        <v>0</v>
      </c>
      <c r="I49" s="103">
        <f t="shared" si="1"/>
        <v>0.35000000000000003</v>
      </c>
      <c r="K49" s="11"/>
      <c r="Q49" s="7"/>
    </row>
    <row r="50" spans="1:17" ht="42.75" customHeight="1" x14ac:dyDescent="0.25">
      <c r="A50" s="102">
        <v>1039</v>
      </c>
      <c r="B50" s="30" t="s">
        <v>74</v>
      </c>
      <c r="C50" s="30" t="s">
        <v>19</v>
      </c>
      <c r="D50" s="100">
        <f>+'[2]1039 IDIGER'!O21</f>
        <v>0.1</v>
      </c>
      <c r="E50" s="100">
        <f>+'[2]1039 IDIGER'!O22</f>
        <v>0.05</v>
      </c>
      <c r="F50" s="100">
        <f>+'[2]1039 IDIGER'!O23</f>
        <v>0.05</v>
      </c>
      <c r="G50" s="100">
        <f>+'[2]1039 IDIGER'!O24</f>
        <v>0</v>
      </c>
      <c r="H50" s="100">
        <f>+'[2]1039 IDIGER'!O25</f>
        <v>0</v>
      </c>
      <c r="I50" s="103">
        <f t="shared" si="1"/>
        <v>0.2</v>
      </c>
      <c r="K50" s="11"/>
      <c r="Q50" s="7"/>
    </row>
    <row r="51" spans="1:17" ht="42.75" customHeight="1" x14ac:dyDescent="0.25">
      <c r="A51" s="102">
        <v>1040</v>
      </c>
      <c r="B51" s="30" t="s">
        <v>75</v>
      </c>
      <c r="C51" s="30" t="s">
        <v>13</v>
      </c>
      <c r="D51" s="100">
        <f>+'[2]1040 IDIPRON'!O21</f>
        <v>0.1</v>
      </c>
      <c r="E51" s="100">
        <f>+'[2]1040 IDIPRON'!O22</f>
        <v>0.05</v>
      </c>
      <c r="F51" s="100">
        <f>+'[2]1040 IDIPRON'!O23</f>
        <v>0.05</v>
      </c>
      <c r="G51" s="100">
        <f>+'[2]1040 IDIPRON'!O24</f>
        <v>0</v>
      </c>
      <c r="H51" s="100">
        <f>+'[2]1040 IDIPRON'!O25</f>
        <v>0</v>
      </c>
      <c r="I51" s="103">
        <f t="shared" si="1"/>
        <v>0.2</v>
      </c>
      <c r="K51" s="11"/>
      <c r="Q51" s="7"/>
    </row>
    <row r="52" spans="1:17" ht="42.75" customHeight="1" x14ac:dyDescent="0.25">
      <c r="A52" s="102">
        <v>1041</v>
      </c>
      <c r="B52" s="30" t="s">
        <v>76</v>
      </c>
      <c r="C52" s="30" t="s">
        <v>32</v>
      </c>
      <c r="D52" s="100">
        <f>+'[2]1041 SHD'!O21</f>
        <v>0.1</v>
      </c>
      <c r="E52" s="100">
        <f>+'[2]1041 SHD'!O22</f>
        <v>0.05</v>
      </c>
      <c r="F52" s="100">
        <f>+'[2]1041 SHD'!O23</f>
        <v>0.05</v>
      </c>
      <c r="G52" s="100">
        <f>+'[2]1041 SHD'!O24</f>
        <v>0.2</v>
      </c>
      <c r="H52" s="100">
        <f>+'[2]1041 SHD'!O25</f>
        <v>0.3</v>
      </c>
      <c r="I52" s="103">
        <f t="shared" si="1"/>
        <v>0.7</v>
      </c>
      <c r="K52" s="11"/>
      <c r="Q52" s="7"/>
    </row>
    <row r="53" spans="1:17" ht="42.75" customHeight="1" x14ac:dyDescent="0.25">
      <c r="A53" s="102">
        <v>1042</v>
      </c>
      <c r="B53" s="30" t="s">
        <v>77</v>
      </c>
      <c r="C53" s="30" t="s">
        <v>32</v>
      </c>
      <c r="D53" s="100">
        <f>+'[2]1042 UAECD'!O21</f>
        <v>0.1</v>
      </c>
      <c r="E53" s="100">
        <f>+'[2]1042 UAECD'!O22</f>
        <v>0</v>
      </c>
      <c r="F53" s="100">
        <f>+'[2]1042 UAECD'!O23</f>
        <v>0.05</v>
      </c>
      <c r="G53" s="100">
        <f>+'[2]1042 UAECD'!O24</f>
        <v>0.39</v>
      </c>
      <c r="H53" s="100">
        <f>+'[2]1042 UAECD'!O25</f>
        <v>0</v>
      </c>
      <c r="I53" s="103">
        <f t="shared" si="1"/>
        <v>0.54</v>
      </c>
      <c r="K53" s="11"/>
      <c r="Q53" s="7"/>
    </row>
    <row r="54" spans="1:17" ht="42.75" customHeight="1" x14ac:dyDescent="0.25">
      <c r="A54" s="102">
        <v>1043</v>
      </c>
      <c r="B54" s="30" t="s">
        <v>78</v>
      </c>
      <c r="C54" s="30" t="s">
        <v>19</v>
      </c>
      <c r="D54" s="100">
        <f>+'[2]1043 JBB'!O21</f>
        <v>0.1</v>
      </c>
      <c r="E54" s="100">
        <f>+'[2]1043 JBB'!O22</f>
        <v>0</v>
      </c>
      <c r="F54" s="100">
        <f>+'[2]1043 JBB'!O23</f>
        <v>0.05</v>
      </c>
      <c r="G54" s="100">
        <f>+'[2]1043 JBB'!O24</f>
        <v>0.5</v>
      </c>
      <c r="H54" s="100">
        <f>+'[2]1043 JBB'!O25</f>
        <v>0</v>
      </c>
      <c r="I54" s="103">
        <f t="shared" si="1"/>
        <v>0.65</v>
      </c>
      <c r="K54" s="11"/>
      <c r="Q54" s="7"/>
    </row>
    <row r="55" spans="1:17" ht="42.75" customHeight="1" x14ac:dyDescent="0.25">
      <c r="A55" s="102">
        <v>1044</v>
      </c>
      <c r="B55" s="30" t="s">
        <v>79</v>
      </c>
      <c r="C55" s="30" t="s">
        <v>30</v>
      </c>
      <c r="D55" s="100">
        <f>+'[2]1044 UAERMV'!O21</f>
        <v>0.1</v>
      </c>
      <c r="E55" s="100">
        <f>+'[2]1044 UAERMV'!O22</f>
        <v>0.05</v>
      </c>
      <c r="F55" s="100">
        <f>+'[2]1044 UAERMV'!O23</f>
        <v>0.05</v>
      </c>
      <c r="G55" s="100">
        <f>+'[2]1044 UAERMV'!O24</f>
        <v>0.2</v>
      </c>
      <c r="H55" s="100">
        <f>+'[2]1044 UAERMV'!O25</f>
        <v>0</v>
      </c>
      <c r="I55" s="103">
        <f t="shared" si="1"/>
        <v>0.4</v>
      </c>
      <c r="K55" s="11"/>
      <c r="Q55" s="7"/>
    </row>
    <row r="56" spans="1:17" ht="42.75" customHeight="1" x14ac:dyDescent="0.25">
      <c r="A56" s="102">
        <v>1045</v>
      </c>
      <c r="B56" s="30" t="s">
        <v>91</v>
      </c>
      <c r="C56" s="30" t="s">
        <v>40</v>
      </c>
      <c r="D56" s="100">
        <f>+'[2]1045 SDP'!O21</f>
        <v>0.1</v>
      </c>
      <c r="E56" s="100">
        <f>+'[2]1045 SDP'!O22</f>
        <v>0.05</v>
      </c>
      <c r="F56" s="100">
        <f>+'[2]1045 SDP'!O23</f>
        <v>0.05</v>
      </c>
      <c r="G56" s="100">
        <f>+'[2]1045 SDP'!O24</f>
        <v>0.2</v>
      </c>
      <c r="H56" s="100">
        <f>+'[2]1045 SDP'!O25</f>
        <v>0.3</v>
      </c>
      <c r="I56" s="103">
        <f t="shared" si="1"/>
        <v>0.7</v>
      </c>
      <c r="K56" s="11"/>
      <c r="Q56" s="7"/>
    </row>
    <row r="57" spans="1:17" ht="42.75" customHeight="1" x14ac:dyDescent="0.25">
      <c r="A57" s="102">
        <v>1046</v>
      </c>
      <c r="B57" s="30" t="s">
        <v>81</v>
      </c>
      <c r="C57" s="30" t="s">
        <v>11</v>
      </c>
      <c r="D57" s="100">
        <f>+'[2]1046 SDSCJ'!O21</f>
        <v>0.1</v>
      </c>
      <c r="E57" s="100">
        <f>+'[2]1046 SDSCJ'!O22</f>
        <v>0.05</v>
      </c>
      <c r="F57" s="100">
        <f>+'[2]1046 SDSCJ'!O23</f>
        <v>0.05</v>
      </c>
      <c r="G57" s="100">
        <f>+'[2]1046 SDSCJ'!O24</f>
        <v>0.5</v>
      </c>
      <c r="H57" s="100">
        <f>+'[2]1046 SDSCJ'!O25</f>
        <v>0</v>
      </c>
      <c r="I57" s="103">
        <f t="shared" si="1"/>
        <v>0.7</v>
      </c>
      <c r="K57" s="11"/>
      <c r="Q57" s="7"/>
    </row>
    <row r="58" spans="1:17" ht="42.75" customHeight="1" x14ac:dyDescent="0.25">
      <c r="A58" s="102">
        <v>1047</v>
      </c>
      <c r="B58" s="30" t="s">
        <v>57</v>
      </c>
      <c r="C58" s="30" t="s">
        <v>16</v>
      </c>
      <c r="D58" s="100">
        <f>+'[2]1047 SSALUD'!O21</f>
        <v>0.1</v>
      </c>
      <c r="E58" s="100">
        <f>+'[2]1047 SSALUD'!O22</f>
        <v>0.05</v>
      </c>
      <c r="F58" s="100">
        <f>+'[2]1047 SSALUD'!O23</f>
        <v>0.05</v>
      </c>
      <c r="G58" s="100">
        <f>+'[2]1047 SSALUD'!O24</f>
        <v>0.5</v>
      </c>
      <c r="H58" s="100">
        <f>+'[2]1047 SSALUD'!O25</f>
        <v>0.3</v>
      </c>
      <c r="I58" s="103">
        <f t="shared" si="1"/>
        <v>1</v>
      </c>
      <c r="K58" s="11"/>
      <c r="Q58" s="7"/>
    </row>
    <row r="59" spans="1:17" ht="42.75" customHeight="1" x14ac:dyDescent="0.25">
      <c r="A59" s="102">
        <v>1048</v>
      </c>
      <c r="B59" s="30" t="s">
        <v>59</v>
      </c>
      <c r="C59" s="30" t="s">
        <v>16</v>
      </c>
      <c r="D59" s="100">
        <f>+'[2]1048 SRCENTROOR'!O21</f>
        <v>0.1</v>
      </c>
      <c r="E59" s="100">
        <f>+'[2]1048 SRCENTROOR'!O22</f>
        <v>0.05</v>
      </c>
      <c r="F59" s="100">
        <f>+'[2]1048 SRCENTROOR'!O23</f>
        <v>0.05</v>
      </c>
      <c r="G59" s="100">
        <f>+'[2]1048 SRCENTROOR'!O24</f>
        <v>0.5</v>
      </c>
      <c r="H59" s="100">
        <f>+'[2]1048 SRCENTROOR'!O25</f>
        <v>0</v>
      </c>
      <c r="I59" s="103">
        <f t="shared" si="1"/>
        <v>0.7</v>
      </c>
      <c r="K59" s="11"/>
      <c r="Q59" s="7"/>
    </row>
    <row r="60" spans="1:17" ht="42.75" customHeight="1" x14ac:dyDescent="0.25">
      <c r="A60" s="102">
        <v>1049</v>
      </c>
      <c r="B60" s="30" t="s">
        <v>67</v>
      </c>
      <c r="C60" s="30" t="s">
        <v>16</v>
      </c>
      <c r="D60" s="100">
        <f>+'[2]1049 SRNORTE'!O21</f>
        <v>0.1</v>
      </c>
      <c r="E60" s="100">
        <f>+'[2]1049 SRNORTE'!O22</f>
        <v>0.05</v>
      </c>
      <c r="F60" s="100">
        <f>+'[2]1049 SRNORTE'!O23</f>
        <v>0.05</v>
      </c>
      <c r="G60" s="100">
        <f>+'[2]1049 SRNORTE'!O24</f>
        <v>0.5</v>
      </c>
      <c r="H60" s="100">
        <f>+'[2]1049 SRNORTE'!O25</f>
        <v>0</v>
      </c>
      <c r="I60" s="103">
        <f t="shared" si="1"/>
        <v>0.7</v>
      </c>
      <c r="K60" s="11"/>
      <c r="Q60" s="7"/>
    </row>
    <row r="61" spans="1:17" ht="42.75" customHeight="1" x14ac:dyDescent="0.25">
      <c r="A61" s="102">
        <v>1050</v>
      </c>
      <c r="B61" s="30" t="s">
        <v>90</v>
      </c>
      <c r="C61" s="30" t="s">
        <v>16</v>
      </c>
      <c r="D61" s="100">
        <f>+'[2]1050 SRSUR'!O21</f>
        <v>0.1</v>
      </c>
      <c r="E61" s="100">
        <f>+'[2]1050 SRSUR'!O22</f>
        <v>0.05</v>
      </c>
      <c r="F61" s="100">
        <f>+'[2]1050 SRSUR'!O23</f>
        <v>0.05</v>
      </c>
      <c r="G61" s="100">
        <f>+'[2]1050 SRSUR'!O24</f>
        <v>0.5</v>
      </c>
      <c r="H61" s="100">
        <f>+'[2]1050 SRSUR'!O25</f>
        <v>0</v>
      </c>
      <c r="I61" s="103">
        <f t="shared" si="1"/>
        <v>0.7</v>
      </c>
      <c r="K61" s="11"/>
      <c r="Q61" s="7"/>
    </row>
    <row r="62" spans="1:17" ht="42.75" customHeight="1" x14ac:dyDescent="0.25">
      <c r="A62" s="102">
        <v>1051</v>
      </c>
      <c r="B62" s="30" t="s">
        <v>82</v>
      </c>
      <c r="C62" s="30" t="s">
        <v>30</v>
      </c>
      <c r="D62" s="100">
        <f>+'[2]1051 TTRANS'!O21</f>
        <v>0.1</v>
      </c>
      <c r="E62" s="100">
        <f>+'[2]1051 TTRANS'!O22</f>
        <v>0.05</v>
      </c>
      <c r="F62" s="100">
        <f>+'[2]1051 TTRANS'!O23</f>
        <v>0.05</v>
      </c>
      <c r="G62" s="100">
        <f>+'[2]1051 TTRANS'!O24</f>
        <v>0.2</v>
      </c>
      <c r="H62" s="100">
        <f>+'[2]1051 TTRANS'!O25</f>
        <v>0</v>
      </c>
      <c r="I62" s="103">
        <f t="shared" si="1"/>
        <v>0.4</v>
      </c>
      <c r="K62" s="11"/>
      <c r="Q62" s="7"/>
    </row>
    <row r="63" spans="1:17" ht="42.75" customHeight="1" x14ac:dyDescent="0.25">
      <c r="A63" s="102">
        <v>1052</v>
      </c>
      <c r="B63" s="30" t="s">
        <v>83</v>
      </c>
      <c r="C63" s="30" t="s">
        <v>13</v>
      </c>
      <c r="D63" s="100">
        <f>+'[2]1052 SDIS'!O21</f>
        <v>0.1</v>
      </c>
      <c r="E63" s="100">
        <f>+'[2]1052 SDIS'!O22</f>
        <v>0.05</v>
      </c>
      <c r="F63" s="100">
        <f>+'[2]1052 SDIS'!O23</f>
        <v>0.05</v>
      </c>
      <c r="G63" s="100">
        <f>+'[2]1052 SDIS'!O24</f>
        <v>0.2</v>
      </c>
      <c r="H63" s="100">
        <f>+'[2]1052 SDIS'!O25</f>
        <v>0</v>
      </c>
      <c r="I63" s="103">
        <f t="shared" si="1"/>
        <v>0.4</v>
      </c>
      <c r="K63" s="11"/>
      <c r="Q63" s="7"/>
    </row>
    <row r="64" spans="1:17" ht="42.75" customHeight="1" x14ac:dyDescent="0.25">
      <c r="A64" s="102">
        <v>1053</v>
      </c>
      <c r="B64" s="30" t="s">
        <v>84</v>
      </c>
      <c r="C64" s="30" t="s">
        <v>38</v>
      </c>
      <c r="D64" s="100">
        <f>+'[2]1053 SJUR'!O21</f>
        <v>0.1</v>
      </c>
      <c r="E64" s="100">
        <f>+'[2]1053 SJUR'!O22</f>
        <v>0.05</v>
      </c>
      <c r="F64" s="100">
        <f>+'[2]1053 SJUR'!O23</f>
        <v>0.05</v>
      </c>
      <c r="G64" s="100">
        <f>+'[2]1053 SJUR'!O24</f>
        <v>0.5</v>
      </c>
      <c r="H64" s="100">
        <f>+'[2]1053 SJUR'!O25</f>
        <v>0</v>
      </c>
      <c r="I64" s="103">
        <f t="shared" si="1"/>
        <v>0.7</v>
      </c>
      <c r="K64" s="11"/>
      <c r="Q64" s="7"/>
    </row>
    <row r="65" spans="1:17" ht="42.75" customHeight="1" x14ac:dyDescent="0.25">
      <c r="A65" s="102">
        <v>1054</v>
      </c>
      <c r="B65" s="30" t="s">
        <v>85</v>
      </c>
      <c r="C65" s="30" t="s">
        <v>19</v>
      </c>
      <c r="D65" s="100">
        <f>+'[2]1054 SAMB'!O21</f>
        <v>0.1</v>
      </c>
      <c r="E65" s="100">
        <f>+'[2]1054 SAMB'!O22</f>
        <v>0.05</v>
      </c>
      <c r="F65" s="100">
        <f>+'[2]1054 SAMB'!O23</f>
        <v>0.05</v>
      </c>
      <c r="G65" s="100">
        <f>+'[2]1054 SAMB'!O24</f>
        <v>0.2</v>
      </c>
      <c r="H65" s="100">
        <f>+'[2]1054 SAMB'!O25</f>
        <v>0.3</v>
      </c>
      <c r="I65" s="103">
        <f t="shared" si="1"/>
        <v>0.7</v>
      </c>
      <c r="K65" s="11"/>
      <c r="Q65" s="7"/>
    </row>
    <row r="66" spans="1:17" ht="42.75" customHeight="1" x14ac:dyDescent="0.25">
      <c r="A66" s="102">
        <v>1055</v>
      </c>
      <c r="B66" s="30" t="s">
        <v>89</v>
      </c>
      <c r="C66" s="30" t="s">
        <v>30</v>
      </c>
      <c r="D66" s="100">
        <f>+'[2]1055 IDU'!O21</f>
        <v>0.1</v>
      </c>
      <c r="E66" s="100">
        <f>+'[2]1055 IDU'!O22</f>
        <v>0.05</v>
      </c>
      <c r="F66" s="100">
        <f>+'[2]1055 IDU'!O23</f>
        <v>0.05</v>
      </c>
      <c r="G66" s="100">
        <f>+'[2]1055 IDU'!O24</f>
        <v>0</v>
      </c>
      <c r="H66" s="100">
        <f>+'[2]1055 IDU'!O25</f>
        <v>0</v>
      </c>
      <c r="I66" s="103">
        <f t="shared" si="1"/>
        <v>0.2</v>
      </c>
      <c r="K66" s="11"/>
      <c r="Q66" s="7"/>
    </row>
    <row r="67" spans="1:17" ht="42.75" customHeight="1" x14ac:dyDescent="0.25">
      <c r="A67" s="102">
        <v>1056</v>
      </c>
      <c r="B67" s="30" t="s">
        <v>87</v>
      </c>
      <c r="C67" s="30" t="s">
        <v>32</v>
      </c>
      <c r="D67" s="100">
        <f>+'[2]1056 LOTERIA'!O21</f>
        <v>0.1</v>
      </c>
      <c r="E67" s="100">
        <f>+'[2]1056 LOTERIA'!O22</f>
        <v>0.05</v>
      </c>
      <c r="F67" s="100">
        <f>+'[2]1056 LOTERIA'!O23</f>
        <v>0.05</v>
      </c>
      <c r="G67" s="100">
        <f>+'[2]1056 LOTERIA'!O24</f>
        <v>0</v>
      </c>
      <c r="H67" s="100">
        <f>+'[2]1056 LOTERIA'!O25</f>
        <v>0</v>
      </c>
      <c r="I67" s="103">
        <f t="shared" si="1"/>
        <v>0.2</v>
      </c>
      <c r="K67" s="11"/>
      <c r="Q67" s="7"/>
    </row>
    <row r="68" spans="1:17" ht="42.75" customHeight="1" x14ac:dyDescent="0.25">
      <c r="A68" s="102">
        <v>1057</v>
      </c>
      <c r="B68" s="30" t="s">
        <v>65</v>
      </c>
      <c r="C68" s="30" t="s">
        <v>16</v>
      </c>
      <c r="D68" s="100">
        <f>+'[2]1057 SRSOCCI'!O21</f>
        <v>0.1</v>
      </c>
      <c r="E68" s="100">
        <f>+'[2]1057 SRSOCCI'!O22</f>
        <v>0</v>
      </c>
      <c r="F68" s="100">
        <f>+'[2]1057 SRSOCCI'!O23</f>
        <v>0.05</v>
      </c>
      <c r="G68" s="100">
        <f>+'[2]1057 SRSOCCI'!O24</f>
        <v>0.2</v>
      </c>
      <c r="H68" s="100">
        <f>+'[2]1057 SRSOCCI'!O25</f>
        <v>0</v>
      </c>
      <c r="I68" s="103">
        <f t="shared" si="1"/>
        <v>0.35000000000000003</v>
      </c>
      <c r="K68" s="11"/>
      <c r="Q68" s="7"/>
    </row>
    <row r="69" spans="1:17" ht="42.75" customHeight="1" thickBot="1" x14ac:dyDescent="0.3">
      <c r="A69" s="104">
        <v>1058</v>
      </c>
      <c r="B69" s="39" t="s">
        <v>278</v>
      </c>
      <c r="C69" s="39" t="s">
        <v>19</v>
      </c>
      <c r="D69" s="105">
        <f>+'[2]1058 IDPYBA'!O21</f>
        <v>0.1</v>
      </c>
      <c r="E69" s="105">
        <f>+'[2]1058 IDPYBA'!O22</f>
        <v>0.05</v>
      </c>
      <c r="F69" s="105">
        <f>+'[2]1058 IDPYBA'!O23</f>
        <v>0.05</v>
      </c>
      <c r="G69" s="105">
        <f>+'[2]1058 IDPYBA'!O24</f>
        <v>0.5</v>
      </c>
      <c r="H69" s="105">
        <f>+'[2]1058 IDPYBA'!O25</f>
        <v>0</v>
      </c>
      <c r="I69" s="106">
        <f t="shared" si="1"/>
        <v>0.7</v>
      </c>
      <c r="K69" s="8"/>
      <c r="L69" s="9"/>
      <c r="M69" s="9"/>
      <c r="N69" s="9"/>
      <c r="O69" s="9"/>
      <c r="P69" s="9"/>
      <c r="Q69" s="10"/>
    </row>
  </sheetData>
  <mergeCells count="12">
    <mergeCell ref="A2:K3"/>
    <mergeCell ref="A4:K4"/>
    <mergeCell ref="A5:K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72"/>
  <sheetViews>
    <sheetView showGridLines="0" zoomScale="60" zoomScaleNormal="60" workbookViewId="0">
      <selection activeCell="A11" sqref="A11:G12"/>
    </sheetView>
  </sheetViews>
  <sheetFormatPr baseColWidth="10" defaultColWidth="11.42578125" defaultRowHeight="15" x14ac:dyDescent="0.25"/>
  <cols>
    <col min="2" max="2" width="50.140625" customWidth="1"/>
    <col min="3" max="3" width="23.85546875" customWidth="1"/>
    <col min="4" max="7" width="32.85546875" customWidth="1"/>
    <col min="9" max="9" width="63.7109375" customWidth="1"/>
    <col min="10" max="13" width="28.85546875" customWidth="1"/>
  </cols>
  <sheetData>
    <row r="1" spans="1:23" s="24" customFormat="1" ht="73.5" customHeight="1" x14ac:dyDescent="0.2">
      <c r="A1" s="31"/>
    </row>
    <row r="2" spans="1:23" s="27" customFormat="1" ht="1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3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3" s="28" customFormat="1" x14ac:dyDescent="0.25">
      <c r="A4" s="383" t="s">
        <v>309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3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23" ht="15.75" thickBot="1" x14ac:dyDescent="0.3">
      <c r="C6" s="1"/>
      <c r="D6" s="1"/>
      <c r="E6" s="1"/>
      <c r="F6" s="25"/>
      <c r="G6" s="25"/>
    </row>
    <row r="7" spans="1:23" ht="33.6" customHeight="1" thickBot="1" x14ac:dyDescent="0.3">
      <c r="B7" s="3" t="s">
        <v>0</v>
      </c>
      <c r="C7" s="128" t="s">
        <v>117</v>
      </c>
      <c r="D7" s="54" t="s">
        <v>2</v>
      </c>
      <c r="E7" s="3">
        <v>2021</v>
      </c>
    </row>
    <row r="8" spans="1:23" ht="40.5" customHeight="1" thickBot="1" x14ac:dyDescent="0.3">
      <c r="B8" s="3" t="s">
        <v>3</v>
      </c>
      <c r="C8" s="242" t="s">
        <v>131</v>
      </c>
      <c r="D8" s="54" t="s">
        <v>4</v>
      </c>
      <c r="E8" s="3">
        <v>2022</v>
      </c>
    </row>
    <row r="9" spans="1:23" x14ac:dyDescent="0.25">
      <c r="C9" s="25"/>
      <c r="D9" s="25"/>
      <c r="E9" s="25"/>
      <c r="F9" s="25"/>
    </row>
    <row r="10" spans="1:23" ht="15.75" thickBot="1" x14ac:dyDescent="0.3">
      <c r="B10" s="25"/>
      <c r="C10" s="25"/>
      <c r="D10" s="25"/>
      <c r="E10" s="25"/>
      <c r="F10" s="25"/>
      <c r="G10" s="2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30.75" customHeight="1" thickBot="1" x14ac:dyDescent="0.3">
      <c r="A11" s="404" t="s">
        <v>273</v>
      </c>
      <c r="B11" s="406" t="s">
        <v>5</v>
      </c>
      <c r="C11" s="406" t="s">
        <v>6</v>
      </c>
      <c r="D11" s="391" t="s">
        <v>306</v>
      </c>
      <c r="E11" s="391" t="s">
        <v>307</v>
      </c>
      <c r="F11" s="391" t="s">
        <v>308</v>
      </c>
      <c r="G11" s="393" t="s">
        <v>130</v>
      </c>
      <c r="H11" s="7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6"/>
    </row>
    <row r="12" spans="1:23" ht="75.75" customHeight="1" thickBot="1" x14ac:dyDescent="0.3">
      <c r="A12" s="405"/>
      <c r="B12" s="407"/>
      <c r="C12" s="407"/>
      <c r="D12" s="398"/>
      <c r="E12" s="398"/>
      <c r="F12" s="398"/>
      <c r="G12" s="399"/>
      <c r="H12" s="7"/>
      <c r="I12" s="263" t="s">
        <v>237</v>
      </c>
      <c r="J12" s="257" t="s">
        <v>296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7"/>
    </row>
    <row r="13" spans="1:23" ht="46.5" customHeight="1" x14ac:dyDescent="0.25">
      <c r="A13" s="107">
        <v>1001</v>
      </c>
      <c r="B13" s="32" t="s">
        <v>9</v>
      </c>
      <c r="C13" s="32" t="s">
        <v>10</v>
      </c>
      <c r="D13" s="108">
        <f>+'[2]1001 Acueducto'!O27</f>
        <v>0.1</v>
      </c>
      <c r="E13" s="108">
        <f>+'[2]1001 Acueducto'!O28</f>
        <v>0.57058823529411762</v>
      </c>
      <c r="F13" s="108">
        <f>+'[2]1001 Acueducto'!O29</f>
        <v>0</v>
      </c>
      <c r="G13" s="109">
        <f t="shared" ref="G13:G44" si="0">SUM(D13:F13)</f>
        <v>0.6705882352941176</v>
      </c>
      <c r="H13" s="7"/>
      <c r="I13" s="254" t="s">
        <v>18</v>
      </c>
      <c r="J13" s="144">
        <v>0.35416666666666663</v>
      </c>
      <c r="W13" s="7"/>
    </row>
    <row r="14" spans="1:23" ht="46.5" customHeight="1" x14ac:dyDescent="0.25">
      <c r="A14" s="102">
        <v>1002</v>
      </c>
      <c r="B14" s="30" t="s">
        <v>12</v>
      </c>
      <c r="C14" s="30" t="s">
        <v>10</v>
      </c>
      <c r="D14" s="100">
        <f>+'[2]1002 Aguas'!O27</f>
        <v>0.1</v>
      </c>
      <c r="E14" s="100">
        <f>+'[2]1002 Aguas'!O28</f>
        <v>0</v>
      </c>
      <c r="F14" s="100">
        <f>+'[2]1002 Aguas'!O29</f>
        <v>0</v>
      </c>
      <c r="G14" s="103">
        <f t="shared" si="0"/>
        <v>0.1</v>
      </c>
      <c r="I14" s="140" t="s">
        <v>42</v>
      </c>
      <c r="J14" s="144">
        <v>0.4</v>
      </c>
      <c r="W14" s="7"/>
    </row>
    <row r="15" spans="1:23" ht="46.5" customHeight="1" x14ac:dyDescent="0.25">
      <c r="A15" s="102">
        <v>1003</v>
      </c>
      <c r="B15" s="30" t="s">
        <v>14</v>
      </c>
      <c r="C15" s="30" t="s">
        <v>15</v>
      </c>
      <c r="D15" s="100">
        <f>+'[2]1003 Sec.Gen.'!O27</f>
        <v>0.1</v>
      </c>
      <c r="E15" s="100">
        <f>+'[2]1003 Sec.Gen.'!O28</f>
        <v>0.6</v>
      </c>
      <c r="F15" s="100">
        <f>+'[2]1003 Sec.Gen.'!O29</f>
        <v>0.3</v>
      </c>
      <c r="G15" s="103">
        <f t="shared" si="0"/>
        <v>1</v>
      </c>
      <c r="I15" s="140" t="s">
        <v>23</v>
      </c>
      <c r="J15" s="144">
        <v>0.41500000000000004</v>
      </c>
      <c r="W15" s="7"/>
    </row>
    <row r="16" spans="1:23" ht="46.5" customHeight="1" x14ac:dyDescent="0.25">
      <c r="A16" s="102">
        <v>1004</v>
      </c>
      <c r="B16" s="30" t="s">
        <v>101</v>
      </c>
      <c r="C16" s="30" t="s">
        <v>18</v>
      </c>
      <c r="D16" s="100">
        <f>+'[2]1004 SDDE'!O27</f>
        <v>0.1</v>
      </c>
      <c r="E16" s="100">
        <f>+'[2]1004 SDDE'!O28</f>
        <v>0</v>
      </c>
      <c r="F16" s="100">
        <f>+'[2]1004 SDDE'!O29</f>
        <v>0</v>
      </c>
      <c r="G16" s="103">
        <f t="shared" si="0"/>
        <v>0.1</v>
      </c>
      <c r="I16" s="140" t="s">
        <v>38</v>
      </c>
      <c r="J16" s="144">
        <v>0.45454545454545453</v>
      </c>
      <c r="W16" s="7"/>
    </row>
    <row r="17" spans="1:23" ht="46.5" customHeight="1" x14ac:dyDescent="0.25">
      <c r="A17" s="102">
        <v>1005</v>
      </c>
      <c r="B17" s="30" t="s">
        <v>20</v>
      </c>
      <c r="C17" s="30" t="s">
        <v>21</v>
      </c>
      <c r="D17" s="100">
        <f>+'[2]1005 DADEP'!O27</f>
        <v>0.1</v>
      </c>
      <c r="E17" s="100">
        <f>+'[2]1005 DADEP'!O28</f>
        <v>0.6</v>
      </c>
      <c r="F17" s="100">
        <f>+'[2]1005 DADEP'!O29</f>
        <v>0.3</v>
      </c>
      <c r="G17" s="103">
        <f t="shared" si="0"/>
        <v>1</v>
      </c>
      <c r="I17" s="140" t="s">
        <v>16</v>
      </c>
      <c r="J17" s="144">
        <v>0.46200166112956809</v>
      </c>
      <c r="W17" s="7"/>
    </row>
    <row r="18" spans="1:23" ht="46.5" customHeight="1" x14ac:dyDescent="0.25">
      <c r="A18" s="102">
        <v>1006</v>
      </c>
      <c r="B18" s="30" t="s">
        <v>22</v>
      </c>
      <c r="C18" s="30" t="s">
        <v>15</v>
      </c>
      <c r="D18" s="100">
        <f>+'[2]1006 DASC'!O27</f>
        <v>0.1</v>
      </c>
      <c r="E18" s="100">
        <f>+'[2]1006 DASC'!O28</f>
        <v>0.6</v>
      </c>
      <c r="F18" s="100">
        <f>+'[2]1006 DASC'!O29</f>
        <v>0.3</v>
      </c>
      <c r="G18" s="103">
        <f t="shared" si="0"/>
        <v>1</v>
      </c>
      <c r="I18" s="140" t="s">
        <v>25</v>
      </c>
      <c r="J18" s="144">
        <v>0.51447368421052631</v>
      </c>
      <c r="W18" s="7"/>
    </row>
    <row r="19" spans="1:23" ht="46.5" customHeight="1" x14ac:dyDescent="0.25">
      <c r="A19" s="102">
        <v>1007</v>
      </c>
      <c r="B19" s="30" t="s">
        <v>24</v>
      </c>
      <c r="C19" s="30" t="s">
        <v>16</v>
      </c>
      <c r="D19" s="100">
        <f>+'[2]1007 EGAT'!O27</f>
        <v>0.1</v>
      </c>
      <c r="E19" s="100">
        <f>+'[2]1007 EGAT'!O28</f>
        <v>0</v>
      </c>
      <c r="F19" s="100">
        <f>+'[2]1007 EGAT'!O29</f>
        <v>0</v>
      </c>
      <c r="G19" s="103">
        <f t="shared" si="0"/>
        <v>0.1</v>
      </c>
      <c r="I19" s="140" t="s">
        <v>19</v>
      </c>
      <c r="J19" s="144">
        <v>0.55000000000000004</v>
      </c>
      <c r="W19" s="7"/>
    </row>
    <row r="20" spans="1:23" ht="46.5" customHeight="1" x14ac:dyDescent="0.25">
      <c r="A20" s="102">
        <v>1008</v>
      </c>
      <c r="B20" s="30" t="s">
        <v>26</v>
      </c>
      <c r="C20" s="30" t="s">
        <v>16</v>
      </c>
      <c r="D20" s="100">
        <f>+'[2]1008 IDCBIS'!O27</f>
        <v>0.1</v>
      </c>
      <c r="E20" s="100">
        <f>+'[2]1008 IDCBIS'!O28</f>
        <v>4.9999999999999996E-2</v>
      </c>
      <c r="F20" s="100">
        <f>+'[2]1008 IDCBIS'!O29</f>
        <v>0</v>
      </c>
      <c r="G20" s="103">
        <f t="shared" si="0"/>
        <v>0.15</v>
      </c>
      <c r="I20" s="140" t="s">
        <v>10</v>
      </c>
      <c r="J20" s="144">
        <v>0.56493993644888774</v>
      </c>
      <c r="W20" s="7"/>
    </row>
    <row r="21" spans="1:23" ht="46.5" customHeight="1" x14ac:dyDescent="0.25">
      <c r="A21" s="102">
        <v>1009</v>
      </c>
      <c r="B21" s="30" t="s">
        <v>100</v>
      </c>
      <c r="C21" s="30" t="s">
        <v>28</v>
      </c>
      <c r="D21" s="100">
        <f>+'[2]1009 SDCRD'!O27</f>
        <v>0.1</v>
      </c>
      <c r="E21" s="100">
        <f>+'[2]1009 SDCRD'!O28</f>
        <v>7.4999999999999997E-2</v>
      </c>
      <c r="F21" s="100">
        <f>+'[2]1009 SDCRD'!O29</f>
        <v>0.3</v>
      </c>
      <c r="G21" s="103">
        <f t="shared" si="0"/>
        <v>0.47499999999999998</v>
      </c>
      <c r="I21" s="140" t="s">
        <v>21</v>
      </c>
      <c r="J21" s="144">
        <v>0.57999999999999996</v>
      </c>
      <c r="W21" s="7"/>
    </row>
    <row r="22" spans="1:23" ht="46.5" customHeight="1" x14ac:dyDescent="0.25">
      <c r="A22" s="102">
        <v>1010</v>
      </c>
      <c r="B22" s="30" t="s">
        <v>29</v>
      </c>
      <c r="C22" s="30" t="s">
        <v>21</v>
      </c>
      <c r="D22" s="100">
        <f>+'[2]1010 Sec.Gob.'!O27</f>
        <v>0.1</v>
      </c>
      <c r="E22" s="100">
        <f>+'[2]1010 Sec.Gob.'!O28</f>
        <v>0</v>
      </c>
      <c r="F22" s="100">
        <f>+'[2]1010 Sec.Gob.'!O29</f>
        <v>0</v>
      </c>
      <c r="G22" s="103">
        <f t="shared" si="0"/>
        <v>0.1</v>
      </c>
      <c r="I22" s="140" t="s">
        <v>28</v>
      </c>
      <c r="J22" s="144">
        <v>0.60906593406593412</v>
      </c>
      <c r="W22" s="7"/>
    </row>
    <row r="23" spans="1:23" ht="46.5" customHeight="1" x14ac:dyDescent="0.25">
      <c r="A23" s="102">
        <v>1011</v>
      </c>
      <c r="B23" s="30" t="s">
        <v>31</v>
      </c>
      <c r="C23" s="30" t="s">
        <v>30</v>
      </c>
      <c r="D23" s="100">
        <f>+'[2]1011 SDMOV'!O27</f>
        <v>0.1</v>
      </c>
      <c r="E23" s="100">
        <f>+'[2]1011 SDMOV'!O28</f>
        <v>0.14210526315789473</v>
      </c>
      <c r="F23" s="100">
        <f>+'[2]1011 SDMOV'!O29</f>
        <v>0.3</v>
      </c>
      <c r="G23" s="103">
        <f t="shared" si="0"/>
        <v>0.54210526315789476</v>
      </c>
      <c r="I23" s="140" t="s">
        <v>30</v>
      </c>
      <c r="J23" s="144">
        <v>0.63035087719298233</v>
      </c>
      <c r="W23" s="7"/>
    </row>
    <row r="24" spans="1:23" ht="46.5" customHeight="1" x14ac:dyDescent="0.25">
      <c r="A24" s="102">
        <v>1012</v>
      </c>
      <c r="B24" s="30" t="s">
        <v>99</v>
      </c>
      <c r="C24" s="30" t="s">
        <v>11</v>
      </c>
      <c r="D24" s="100">
        <f>+'[2]1012 UAECOB'!O27</f>
        <v>0.1</v>
      </c>
      <c r="E24" s="100">
        <f>+'[2]1012 UAECOB'!O28</f>
        <v>0</v>
      </c>
      <c r="F24" s="100">
        <f>+'[2]1012 UAECOB'!O29</f>
        <v>0.3</v>
      </c>
      <c r="G24" s="103">
        <f t="shared" si="0"/>
        <v>0.4</v>
      </c>
      <c r="I24" s="140" t="s">
        <v>36</v>
      </c>
      <c r="J24" s="144">
        <v>0.64705882352941169</v>
      </c>
      <c r="W24" s="7"/>
    </row>
    <row r="25" spans="1:23" ht="46.5" customHeight="1" x14ac:dyDescent="0.25">
      <c r="A25" s="102">
        <v>1013</v>
      </c>
      <c r="B25" s="30" t="s">
        <v>34</v>
      </c>
      <c r="C25" s="30" t="s">
        <v>23</v>
      </c>
      <c r="D25" s="100">
        <f>+'[2]1013 Un.Dis.'!O27</f>
        <v>0.1</v>
      </c>
      <c r="E25" s="100">
        <f>+'[2]1013 Un.Dis.'!O28</f>
        <v>0</v>
      </c>
      <c r="F25" s="100">
        <f>+'[2]1013 Un.Dis.'!O29</f>
        <v>0</v>
      </c>
      <c r="G25" s="103">
        <f t="shared" si="0"/>
        <v>0.1</v>
      </c>
      <c r="I25" s="140" t="s">
        <v>11</v>
      </c>
      <c r="J25" s="144">
        <v>0.64782608695652177</v>
      </c>
      <c r="W25" s="7"/>
    </row>
    <row r="26" spans="1:23" ht="46.5" customHeight="1" x14ac:dyDescent="0.25">
      <c r="A26" s="102">
        <v>1014</v>
      </c>
      <c r="B26" s="30" t="s">
        <v>35</v>
      </c>
      <c r="C26" s="30" t="s">
        <v>10</v>
      </c>
      <c r="D26" s="100">
        <f>+'[2]1014 ERU'!O27</f>
        <v>0.1</v>
      </c>
      <c r="E26" s="100">
        <f>+'[2]1014 ERU'!O28</f>
        <v>0.6</v>
      </c>
      <c r="F26" s="100">
        <f>+'[2]1014 ERU'!O29</f>
        <v>0.3</v>
      </c>
      <c r="G26" s="103">
        <f t="shared" si="0"/>
        <v>1</v>
      </c>
      <c r="I26" s="140" t="s">
        <v>32</v>
      </c>
      <c r="J26" s="144">
        <v>0.65632105140787322</v>
      </c>
      <c r="W26" s="7"/>
    </row>
    <row r="27" spans="1:23" ht="46.5" customHeight="1" x14ac:dyDescent="0.25">
      <c r="A27" s="102">
        <v>1015</v>
      </c>
      <c r="B27" s="30" t="s">
        <v>37</v>
      </c>
      <c r="C27" s="30" t="s">
        <v>28</v>
      </c>
      <c r="D27" s="100">
        <f>+'[2]1015 IDRD'!O27</f>
        <v>0.1</v>
      </c>
      <c r="E27" s="100">
        <f>+'[2]1015 IDRD'!O28</f>
        <v>0.13846153846153847</v>
      </c>
      <c r="F27" s="100">
        <f>+'[2]1015 IDRD'!O29</f>
        <v>0.3</v>
      </c>
      <c r="G27" s="103">
        <f t="shared" si="0"/>
        <v>0.53846153846153844</v>
      </c>
      <c r="I27" s="140" t="s">
        <v>40</v>
      </c>
      <c r="J27" s="144">
        <v>0.68571428571428572</v>
      </c>
      <c r="W27" s="7"/>
    </row>
    <row r="28" spans="1:23" ht="46.5" customHeight="1" x14ac:dyDescent="0.25">
      <c r="A28" s="102">
        <v>1016</v>
      </c>
      <c r="B28" s="30" t="s">
        <v>39</v>
      </c>
      <c r="C28" s="30" t="s">
        <v>18</v>
      </c>
      <c r="D28" s="100">
        <f>+'[2]1016 IPES'!O27</f>
        <v>0.1</v>
      </c>
      <c r="E28" s="100">
        <f>+'[2]1016 IPES'!O28</f>
        <v>6.6666666666666666E-2</v>
      </c>
      <c r="F28" s="100">
        <f>+'[2]1016 IPES'!O29</f>
        <v>0.3</v>
      </c>
      <c r="G28" s="103">
        <f t="shared" si="0"/>
        <v>0.46666666666666667</v>
      </c>
      <c r="I28" s="140" t="s">
        <v>13</v>
      </c>
      <c r="J28" s="144">
        <v>0.72777777777777775</v>
      </c>
      <c r="W28" s="7"/>
    </row>
    <row r="29" spans="1:23" ht="46.5" customHeight="1" thickBot="1" x14ac:dyDescent="0.3">
      <c r="A29" s="102">
        <v>1017</v>
      </c>
      <c r="B29" s="30" t="s">
        <v>41</v>
      </c>
      <c r="C29" s="30" t="s">
        <v>18</v>
      </c>
      <c r="D29" s="100">
        <f>+'[2]1017 IDT'!O27</f>
        <v>0.1</v>
      </c>
      <c r="E29" s="100">
        <f>+'[2]1017 IDT'!O28</f>
        <v>0.15</v>
      </c>
      <c r="F29" s="100">
        <f>+'[2]1017 IDT'!O29</f>
        <v>0</v>
      </c>
      <c r="G29" s="103">
        <f t="shared" si="0"/>
        <v>0.25</v>
      </c>
      <c r="I29" s="140" t="s">
        <v>15</v>
      </c>
      <c r="J29" s="144">
        <v>1</v>
      </c>
      <c r="W29" s="7"/>
    </row>
    <row r="30" spans="1:23" ht="46.5" customHeight="1" thickBot="1" x14ac:dyDescent="0.3">
      <c r="A30" s="102">
        <v>1018</v>
      </c>
      <c r="B30" s="30" t="s">
        <v>43</v>
      </c>
      <c r="C30" s="30" t="s">
        <v>32</v>
      </c>
      <c r="D30" s="100">
        <f>+'[2]1018 FONCEP'!O27</f>
        <v>0.1</v>
      </c>
      <c r="E30" s="100">
        <f>+'[2]1018 FONCEP'!O28</f>
        <v>0.56470588235294117</v>
      </c>
      <c r="F30" s="100">
        <f>+'[2]1018 FONCEP'!O29</f>
        <v>0.3</v>
      </c>
      <c r="G30" s="103">
        <f t="shared" si="0"/>
        <v>0.96470588235294108</v>
      </c>
      <c r="I30" s="145" t="s">
        <v>44</v>
      </c>
      <c r="J30" s="146">
        <v>0.56620892978511717</v>
      </c>
      <c r="W30" s="7"/>
    </row>
    <row r="31" spans="1:23" ht="46.5" customHeight="1" thickBot="1" x14ac:dyDescent="0.3">
      <c r="A31" s="102">
        <v>1019</v>
      </c>
      <c r="B31" s="30" t="s">
        <v>45</v>
      </c>
      <c r="C31" s="30" t="s">
        <v>23</v>
      </c>
      <c r="D31" s="100">
        <f>+'[2]1019 SED'!O27</f>
        <v>0.1</v>
      </c>
      <c r="E31" s="100">
        <f>+'[2]1019 SED'!O28</f>
        <v>4.4999999999999998E-2</v>
      </c>
      <c r="F31" s="100">
        <f>+'[2]1019 SED'!O29</f>
        <v>0.3</v>
      </c>
      <c r="G31" s="103">
        <f t="shared" si="0"/>
        <v>0.44500000000000001</v>
      </c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</row>
    <row r="32" spans="1:23" ht="46.5" customHeight="1" thickBot="1" x14ac:dyDescent="0.3">
      <c r="A32" s="102">
        <v>1020</v>
      </c>
      <c r="B32" s="30" t="s">
        <v>46</v>
      </c>
      <c r="C32" s="30" t="s">
        <v>28</v>
      </c>
      <c r="D32" s="100">
        <f>+'[2]1020 IDARTES'!O27</f>
        <v>0.1</v>
      </c>
      <c r="E32" s="100">
        <f>+'[2]1020 IDARTES'!O28</f>
        <v>0.6</v>
      </c>
      <c r="F32" s="100">
        <f>+'[2]1020 IDARTES'!O29</f>
        <v>0.3</v>
      </c>
      <c r="G32" s="103">
        <f t="shared" si="0"/>
        <v>1</v>
      </c>
      <c r="I32" s="261" t="s">
        <v>6</v>
      </c>
      <c r="J32" s="262" t="s">
        <v>16</v>
      </c>
      <c r="K32" s="181"/>
      <c r="L32" s="181"/>
      <c r="M32" s="181"/>
      <c r="N32" s="5"/>
      <c r="O32" s="5"/>
      <c r="P32" s="5"/>
      <c r="Q32" s="5"/>
      <c r="R32" s="5"/>
      <c r="S32" s="5"/>
      <c r="T32" s="5"/>
      <c r="U32" s="5"/>
      <c r="V32" s="5"/>
      <c r="W32" s="6"/>
    </row>
    <row r="33" spans="1:23" ht="46.5" customHeight="1" thickBot="1" x14ac:dyDescent="0.3">
      <c r="A33" s="102">
        <v>1021</v>
      </c>
      <c r="B33" s="30" t="s">
        <v>47</v>
      </c>
      <c r="C33" s="30" t="s">
        <v>30</v>
      </c>
      <c r="D33" s="100">
        <f>+'[2]1021 TRANSMI'!O27</f>
        <v>0.1</v>
      </c>
      <c r="E33" s="100">
        <f>+'[2]1021 TRANSMI'!O28</f>
        <v>0.6</v>
      </c>
      <c r="F33" s="100">
        <f>+'[2]1021 TRANSMI'!O29</f>
        <v>0.3</v>
      </c>
      <c r="G33" s="103">
        <f t="shared" si="0"/>
        <v>1</v>
      </c>
      <c r="I33" s="183"/>
      <c r="J33" s="177"/>
      <c r="K33" s="177"/>
      <c r="L33" s="177"/>
      <c r="M33" s="177"/>
      <c r="W33" s="7"/>
    </row>
    <row r="34" spans="1:23" ht="61.5" customHeight="1" thickBot="1" x14ac:dyDescent="0.3">
      <c r="A34" s="102">
        <v>1022</v>
      </c>
      <c r="B34" s="30" t="s">
        <v>48</v>
      </c>
      <c r="C34" s="30" t="s">
        <v>25</v>
      </c>
      <c r="D34" s="100">
        <f>+'[2]1022 VEED'!O27</f>
        <v>0.1</v>
      </c>
      <c r="E34" s="100">
        <f>+'[2]1022 VEED'!O28</f>
        <v>0.22499999999999998</v>
      </c>
      <c r="F34" s="100">
        <f>+'[2]1022 VEED'!O29</f>
        <v>0.3</v>
      </c>
      <c r="G34" s="103">
        <f t="shared" si="0"/>
        <v>0.625</v>
      </c>
      <c r="I34" s="185" t="s">
        <v>289</v>
      </c>
      <c r="J34" s="255" t="s">
        <v>129</v>
      </c>
      <c r="K34" s="256" t="s">
        <v>128</v>
      </c>
      <c r="L34" s="256" t="s">
        <v>127</v>
      </c>
      <c r="M34" s="257" t="s">
        <v>126</v>
      </c>
      <c r="W34" s="7"/>
    </row>
    <row r="35" spans="1:23" ht="46.5" customHeight="1" x14ac:dyDescent="0.25">
      <c r="A35" s="102">
        <v>1023</v>
      </c>
      <c r="B35" s="30" t="s">
        <v>49</v>
      </c>
      <c r="C35" s="30" t="s">
        <v>25</v>
      </c>
      <c r="D35" s="100">
        <f>+'[2]1023 PERS.'!O27</f>
        <v>0.1</v>
      </c>
      <c r="E35" s="100">
        <f>+'[2]1023 PERS.'!O28</f>
        <v>0</v>
      </c>
      <c r="F35" s="100">
        <f>+'[2]1023 PERS.'!O29</f>
        <v>0.3</v>
      </c>
      <c r="G35" s="103">
        <f t="shared" si="0"/>
        <v>0.4</v>
      </c>
      <c r="I35" s="140" t="s">
        <v>67</v>
      </c>
      <c r="J35" s="264">
        <v>0.1</v>
      </c>
      <c r="K35" s="265">
        <v>0.37142857142857144</v>
      </c>
      <c r="L35" s="265">
        <v>0.3</v>
      </c>
      <c r="M35" s="266">
        <v>0.77142857142857135</v>
      </c>
      <c r="W35" s="7"/>
    </row>
    <row r="36" spans="1:23" ht="46.5" customHeight="1" x14ac:dyDescent="0.25">
      <c r="A36" s="102">
        <v>1024</v>
      </c>
      <c r="B36" s="30" t="s">
        <v>98</v>
      </c>
      <c r="C36" s="30" t="s">
        <v>28</v>
      </c>
      <c r="D36" s="100">
        <f>+'[2]1024 FUGA'!O27</f>
        <v>0.1</v>
      </c>
      <c r="E36" s="100">
        <f>+'[2]1024 FUGA'!O28</f>
        <v>0</v>
      </c>
      <c r="F36" s="100">
        <f>+'[2]1024 FUGA'!O29</f>
        <v>0</v>
      </c>
      <c r="G36" s="103">
        <f t="shared" si="0"/>
        <v>0.1</v>
      </c>
      <c r="I36" s="140" t="s">
        <v>65</v>
      </c>
      <c r="J36" s="264">
        <v>0.1</v>
      </c>
      <c r="K36" s="265">
        <v>0.31428571428571428</v>
      </c>
      <c r="L36" s="265">
        <v>0.3</v>
      </c>
      <c r="M36" s="266">
        <v>0.71428571428571419</v>
      </c>
      <c r="W36" s="7"/>
    </row>
    <row r="37" spans="1:23" ht="46.5" customHeight="1" x14ac:dyDescent="0.25">
      <c r="A37" s="102">
        <v>1025</v>
      </c>
      <c r="B37" s="30" t="s">
        <v>56</v>
      </c>
      <c r="C37" s="30" t="s">
        <v>36</v>
      </c>
      <c r="D37" s="100">
        <f>+'[2]1025 SDMU'!O27</f>
        <v>0.1</v>
      </c>
      <c r="E37" s="100">
        <f>+'[2]1025 SDMU'!O28</f>
        <v>0.24705882352941175</v>
      </c>
      <c r="F37" s="100">
        <f>+'[2]1025 SDMU'!O29</f>
        <v>0.3</v>
      </c>
      <c r="G37" s="103">
        <f t="shared" si="0"/>
        <v>0.64705882352941169</v>
      </c>
      <c r="I37" s="140" t="s">
        <v>59</v>
      </c>
      <c r="J37" s="264">
        <v>0.1</v>
      </c>
      <c r="K37" s="265">
        <v>0.19999999999999998</v>
      </c>
      <c r="L37" s="265">
        <v>0.3</v>
      </c>
      <c r="M37" s="266">
        <v>0.6</v>
      </c>
      <c r="W37" s="7"/>
    </row>
    <row r="38" spans="1:23" ht="46.5" customHeight="1" x14ac:dyDescent="0.25">
      <c r="A38" s="102">
        <v>1026</v>
      </c>
      <c r="B38" s="30" t="s">
        <v>58</v>
      </c>
      <c r="C38" s="30" t="s">
        <v>10</v>
      </c>
      <c r="D38" s="100">
        <f>+'[2]1026 CVP'!O27</f>
        <v>0.1</v>
      </c>
      <c r="E38" s="100">
        <f>+'[2]1026 CVP'!O28</f>
        <v>0.24</v>
      </c>
      <c r="F38" s="100">
        <f>+'[2]1026 CVP'!O29</f>
        <v>0.3</v>
      </c>
      <c r="G38" s="103">
        <f t="shared" si="0"/>
        <v>0.6399999999999999</v>
      </c>
      <c r="I38" s="140" t="s">
        <v>57</v>
      </c>
      <c r="J38" s="264">
        <v>0.1</v>
      </c>
      <c r="K38" s="265">
        <v>0.16744186046511628</v>
      </c>
      <c r="L38" s="265">
        <v>0.3</v>
      </c>
      <c r="M38" s="266">
        <v>0.56744186046511635</v>
      </c>
      <c r="W38" s="7"/>
    </row>
    <row r="39" spans="1:23" ht="46.5" customHeight="1" x14ac:dyDescent="0.25">
      <c r="A39" s="102">
        <v>1027</v>
      </c>
      <c r="B39" s="30" t="s">
        <v>60</v>
      </c>
      <c r="C39" s="30" t="s">
        <v>28</v>
      </c>
      <c r="D39" s="100">
        <f>+'[2]1027 CA-CA'!O27</f>
        <v>0.1</v>
      </c>
      <c r="E39" s="100">
        <f>+'[2]1027 CA-CA'!O28</f>
        <v>0.19999999999999998</v>
      </c>
      <c r="F39" s="100">
        <f>+'[2]1027 CA-CA'!O29</f>
        <v>0.3</v>
      </c>
      <c r="G39" s="103">
        <f t="shared" si="0"/>
        <v>0.6</v>
      </c>
      <c r="I39" s="140" t="s">
        <v>90</v>
      </c>
      <c r="J39" s="264">
        <v>0.1</v>
      </c>
      <c r="K39" s="265">
        <v>0.14285714285714285</v>
      </c>
      <c r="L39" s="265">
        <v>0.3</v>
      </c>
      <c r="M39" s="266">
        <v>0.54285714285714282</v>
      </c>
      <c r="W39" s="7"/>
    </row>
    <row r="40" spans="1:23" ht="46.5" customHeight="1" x14ac:dyDescent="0.25">
      <c r="A40" s="102">
        <v>1028</v>
      </c>
      <c r="B40" s="30" t="s">
        <v>42</v>
      </c>
      <c r="C40" s="30" t="s">
        <v>42</v>
      </c>
      <c r="D40" s="100">
        <f>+'[2]1028 CONCEJO'!O27</f>
        <v>0.1</v>
      </c>
      <c r="E40" s="100">
        <f>+'[2]1028 CONCEJO'!O28</f>
        <v>0</v>
      </c>
      <c r="F40" s="100">
        <f>+'[2]1028 CONCEJO'!O29</f>
        <v>0.3</v>
      </c>
      <c r="G40" s="103">
        <f t="shared" si="0"/>
        <v>0.4</v>
      </c>
      <c r="I40" s="140" t="s">
        <v>63</v>
      </c>
      <c r="J40" s="264">
        <v>0.1</v>
      </c>
      <c r="K40" s="265">
        <v>0.15</v>
      </c>
      <c r="L40" s="265">
        <v>0</v>
      </c>
      <c r="M40" s="266">
        <v>0.25</v>
      </c>
      <c r="W40" s="7"/>
    </row>
    <row r="41" spans="1:23" ht="46.5" customHeight="1" x14ac:dyDescent="0.25">
      <c r="A41" s="102">
        <v>1029</v>
      </c>
      <c r="B41" s="30" t="s">
        <v>92</v>
      </c>
      <c r="C41" s="30" t="s">
        <v>25</v>
      </c>
      <c r="D41" s="100">
        <f>+'[2]1029 CONT'!O27</f>
        <v>0.1</v>
      </c>
      <c r="E41" s="100">
        <f>+'[2]1029 CONT'!O28</f>
        <v>0.11842105263157894</v>
      </c>
      <c r="F41" s="100">
        <f>+'[2]1029 CONT'!O29</f>
        <v>0.3</v>
      </c>
      <c r="G41" s="103">
        <f t="shared" si="0"/>
        <v>0.51842105263157889</v>
      </c>
      <c r="I41" s="140" t="s">
        <v>26</v>
      </c>
      <c r="J41" s="264">
        <v>0.1</v>
      </c>
      <c r="K41" s="265">
        <v>4.9999999999999996E-2</v>
      </c>
      <c r="L41" s="265">
        <v>0</v>
      </c>
      <c r="M41" s="266">
        <v>0.15</v>
      </c>
      <c r="W41" s="7"/>
    </row>
    <row r="42" spans="1:23" ht="46.5" customHeight="1" thickBot="1" x14ac:dyDescent="0.3">
      <c r="A42" s="102">
        <v>1030</v>
      </c>
      <c r="B42" s="30" t="s">
        <v>64</v>
      </c>
      <c r="C42" s="30" t="s">
        <v>21</v>
      </c>
      <c r="D42" s="100">
        <f>+'[2]1030 IDPAC'!O27</f>
        <v>0.1</v>
      </c>
      <c r="E42" s="100">
        <f>+'[2]1030 IDPAC'!O28</f>
        <v>0.24</v>
      </c>
      <c r="F42" s="100">
        <f>+'[2]1030 IDPAC'!O29</f>
        <v>0.3</v>
      </c>
      <c r="G42" s="103">
        <f t="shared" si="0"/>
        <v>0.6399999999999999</v>
      </c>
      <c r="I42" s="140" t="s">
        <v>24</v>
      </c>
      <c r="J42" s="264">
        <v>0.1</v>
      </c>
      <c r="K42" s="265">
        <v>0</v>
      </c>
      <c r="L42" s="265">
        <v>0</v>
      </c>
      <c r="M42" s="266">
        <v>0.1</v>
      </c>
      <c r="W42" s="7"/>
    </row>
    <row r="43" spans="1:23" ht="46.5" customHeight="1" thickBot="1" x14ac:dyDescent="0.3">
      <c r="A43" s="102">
        <v>1031</v>
      </c>
      <c r="B43" s="30" t="s">
        <v>66</v>
      </c>
      <c r="C43" s="30" t="s">
        <v>30</v>
      </c>
      <c r="D43" s="100">
        <f>+'[2]1031 METRO'!O27</f>
        <v>0.1</v>
      </c>
      <c r="E43" s="100">
        <f>+'[2]1031 METRO'!O28</f>
        <v>0.10909090909090909</v>
      </c>
      <c r="F43" s="100">
        <f>+'[2]1031 METRO'!O29</f>
        <v>0.3</v>
      </c>
      <c r="G43" s="103">
        <f t="shared" si="0"/>
        <v>0.50909090909090904</v>
      </c>
      <c r="I43" s="145" t="s">
        <v>44</v>
      </c>
      <c r="J43" s="267">
        <v>9.9999999999999992E-2</v>
      </c>
      <c r="K43" s="268">
        <v>0.17450166112956811</v>
      </c>
      <c r="L43" s="268">
        <v>0.1875</v>
      </c>
      <c r="M43" s="269">
        <v>0.46200166112956809</v>
      </c>
      <c r="W43" s="7"/>
    </row>
    <row r="44" spans="1:23" ht="46.5" customHeight="1" x14ac:dyDescent="0.25">
      <c r="A44" s="102">
        <v>1032</v>
      </c>
      <c r="B44" s="30" t="s">
        <v>68</v>
      </c>
      <c r="C44" s="30" t="s">
        <v>10</v>
      </c>
      <c r="D44" s="100">
        <f>+'[2]1032 UAESP'!O27</f>
        <v>0.1</v>
      </c>
      <c r="E44" s="100">
        <f>+'[2]1032 UAESP'!O28</f>
        <v>0.21818181818181817</v>
      </c>
      <c r="F44" s="100">
        <f>+'[2]1032 UAESP'!O29</f>
        <v>0</v>
      </c>
      <c r="G44" s="103">
        <f t="shared" si="0"/>
        <v>0.31818181818181818</v>
      </c>
      <c r="I44" s="11"/>
      <c r="W44" s="7"/>
    </row>
    <row r="45" spans="1:23" ht="46.5" customHeight="1" x14ac:dyDescent="0.25">
      <c r="A45" s="102">
        <v>1033</v>
      </c>
      <c r="B45" s="30" t="s">
        <v>69</v>
      </c>
      <c r="C45" s="30" t="s">
        <v>23</v>
      </c>
      <c r="D45" s="100">
        <f>+'[2]1033 IDEP'!O27</f>
        <v>0.1</v>
      </c>
      <c r="E45" s="100">
        <f>+'[2]1033 IDEP'!O28</f>
        <v>0.6</v>
      </c>
      <c r="F45" s="100">
        <f>+'[2]1033 IDEP'!O29</f>
        <v>0</v>
      </c>
      <c r="G45" s="103">
        <f t="shared" ref="G45:G70" si="1">SUM(D45:F45)</f>
        <v>0.7</v>
      </c>
      <c r="I45" s="11"/>
      <c r="W45" s="7"/>
    </row>
    <row r="46" spans="1:23" ht="46.5" customHeight="1" x14ac:dyDescent="0.25">
      <c r="A46" s="102">
        <v>1034</v>
      </c>
      <c r="B46" s="30" t="s">
        <v>70</v>
      </c>
      <c r="C46" s="30" t="s">
        <v>28</v>
      </c>
      <c r="D46" s="100">
        <f>+'[2]1034 IDPC'!O27</f>
        <v>0.1</v>
      </c>
      <c r="E46" s="100">
        <f>+'[2]1034 IDPC'!O28</f>
        <v>0.15</v>
      </c>
      <c r="F46" s="100">
        <f>+'[2]1034 IDPC'!O29</f>
        <v>0.3</v>
      </c>
      <c r="G46" s="103">
        <f t="shared" si="1"/>
        <v>0.55000000000000004</v>
      </c>
      <c r="I46" s="11"/>
      <c r="W46" s="7"/>
    </row>
    <row r="47" spans="1:23" ht="46.5" customHeight="1" x14ac:dyDescent="0.25">
      <c r="A47" s="102">
        <v>1035</v>
      </c>
      <c r="B47" s="30" t="s">
        <v>63</v>
      </c>
      <c r="C47" s="30" t="s">
        <v>16</v>
      </c>
      <c r="D47" s="100">
        <f>+'[2]1035 CAPSALUD'!O27</f>
        <v>0.1</v>
      </c>
      <c r="E47" s="100">
        <f>+'[2]1035 CAPSALUD'!O28</f>
        <v>0.15</v>
      </c>
      <c r="F47" s="100">
        <f>+'[2]1035 CAPSALUD'!O29</f>
        <v>0</v>
      </c>
      <c r="G47" s="103">
        <f t="shared" si="1"/>
        <v>0.25</v>
      </c>
      <c r="I47" s="11"/>
      <c r="W47" s="7"/>
    </row>
    <row r="48" spans="1:23" ht="46.5" customHeight="1" x14ac:dyDescent="0.25">
      <c r="A48" s="102">
        <v>1036</v>
      </c>
      <c r="B48" s="30" t="s">
        <v>71</v>
      </c>
      <c r="C48" s="30" t="s">
        <v>28</v>
      </c>
      <c r="D48" s="100">
        <f>+'[2]1036 OFB'!O27</f>
        <v>0.1</v>
      </c>
      <c r="E48" s="100">
        <f>+'[2]1036 OFB'!O28</f>
        <v>0.6</v>
      </c>
      <c r="F48" s="100">
        <f>+'[2]1036 OFB'!O29</f>
        <v>0.3</v>
      </c>
      <c r="G48" s="103">
        <f t="shared" si="1"/>
        <v>1</v>
      </c>
      <c r="I48" s="11"/>
      <c r="W48" s="7"/>
    </row>
    <row r="49" spans="1:23" ht="46.5" customHeight="1" x14ac:dyDescent="0.25">
      <c r="A49" s="102">
        <v>1037</v>
      </c>
      <c r="B49" s="30" t="s">
        <v>72</v>
      </c>
      <c r="C49" s="30" t="s">
        <v>18</v>
      </c>
      <c r="D49" s="100">
        <f>+'[2]1037 INVEST'!O27</f>
        <v>0.1</v>
      </c>
      <c r="E49" s="100">
        <f>+'[2]1037 INVEST'!O28</f>
        <v>0.5</v>
      </c>
      <c r="F49" s="100">
        <f>+'[2]1037 INVEST'!O29</f>
        <v>0</v>
      </c>
      <c r="G49" s="103">
        <f t="shared" si="1"/>
        <v>0.6</v>
      </c>
      <c r="I49" s="11"/>
      <c r="W49" s="7"/>
    </row>
    <row r="50" spans="1:23" ht="46.5" customHeight="1" x14ac:dyDescent="0.25">
      <c r="A50" s="102">
        <v>1038</v>
      </c>
      <c r="B50" s="30" t="s">
        <v>73</v>
      </c>
      <c r="C50" s="30" t="s">
        <v>10</v>
      </c>
      <c r="D50" s="100">
        <f>+'[2]1038 SDHAB'!O27</f>
        <v>0.1</v>
      </c>
      <c r="E50" s="100">
        <f>+'[2]1038 SDHAB'!O28</f>
        <v>0.2608695652173913</v>
      </c>
      <c r="F50" s="100">
        <f>+'[2]1038 SDHAB'!O29</f>
        <v>0.3</v>
      </c>
      <c r="G50" s="103">
        <f t="shared" si="1"/>
        <v>0.66086956521739126</v>
      </c>
      <c r="I50" s="11"/>
      <c r="W50" s="7"/>
    </row>
    <row r="51" spans="1:23" ht="46.5" customHeight="1" x14ac:dyDescent="0.25">
      <c r="A51" s="102">
        <v>1039</v>
      </c>
      <c r="B51" s="30" t="s">
        <v>74</v>
      </c>
      <c r="C51" s="30" t="s">
        <v>19</v>
      </c>
      <c r="D51" s="100">
        <f>+'[2]1039 IDIGER'!O27</f>
        <v>0.1</v>
      </c>
      <c r="E51" s="100">
        <f>+'[2]1039 IDIGER'!O28</f>
        <v>0.6</v>
      </c>
      <c r="F51" s="100">
        <f>+'[2]1039 IDIGER'!O29</f>
        <v>0</v>
      </c>
      <c r="G51" s="103">
        <f t="shared" si="1"/>
        <v>0.7</v>
      </c>
      <c r="I51" s="11"/>
      <c r="W51" s="7"/>
    </row>
    <row r="52" spans="1:23" ht="46.5" customHeight="1" x14ac:dyDescent="0.25">
      <c r="A52" s="102">
        <v>1040</v>
      </c>
      <c r="B52" s="30" t="s">
        <v>75</v>
      </c>
      <c r="C52" s="30" t="s">
        <v>13</v>
      </c>
      <c r="D52" s="100">
        <f>+'[2]1040 IDIPRON'!O27</f>
        <v>0.1</v>
      </c>
      <c r="E52" s="100">
        <f>+'[2]1040 IDIPRON'!O28</f>
        <v>0.35555555555555551</v>
      </c>
      <c r="F52" s="100">
        <f>+'[2]1040 IDIPRON'!O29</f>
        <v>0</v>
      </c>
      <c r="G52" s="103">
        <f t="shared" si="1"/>
        <v>0.45555555555555549</v>
      </c>
      <c r="I52" s="11"/>
      <c r="W52" s="7"/>
    </row>
    <row r="53" spans="1:23" ht="46.5" customHeight="1" x14ac:dyDescent="0.25">
      <c r="A53" s="102">
        <v>1041</v>
      </c>
      <c r="B53" s="30" t="s">
        <v>76</v>
      </c>
      <c r="C53" s="30" t="s">
        <v>32</v>
      </c>
      <c r="D53" s="100">
        <f>+'[2]1041 SHD'!O27</f>
        <v>0.1</v>
      </c>
      <c r="E53" s="100">
        <f>+'[2]1041 SHD'!O28</f>
        <v>0.52105263157894732</v>
      </c>
      <c r="F53" s="100">
        <f>+'[2]1041 SHD'!O29</f>
        <v>0.3</v>
      </c>
      <c r="G53" s="103">
        <f t="shared" si="1"/>
        <v>0.92105263157894735</v>
      </c>
      <c r="I53" s="11"/>
      <c r="W53" s="7"/>
    </row>
    <row r="54" spans="1:23" ht="46.5" customHeight="1" x14ac:dyDescent="0.25">
      <c r="A54" s="102">
        <v>1042</v>
      </c>
      <c r="B54" s="30" t="s">
        <v>77</v>
      </c>
      <c r="C54" s="30" t="s">
        <v>32</v>
      </c>
      <c r="D54" s="100">
        <f>+'[2]1042 UAECD'!O27</f>
        <v>0.1</v>
      </c>
      <c r="E54" s="100">
        <f>+'[2]1042 UAECD'!O28</f>
        <v>0.13043478260869565</v>
      </c>
      <c r="F54" s="100">
        <f>+'[2]1042 UAECD'!O29</f>
        <v>0.3</v>
      </c>
      <c r="G54" s="103">
        <f t="shared" si="1"/>
        <v>0.5304347826086957</v>
      </c>
      <c r="I54" s="11"/>
      <c r="W54" s="7"/>
    </row>
    <row r="55" spans="1:23" ht="46.5" customHeight="1" x14ac:dyDescent="0.25">
      <c r="A55" s="102">
        <v>1043</v>
      </c>
      <c r="B55" s="30" t="s">
        <v>78</v>
      </c>
      <c r="C55" s="30" t="s">
        <v>19</v>
      </c>
      <c r="D55" s="100">
        <f>+'[2]1043 JBB'!O27</f>
        <v>0.1</v>
      </c>
      <c r="E55" s="100">
        <f>+'[2]1043 JBB'!O28</f>
        <v>0</v>
      </c>
      <c r="F55" s="100">
        <f>+'[2]1043 JBB'!O29</f>
        <v>0.3</v>
      </c>
      <c r="G55" s="103">
        <f t="shared" si="1"/>
        <v>0.4</v>
      </c>
      <c r="I55" s="11"/>
      <c r="W55" s="7"/>
    </row>
    <row r="56" spans="1:23" ht="46.5" customHeight="1" x14ac:dyDescent="0.25">
      <c r="A56" s="102">
        <v>1044</v>
      </c>
      <c r="B56" s="30" t="s">
        <v>79</v>
      </c>
      <c r="C56" s="30" t="s">
        <v>30</v>
      </c>
      <c r="D56" s="100">
        <f>+'[2]1044 UAERMV'!O27</f>
        <v>0.1</v>
      </c>
      <c r="E56" s="100">
        <f>+'[2]1044 UAERMV'!O28</f>
        <v>0.49090909090909091</v>
      </c>
      <c r="F56" s="100">
        <f>+'[2]1044 UAERMV'!O29</f>
        <v>0.3</v>
      </c>
      <c r="G56" s="103">
        <f t="shared" si="1"/>
        <v>0.89090909090909087</v>
      </c>
      <c r="I56" s="11"/>
      <c r="W56" s="7"/>
    </row>
    <row r="57" spans="1:23" ht="46.5" customHeight="1" x14ac:dyDescent="0.25">
      <c r="A57" s="102">
        <v>1045</v>
      </c>
      <c r="B57" s="30" t="s">
        <v>91</v>
      </c>
      <c r="C57" s="30" t="s">
        <v>40</v>
      </c>
      <c r="D57" s="100">
        <f>+'[2]1045 SDP'!O27</f>
        <v>0.1</v>
      </c>
      <c r="E57" s="100">
        <f>+'[2]1045 SDP'!O28</f>
        <v>0.2857142857142857</v>
      </c>
      <c r="F57" s="100">
        <f>+'[2]1045 SDP'!O29</f>
        <v>0.3</v>
      </c>
      <c r="G57" s="103">
        <f t="shared" si="1"/>
        <v>0.68571428571428572</v>
      </c>
      <c r="I57" s="11"/>
      <c r="W57" s="7"/>
    </row>
    <row r="58" spans="1:23" ht="46.5" customHeight="1" x14ac:dyDescent="0.25">
      <c r="A58" s="102">
        <v>1046</v>
      </c>
      <c r="B58" s="30" t="s">
        <v>81</v>
      </c>
      <c r="C58" s="30" t="s">
        <v>11</v>
      </c>
      <c r="D58" s="100">
        <f>+'[2]1046 SDSCJ'!O27</f>
        <v>0.1</v>
      </c>
      <c r="E58" s="100">
        <f>+'[2]1046 SDSCJ'!O28</f>
        <v>0.49565217391304345</v>
      </c>
      <c r="F58" s="100">
        <f>+'[2]1046 SDSCJ'!O29</f>
        <v>0.3</v>
      </c>
      <c r="G58" s="103">
        <f t="shared" si="1"/>
        <v>0.89565217391304341</v>
      </c>
      <c r="I58" s="11"/>
      <c r="W58" s="7"/>
    </row>
    <row r="59" spans="1:23" ht="46.5" customHeight="1" x14ac:dyDescent="0.25">
      <c r="A59" s="102">
        <v>1047</v>
      </c>
      <c r="B59" s="30" t="s">
        <v>57</v>
      </c>
      <c r="C59" s="30" t="s">
        <v>16</v>
      </c>
      <c r="D59" s="100">
        <f>+'[2]1047 SSALUD'!O27</f>
        <v>0.1</v>
      </c>
      <c r="E59" s="100">
        <f>+'[2]1047 SSALUD'!O28</f>
        <v>0.16744186046511628</v>
      </c>
      <c r="F59" s="100">
        <f>+'[2]1047 SSALUD'!O29</f>
        <v>0.3</v>
      </c>
      <c r="G59" s="103">
        <f t="shared" si="1"/>
        <v>0.56744186046511635</v>
      </c>
      <c r="I59" s="11"/>
      <c r="W59" s="7"/>
    </row>
    <row r="60" spans="1:23" ht="46.5" customHeight="1" x14ac:dyDescent="0.25">
      <c r="A60" s="102">
        <v>1048</v>
      </c>
      <c r="B60" s="30" t="s">
        <v>59</v>
      </c>
      <c r="C60" s="30" t="s">
        <v>16</v>
      </c>
      <c r="D60" s="100">
        <f>+'[2]1048 SRCENTROOR'!O27</f>
        <v>0.1</v>
      </c>
      <c r="E60" s="100">
        <f>+'[2]1048 SRCENTROOR'!O28</f>
        <v>0.19999999999999998</v>
      </c>
      <c r="F60" s="100">
        <f>+'[2]1048 SRCENTROOR'!O29</f>
        <v>0.3</v>
      </c>
      <c r="G60" s="103">
        <f t="shared" si="1"/>
        <v>0.6</v>
      </c>
      <c r="I60" s="11"/>
      <c r="W60" s="7"/>
    </row>
    <row r="61" spans="1:23" ht="46.5" customHeight="1" x14ac:dyDescent="0.25">
      <c r="A61" s="102">
        <v>1049</v>
      </c>
      <c r="B61" s="30" t="s">
        <v>67</v>
      </c>
      <c r="C61" s="30" t="s">
        <v>16</v>
      </c>
      <c r="D61" s="100">
        <f>+'[2]1049 SRNORTE'!O27</f>
        <v>0.1</v>
      </c>
      <c r="E61" s="100">
        <f>+'[2]1049 SRNORTE'!O28</f>
        <v>0.37142857142857144</v>
      </c>
      <c r="F61" s="100">
        <f>+'[2]1049 SRNORTE'!O29</f>
        <v>0.3</v>
      </c>
      <c r="G61" s="103">
        <f t="shared" si="1"/>
        <v>0.77142857142857135</v>
      </c>
      <c r="I61" s="11"/>
      <c r="W61" s="7"/>
    </row>
    <row r="62" spans="1:23" ht="46.5" customHeight="1" x14ac:dyDescent="0.25">
      <c r="A62" s="102">
        <v>1050</v>
      </c>
      <c r="B62" s="30" t="s">
        <v>90</v>
      </c>
      <c r="C62" s="30" t="s">
        <v>16</v>
      </c>
      <c r="D62" s="100">
        <f>+'[2]1050 SRSUR'!O27</f>
        <v>0.1</v>
      </c>
      <c r="E62" s="100">
        <f>+'[2]1050 SRSUR'!O28</f>
        <v>0.14285714285714285</v>
      </c>
      <c r="F62" s="100">
        <f>+'[2]1050 SRSUR'!O29</f>
        <v>0.3</v>
      </c>
      <c r="G62" s="103">
        <f t="shared" si="1"/>
        <v>0.54285714285714282</v>
      </c>
      <c r="I62" s="11"/>
      <c r="W62" s="7"/>
    </row>
    <row r="63" spans="1:23" ht="46.5" customHeight="1" x14ac:dyDescent="0.25">
      <c r="A63" s="102">
        <v>1051</v>
      </c>
      <c r="B63" s="30" t="s">
        <v>82</v>
      </c>
      <c r="C63" s="30" t="s">
        <v>30</v>
      </c>
      <c r="D63" s="100">
        <f>+'[2]1051 TTRANS'!O27</f>
        <v>0.1</v>
      </c>
      <c r="E63" s="100">
        <f>+'[2]1051 TTRANS'!O28</f>
        <v>0.04</v>
      </c>
      <c r="F63" s="100">
        <f>+'[2]1051 TTRANS'!O29</f>
        <v>0.3</v>
      </c>
      <c r="G63" s="103">
        <f t="shared" si="1"/>
        <v>0.44</v>
      </c>
      <c r="I63" s="11"/>
      <c r="W63" s="7"/>
    </row>
    <row r="64" spans="1:23" ht="46.5" customHeight="1" x14ac:dyDescent="0.25">
      <c r="A64" s="102">
        <v>1052</v>
      </c>
      <c r="B64" s="30" t="s">
        <v>83</v>
      </c>
      <c r="C64" s="30" t="s">
        <v>13</v>
      </c>
      <c r="D64" s="100">
        <f>+'[2]1052 SDIS'!O27</f>
        <v>0.1</v>
      </c>
      <c r="E64" s="100">
        <f>+'[2]1052 SDIS'!O28</f>
        <v>0.6</v>
      </c>
      <c r="F64" s="100">
        <f>+'[2]1052 SDIS'!O29</f>
        <v>0.3</v>
      </c>
      <c r="G64" s="103">
        <f t="shared" si="1"/>
        <v>1</v>
      </c>
      <c r="I64" s="11"/>
      <c r="W64" s="7"/>
    </row>
    <row r="65" spans="1:24" ht="46.5" customHeight="1" x14ac:dyDescent="0.25">
      <c r="A65" s="102">
        <v>1053</v>
      </c>
      <c r="B65" s="30" t="s">
        <v>84</v>
      </c>
      <c r="C65" s="30" t="s">
        <v>38</v>
      </c>
      <c r="D65" s="100">
        <f>+'[2]1053 SJUR'!O27</f>
        <v>0.1</v>
      </c>
      <c r="E65" s="100">
        <f>+'[2]1053 SJUR'!O28</f>
        <v>5.4545454545454543E-2</v>
      </c>
      <c r="F65" s="100">
        <f>+'[2]1053 SJUR'!O29</f>
        <v>0.3</v>
      </c>
      <c r="G65" s="103">
        <f t="shared" si="1"/>
        <v>0.45454545454545453</v>
      </c>
      <c r="I65" s="11"/>
      <c r="W65" s="7"/>
    </row>
    <row r="66" spans="1:24" ht="46.5" customHeight="1" x14ac:dyDescent="0.25">
      <c r="A66" s="102">
        <v>1054</v>
      </c>
      <c r="B66" s="30" t="s">
        <v>85</v>
      </c>
      <c r="C66" s="30" t="s">
        <v>19</v>
      </c>
      <c r="D66" s="100">
        <f>+'[2]1054 SAMB'!O27</f>
        <v>0.1</v>
      </c>
      <c r="E66" s="100">
        <f>+'[2]1054 SAMB'!O28</f>
        <v>0</v>
      </c>
      <c r="F66" s="100">
        <f>+'[2]1054 SAMB'!O29</f>
        <v>0.3</v>
      </c>
      <c r="G66" s="103">
        <f t="shared" si="1"/>
        <v>0.4</v>
      </c>
      <c r="I66" s="11"/>
      <c r="W66" s="7"/>
    </row>
    <row r="67" spans="1:24" ht="46.5" customHeight="1" x14ac:dyDescent="0.25">
      <c r="A67" s="102">
        <v>1055</v>
      </c>
      <c r="B67" s="30" t="s">
        <v>89</v>
      </c>
      <c r="C67" s="30" t="s">
        <v>30</v>
      </c>
      <c r="D67" s="100">
        <f>+'[2]1055 IDU'!O27</f>
        <v>0.1</v>
      </c>
      <c r="E67" s="100">
        <f>+'[2]1055 IDU'!O28</f>
        <v>0</v>
      </c>
      <c r="F67" s="100">
        <f>+'[2]1055 IDU'!O29</f>
        <v>0.3</v>
      </c>
      <c r="G67" s="103">
        <f t="shared" si="1"/>
        <v>0.4</v>
      </c>
      <c r="I67" s="11"/>
      <c r="W67" s="7"/>
    </row>
    <row r="68" spans="1:24" ht="46.5" customHeight="1" x14ac:dyDescent="0.25">
      <c r="A68" s="102">
        <v>1056</v>
      </c>
      <c r="B68" s="30" t="s">
        <v>87</v>
      </c>
      <c r="C68" s="30" t="s">
        <v>32</v>
      </c>
      <c r="D68" s="100">
        <f>+'[2]1056 LOTERIA'!O27</f>
        <v>0.1</v>
      </c>
      <c r="E68" s="100">
        <f>+'[2]1056 LOTERIA'!O28</f>
        <v>0.10909090909090909</v>
      </c>
      <c r="F68" s="100">
        <f>+'[2]1056 LOTERIA'!O29</f>
        <v>0</v>
      </c>
      <c r="G68" s="103">
        <f t="shared" si="1"/>
        <v>0.20909090909090911</v>
      </c>
      <c r="I68" s="11"/>
      <c r="W68" s="7"/>
    </row>
    <row r="69" spans="1:24" ht="46.5" customHeight="1" x14ac:dyDescent="0.25">
      <c r="A69" s="102">
        <v>1057</v>
      </c>
      <c r="B69" s="30" t="s">
        <v>65</v>
      </c>
      <c r="C69" s="30" t="s">
        <v>16</v>
      </c>
      <c r="D69" s="100">
        <f>+'[2]1057 SRSOCCI'!O27</f>
        <v>0.1</v>
      </c>
      <c r="E69" s="100">
        <f>+'[2]1057 SRSOCCI'!O28</f>
        <v>0.31428571428571428</v>
      </c>
      <c r="F69" s="100">
        <f>+'[2]1057 SRSOCCI'!O29</f>
        <v>0.3</v>
      </c>
      <c r="G69" s="103">
        <f t="shared" si="1"/>
        <v>0.71428571428571419</v>
      </c>
      <c r="I69" s="11"/>
      <c r="W69" s="7"/>
    </row>
    <row r="70" spans="1:24" ht="46.5" customHeight="1" thickBot="1" x14ac:dyDescent="0.3">
      <c r="A70" s="104">
        <v>1058</v>
      </c>
      <c r="B70" s="39" t="s">
        <v>278</v>
      </c>
      <c r="C70" s="39" t="s">
        <v>19</v>
      </c>
      <c r="D70" s="105">
        <f>+'[2]1058 IDPYBA'!O27</f>
        <v>0.1</v>
      </c>
      <c r="E70" s="105">
        <f>+'[2]1058 IDPYBA'!O28</f>
        <v>0.6</v>
      </c>
      <c r="F70" s="105">
        <f>+'[2]1058 IDPYBA'!O29</f>
        <v>0</v>
      </c>
      <c r="G70" s="106">
        <f t="shared" si="1"/>
        <v>0.7</v>
      </c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10"/>
    </row>
    <row r="71" spans="1:24" x14ac:dyDescent="0.25"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x14ac:dyDescent="0.25"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</sheetData>
  <mergeCells count="10">
    <mergeCell ref="A2:K3"/>
    <mergeCell ref="A4:K4"/>
    <mergeCell ref="A5:K5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70"/>
  <sheetViews>
    <sheetView showGridLines="0" zoomScale="60" zoomScaleNormal="60" workbookViewId="0">
      <selection activeCell="H13" sqref="H13"/>
    </sheetView>
  </sheetViews>
  <sheetFormatPr baseColWidth="10" defaultColWidth="11.42578125" defaultRowHeight="15" x14ac:dyDescent="0.25"/>
  <cols>
    <col min="2" max="2" width="47" customWidth="1"/>
    <col min="3" max="3" width="32.140625" customWidth="1"/>
    <col min="4" max="9" width="25.5703125" customWidth="1"/>
    <col min="10" max="10" width="19.85546875" customWidth="1"/>
    <col min="12" max="12" width="46.5703125" bestFit="1" customWidth="1"/>
    <col min="13" max="19" width="29.7109375" customWidth="1"/>
  </cols>
  <sheetData>
    <row r="1" spans="1:21" s="24" customFormat="1" ht="73.5" customHeight="1" x14ac:dyDescent="0.2">
      <c r="A1" s="31"/>
    </row>
    <row r="2" spans="1:21" s="27" customFormat="1" ht="1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1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1" s="28" customFormat="1" x14ac:dyDescent="0.25">
      <c r="A4" s="383" t="s">
        <v>310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1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21" ht="15.75" thickBot="1" x14ac:dyDescent="0.3">
      <c r="C6" s="1"/>
      <c r="D6" s="1"/>
      <c r="E6" s="1"/>
      <c r="F6" s="25"/>
      <c r="G6" s="25"/>
    </row>
    <row r="7" spans="1:21" ht="33.6" customHeight="1" thickBot="1" x14ac:dyDescent="0.3">
      <c r="B7" s="3" t="s">
        <v>0</v>
      </c>
      <c r="C7" s="128" t="s">
        <v>117</v>
      </c>
      <c r="D7" s="54" t="s">
        <v>2</v>
      </c>
      <c r="E7" s="3">
        <v>2021</v>
      </c>
    </row>
    <row r="8" spans="1:21" ht="40.5" customHeight="1" thickBot="1" x14ac:dyDescent="0.3">
      <c r="B8" s="3" t="s">
        <v>3</v>
      </c>
      <c r="C8" s="242" t="s">
        <v>140</v>
      </c>
      <c r="D8" s="54" t="s">
        <v>4</v>
      </c>
      <c r="E8" s="3">
        <v>2022</v>
      </c>
    </row>
    <row r="9" spans="1:21" ht="15.75" thickBot="1" x14ac:dyDescent="0.3">
      <c r="C9" s="25"/>
      <c r="D9" s="25"/>
      <c r="E9" s="25"/>
      <c r="F9" s="25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x14ac:dyDescent="0.25">
      <c r="A10" s="404" t="s">
        <v>273</v>
      </c>
      <c r="B10" s="406" t="s">
        <v>5</v>
      </c>
      <c r="C10" s="406" t="s">
        <v>6</v>
      </c>
      <c r="D10" s="391" t="s">
        <v>311</v>
      </c>
      <c r="E10" s="391" t="s">
        <v>312</v>
      </c>
      <c r="F10" s="391" t="s">
        <v>313</v>
      </c>
      <c r="G10" s="391" t="s">
        <v>314</v>
      </c>
      <c r="H10" s="391" t="s">
        <v>315</v>
      </c>
      <c r="I10" s="391" t="s">
        <v>316</v>
      </c>
      <c r="J10" s="393" t="s">
        <v>139</v>
      </c>
      <c r="K10" s="7"/>
      <c r="U10" s="6"/>
    </row>
    <row r="11" spans="1:21" ht="40.5" customHeight="1" thickBot="1" x14ac:dyDescent="0.3">
      <c r="A11" s="414"/>
      <c r="B11" s="415"/>
      <c r="C11" s="415"/>
      <c r="D11" s="392"/>
      <c r="E11" s="392"/>
      <c r="F11" s="392"/>
      <c r="G11" s="392"/>
      <c r="H11" s="392"/>
      <c r="I11" s="392"/>
      <c r="J11" s="394"/>
      <c r="K11" s="7"/>
      <c r="M11" s="25"/>
      <c r="N11" s="25"/>
      <c r="O11" s="25"/>
      <c r="P11" s="25"/>
      <c r="Q11" s="25"/>
      <c r="R11" s="25"/>
      <c r="S11" s="25"/>
      <c r="T11" s="25"/>
      <c r="U11" s="7"/>
    </row>
    <row r="12" spans="1:21" ht="90.75" customHeight="1" thickBot="1" x14ac:dyDescent="0.3">
      <c r="A12" s="405"/>
      <c r="B12" s="407"/>
      <c r="C12" s="407"/>
      <c r="D12" s="398"/>
      <c r="E12" s="398"/>
      <c r="F12" s="398"/>
      <c r="G12" s="398"/>
      <c r="H12" s="398"/>
      <c r="I12" s="398"/>
      <c r="J12" s="399"/>
      <c r="K12" s="7"/>
      <c r="L12" s="63" t="s">
        <v>237</v>
      </c>
      <c r="M12" s="42" t="s">
        <v>296</v>
      </c>
      <c r="N12" s="25"/>
      <c r="O12" s="25"/>
      <c r="P12" s="25"/>
      <c r="Q12" s="25"/>
      <c r="R12" s="25"/>
      <c r="S12" s="25"/>
      <c r="T12" s="25"/>
      <c r="U12" s="7"/>
    </row>
    <row r="13" spans="1:21" ht="42.75" customHeight="1" x14ac:dyDescent="0.25">
      <c r="A13" s="107">
        <v>1001</v>
      </c>
      <c r="B13" s="32" t="s">
        <v>9</v>
      </c>
      <c r="C13" s="32" t="s">
        <v>10</v>
      </c>
      <c r="D13" s="108">
        <f>+'[2]1001 Acueducto'!O31</f>
        <v>0.1</v>
      </c>
      <c r="E13" s="108">
        <f>+'[2]1001 Acueducto'!O32</f>
        <v>0</v>
      </c>
      <c r="F13" s="108">
        <f>+'[2]1001 Acueducto'!O33</f>
        <v>0</v>
      </c>
      <c r="G13" s="108">
        <f>+'[2]1001 Acueducto'!O34</f>
        <v>0</v>
      </c>
      <c r="H13" s="108">
        <f>+'[2]1001 Acueducto'!O35</f>
        <v>0</v>
      </c>
      <c r="I13" s="108">
        <f>+'[2]1001 Acueducto'!O36</f>
        <v>0.05</v>
      </c>
      <c r="J13" s="109">
        <f t="shared" ref="J13:J44" si="0">SUM(D13:I13)</f>
        <v>0.15000000000000002</v>
      </c>
      <c r="L13" s="51" t="s">
        <v>42</v>
      </c>
      <c r="M13" s="270">
        <v>0</v>
      </c>
      <c r="U13" s="7"/>
    </row>
    <row r="14" spans="1:21" ht="42.75" customHeight="1" x14ac:dyDescent="0.25">
      <c r="A14" s="102">
        <v>1002</v>
      </c>
      <c r="B14" s="30" t="s">
        <v>12</v>
      </c>
      <c r="C14" s="30" t="s">
        <v>10</v>
      </c>
      <c r="D14" s="100">
        <f>+'[2]1002 Aguas'!O31</f>
        <v>0</v>
      </c>
      <c r="E14" s="100">
        <f>+'[2]1002 Aguas'!O32</f>
        <v>0</v>
      </c>
      <c r="F14" s="100">
        <f>+'[2]1002 Aguas'!O33</f>
        <v>0</v>
      </c>
      <c r="G14" s="100">
        <f>+'[2]1002 Aguas'!O34</f>
        <v>0</v>
      </c>
      <c r="H14" s="100">
        <f>+'[2]1002 Aguas'!O35</f>
        <v>0</v>
      </c>
      <c r="I14" s="100">
        <f>+'[2]1002 Aguas'!O36</f>
        <v>0</v>
      </c>
      <c r="J14" s="103">
        <f t="shared" si="0"/>
        <v>0</v>
      </c>
      <c r="L14" s="52" t="s">
        <v>19</v>
      </c>
      <c r="M14" s="271">
        <v>3.7500000000000006E-2</v>
      </c>
      <c r="U14" s="7"/>
    </row>
    <row r="15" spans="1:21" ht="42.75" customHeight="1" x14ac:dyDescent="0.25">
      <c r="A15" s="102">
        <v>1003</v>
      </c>
      <c r="B15" s="30" t="s">
        <v>14</v>
      </c>
      <c r="C15" s="30" t="s">
        <v>15</v>
      </c>
      <c r="D15" s="100">
        <f>+'[2]1003 Sec.Gen.'!O31</f>
        <v>0</v>
      </c>
      <c r="E15" s="100">
        <f>+'[2]1003 Sec.Gen.'!O32</f>
        <v>0</v>
      </c>
      <c r="F15" s="100">
        <f>+'[2]1003 Sec.Gen.'!O33</f>
        <v>0</v>
      </c>
      <c r="G15" s="100">
        <f>+'[2]1003 Sec.Gen.'!O34</f>
        <v>0</v>
      </c>
      <c r="H15" s="100">
        <f>+'[2]1003 Sec.Gen.'!O35</f>
        <v>0</v>
      </c>
      <c r="I15" s="100">
        <f>+'[2]1003 Sec.Gen.'!O36</f>
        <v>0</v>
      </c>
      <c r="J15" s="103">
        <f t="shared" si="0"/>
        <v>0</v>
      </c>
      <c r="L15" s="52" t="s">
        <v>11</v>
      </c>
      <c r="M15" s="271">
        <v>0.05</v>
      </c>
      <c r="U15" s="7"/>
    </row>
    <row r="16" spans="1:21" ht="42.75" customHeight="1" x14ac:dyDescent="0.25">
      <c r="A16" s="102">
        <v>1004</v>
      </c>
      <c r="B16" s="30" t="s">
        <v>101</v>
      </c>
      <c r="C16" s="30" t="s">
        <v>18</v>
      </c>
      <c r="D16" s="100">
        <f>+'[2]1004 SDDE'!O31</f>
        <v>0.1</v>
      </c>
      <c r="E16" s="100">
        <f>+'[2]1004 SDDE'!O32</f>
        <v>0</v>
      </c>
      <c r="F16" s="100">
        <f>+'[2]1004 SDDE'!O33</f>
        <v>0</v>
      </c>
      <c r="G16" s="100">
        <f>+'[2]1004 SDDE'!O34</f>
        <v>0</v>
      </c>
      <c r="H16" s="100">
        <f>+'[2]1004 SDDE'!O35</f>
        <v>0</v>
      </c>
      <c r="I16" s="100">
        <f>+'[2]1004 SDDE'!O36</f>
        <v>0.05</v>
      </c>
      <c r="J16" s="103">
        <f t="shared" si="0"/>
        <v>0.15000000000000002</v>
      </c>
      <c r="L16" s="52" t="s">
        <v>15</v>
      </c>
      <c r="M16" s="271">
        <v>7.5000000000000011E-2</v>
      </c>
      <c r="U16" s="7"/>
    </row>
    <row r="17" spans="1:21" ht="42.75" customHeight="1" x14ac:dyDescent="0.25">
      <c r="A17" s="102">
        <v>1005</v>
      </c>
      <c r="B17" s="30" t="s">
        <v>20</v>
      </c>
      <c r="C17" s="30" t="s">
        <v>21</v>
      </c>
      <c r="D17" s="100">
        <f>+'[2]1005 DADEP'!O31</f>
        <v>0.1</v>
      </c>
      <c r="E17" s="100">
        <f>+'[2]1005 DADEP'!O32</f>
        <v>0.1</v>
      </c>
      <c r="F17" s="100">
        <f>+'[2]1005 DADEP'!O33</f>
        <v>0.25</v>
      </c>
      <c r="G17" s="100">
        <f>+'[2]1005 DADEP'!O34</f>
        <v>0</v>
      </c>
      <c r="H17" s="100">
        <f>+'[2]1005 DADEP'!O35</f>
        <v>0</v>
      </c>
      <c r="I17" s="100">
        <f>+'[2]1005 DADEP'!O36</f>
        <v>0.05</v>
      </c>
      <c r="J17" s="103">
        <f t="shared" si="0"/>
        <v>0.5</v>
      </c>
      <c r="L17" s="52" t="s">
        <v>32</v>
      </c>
      <c r="M17" s="271">
        <v>0.125</v>
      </c>
      <c r="U17" s="7"/>
    </row>
    <row r="18" spans="1:21" ht="42.75" customHeight="1" x14ac:dyDescent="0.25">
      <c r="A18" s="102">
        <v>1006</v>
      </c>
      <c r="B18" s="30" t="s">
        <v>22</v>
      </c>
      <c r="C18" s="30" t="s">
        <v>15</v>
      </c>
      <c r="D18" s="100">
        <f>+'[2]1006 DASC'!O31</f>
        <v>0.1</v>
      </c>
      <c r="E18" s="100">
        <f>+'[2]1006 DASC'!O32</f>
        <v>0</v>
      </c>
      <c r="F18" s="100">
        <f>+'[2]1006 DASC'!O33</f>
        <v>0</v>
      </c>
      <c r="G18" s="100">
        <f>+'[2]1006 DASC'!O34</f>
        <v>0</v>
      </c>
      <c r="H18" s="100">
        <f>+'[2]1006 DASC'!O35</f>
        <v>0</v>
      </c>
      <c r="I18" s="100">
        <f>+'[2]1006 DASC'!O36</f>
        <v>0.05</v>
      </c>
      <c r="J18" s="103">
        <f t="shared" si="0"/>
        <v>0.15000000000000002</v>
      </c>
      <c r="L18" s="52" t="s">
        <v>30</v>
      </c>
      <c r="M18" s="271">
        <v>0.125</v>
      </c>
      <c r="U18" s="7"/>
    </row>
    <row r="19" spans="1:21" ht="42.75" customHeight="1" x14ac:dyDescent="0.25">
      <c r="A19" s="102">
        <v>1007</v>
      </c>
      <c r="B19" s="30" t="s">
        <v>24</v>
      </c>
      <c r="C19" s="30" t="s">
        <v>16</v>
      </c>
      <c r="D19" s="100">
        <f>+'[2]1007 EGAT'!O31</f>
        <v>0</v>
      </c>
      <c r="E19" s="100">
        <f>+'[2]1007 EGAT'!O32</f>
        <v>0</v>
      </c>
      <c r="F19" s="100">
        <f>+'[2]1007 EGAT'!O33</f>
        <v>0</v>
      </c>
      <c r="G19" s="100">
        <f>+'[2]1007 EGAT'!O34</f>
        <v>0</v>
      </c>
      <c r="H19" s="100">
        <f>+'[2]1007 EGAT'!O35</f>
        <v>0</v>
      </c>
      <c r="I19" s="100">
        <f>+'[2]1007 EGAT'!O36</f>
        <v>0</v>
      </c>
      <c r="J19" s="103">
        <f t="shared" si="0"/>
        <v>0</v>
      </c>
      <c r="L19" s="52" t="s">
        <v>23</v>
      </c>
      <c r="M19" s="271">
        <v>0.13333333333333333</v>
      </c>
      <c r="U19" s="7"/>
    </row>
    <row r="20" spans="1:21" ht="42.75" customHeight="1" x14ac:dyDescent="0.25">
      <c r="A20" s="102">
        <v>1008</v>
      </c>
      <c r="B20" s="30" t="s">
        <v>26</v>
      </c>
      <c r="C20" s="30" t="s">
        <v>16</v>
      </c>
      <c r="D20" s="100">
        <f>+'[2]1008 IDCBIS'!O31</f>
        <v>0</v>
      </c>
      <c r="E20" s="100">
        <f>+'[2]1008 IDCBIS'!O32</f>
        <v>0</v>
      </c>
      <c r="F20" s="100">
        <f>+'[2]1008 IDCBIS'!O33</f>
        <v>0</v>
      </c>
      <c r="G20" s="100">
        <f>+'[2]1008 IDCBIS'!O34</f>
        <v>0</v>
      </c>
      <c r="H20" s="100">
        <f>+'[2]1008 IDCBIS'!O35</f>
        <v>0</v>
      </c>
      <c r="I20" s="100">
        <f>+'[2]1008 IDCBIS'!O36</f>
        <v>0</v>
      </c>
      <c r="J20" s="103">
        <f t="shared" si="0"/>
        <v>0</v>
      </c>
      <c r="L20" s="52" t="s">
        <v>38</v>
      </c>
      <c r="M20" s="271">
        <v>0.15000000000000002</v>
      </c>
      <c r="U20" s="7"/>
    </row>
    <row r="21" spans="1:21" ht="42.75" customHeight="1" x14ac:dyDescent="0.25">
      <c r="A21" s="102">
        <v>1009</v>
      </c>
      <c r="B21" s="30" t="s">
        <v>100</v>
      </c>
      <c r="C21" s="30" t="s">
        <v>28</v>
      </c>
      <c r="D21" s="100">
        <f>+'[2]1009 SDCRD'!O31</f>
        <v>0.1</v>
      </c>
      <c r="E21" s="100">
        <f>+'[2]1009 SDCRD'!O32</f>
        <v>0.1</v>
      </c>
      <c r="F21" s="100">
        <f>+'[2]1009 SDCRD'!O33</f>
        <v>0.25</v>
      </c>
      <c r="G21" s="100">
        <f>+'[2]1009 SDCRD'!O34</f>
        <v>0.25</v>
      </c>
      <c r="H21" s="100">
        <f>+'[2]1009 SDCRD'!O35</f>
        <v>0</v>
      </c>
      <c r="I21" s="100">
        <f>+'[2]1009 SDCRD'!O36</f>
        <v>0.05</v>
      </c>
      <c r="J21" s="103">
        <f t="shared" si="0"/>
        <v>0.75</v>
      </c>
      <c r="L21" s="52" t="s">
        <v>18</v>
      </c>
      <c r="M21" s="271">
        <v>0.15000000000000002</v>
      </c>
      <c r="U21" s="7"/>
    </row>
    <row r="22" spans="1:21" ht="42.75" customHeight="1" x14ac:dyDescent="0.25">
      <c r="A22" s="102">
        <v>1010</v>
      </c>
      <c r="B22" s="30" t="s">
        <v>29</v>
      </c>
      <c r="C22" s="30" t="s">
        <v>21</v>
      </c>
      <c r="D22" s="100">
        <f>+'[2]1010 Sec.Gob.'!O31</f>
        <v>0.1</v>
      </c>
      <c r="E22" s="100">
        <f>+'[2]1010 Sec.Gob.'!O32</f>
        <v>0</v>
      </c>
      <c r="F22" s="100">
        <f>+'[2]1010 Sec.Gob.'!O33</f>
        <v>0</v>
      </c>
      <c r="G22" s="100">
        <f>+'[2]1010 Sec.Gob.'!O34</f>
        <v>0</v>
      </c>
      <c r="H22" s="100">
        <f>+'[2]1010 Sec.Gob.'!O35</f>
        <v>0</v>
      </c>
      <c r="I22" s="100">
        <f>+'[2]1010 Sec.Gob.'!O36</f>
        <v>0.05</v>
      </c>
      <c r="J22" s="103">
        <f t="shared" si="0"/>
        <v>0.15000000000000002</v>
      </c>
      <c r="L22" s="52" t="s">
        <v>13</v>
      </c>
      <c r="M22" s="271">
        <v>0.25</v>
      </c>
      <c r="U22" s="7"/>
    </row>
    <row r="23" spans="1:21" ht="42.75" customHeight="1" x14ac:dyDescent="0.25">
      <c r="A23" s="102">
        <v>1011</v>
      </c>
      <c r="B23" s="30" t="s">
        <v>31</v>
      </c>
      <c r="C23" s="30" t="s">
        <v>30</v>
      </c>
      <c r="D23" s="100">
        <f>+'[2]1011 SDMOV'!O31</f>
        <v>0.1</v>
      </c>
      <c r="E23" s="100">
        <f>+'[2]1011 SDMOV'!O32</f>
        <v>0.1</v>
      </c>
      <c r="F23" s="100">
        <f>+'[2]1011 SDMOV'!O33</f>
        <v>0</v>
      </c>
      <c r="G23" s="100">
        <f>+'[2]1011 SDMOV'!O34</f>
        <v>0</v>
      </c>
      <c r="H23" s="100">
        <f>+'[2]1011 SDMOV'!O35</f>
        <v>0</v>
      </c>
      <c r="I23" s="100">
        <f>+'[2]1011 SDMOV'!O36</f>
        <v>0.05</v>
      </c>
      <c r="J23" s="103">
        <f t="shared" si="0"/>
        <v>0.25</v>
      </c>
      <c r="L23" s="52" t="s">
        <v>10</v>
      </c>
      <c r="M23" s="271">
        <v>0.27499999999999997</v>
      </c>
      <c r="U23" s="7"/>
    </row>
    <row r="24" spans="1:21" ht="42.75" customHeight="1" x14ac:dyDescent="0.25">
      <c r="A24" s="102">
        <v>1012</v>
      </c>
      <c r="B24" s="30" t="s">
        <v>99</v>
      </c>
      <c r="C24" s="30" t="s">
        <v>11</v>
      </c>
      <c r="D24" s="100">
        <f>+'[2]1012 UAECOB'!O31</f>
        <v>0</v>
      </c>
      <c r="E24" s="100">
        <f>+'[2]1012 UAECOB'!O32</f>
        <v>0</v>
      </c>
      <c r="F24" s="100">
        <f>+'[2]1012 UAECOB'!O33</f>
        <v>0</v>
      </c>
      <c r="G24" s="100">
        <f>+'[2]1012 UAECOB'!O34</f>
        <v>0</v>
      </c>
      <c r="H24" s="100">
        <f>+'[2]1012 UAECOB'!O35</f>
        <v>0</v>
      </c>
      <c r="I24" s="100">
        <f>+'[2]1012 UAECOB'!O36</f>
        <v>0</v>
      </c>
      <c r="J24" s="103">
        <f t="shared" si="0"/>
        <v>0</v>
      </c>
      <c r="L24" s="52" t="s">
        <v>21</v>
      </c>
      <c r="M24" s="271">
        <v>0.3833333333333333</v>
      </c>
      <c r="U24" s="7"/>
    </row>
    <row r="25" spans="1:21" ht="42.75" customHeight="1" x14ac:dyDescent="0.25">
      <c r="A25" s="102">
        <v>1013</v>
      </c>
      <c r="B25" s="30" t="s">
        <v>34</v>
      </c>
      <c r="C25" s="30" t="s">
        <v>23</v>
      </c>
      <c r="D25" s="100">
        <f>+'[2]1013 Un.Dis.'!O31</f>
        <v>0.1</v>
      </c>
      <c r="E25" s="100">
        <f>+'[2]1013 Un.Dis.'!O32</f>
        <v>0</v>
      </c>
      <c r="F25" s="100">
        <f>+'[2]1013 Un.Dis.'!O33</f>
        <v>0</v>
      </c>
      <c r="G25" s="100">
        <f>+'[2]1013 Un.Dis.'!O34</f>
        <v>0</v>
      </c>
      <c r="H25" s="100">
        <f>+'[2]1013 Un.Dis.'!O35</f>
        <v>0</v>
      </c>
      <c r="I25" s="100">
        <f>+'[2]1013 Un.Dis.'!O36</f>
        <v>0.05</v>
      </c>
      <c r="J25" s="103">
        <f t="shared" si="0"/>
        <v>0.15000000000000002</v>
      </c>
      <c r="L25" s="52" t="s">
        <v>16</v>
      </c>
      <c r="M25" s="271">
        <v>0.39374999999999999</v>
      </c>
      <c r="U25" s="7"/>
    </row>
    <row r="26" spans="1:21" ht="42.75" customHeight="1" x14ac:dyDescent="0.25">
      <c r="A26" s="102">
        <v>1014</v>
      </c>
      <c r="B26" s="30" t="s">
        <v>35</v>
      </c>
      <c r="C26" s="30" t="s">
        <v>10</v>
      </c>
      <c r="D26" s="100">
        <f>+'[2]1014 ERU'!O31</f>
        <v>0.1</v>
      </c>
      <c r="E26" s="100">
        <f>+'[2]1014 ERU'!O32</f>
        <v>0.1</v>
      </c>
      <c r="F26" s="100">
        <f>+'[2]1014 ERU'!O33</f>
        <v>0.25</v>
      </c>
      <c r="G26" s="100">
        <f>+'[2]1014 ERU'!O34</f>
        <v>0</v>
      </c>
      <c r="H26" s="100">
        <f>+'[2]1014 ERU'!O35</f>
        <v>0.25</v>
      </c>
      <c r="I26" s="100">
        <f>+'[2]1014 ERU'!O36</f>
        <v>0.05</v>
      </c>
      <c r="J26" s="103">
        <f t="shared" si="0"/>
        <v>0.75</v>
      </c>
      <c r="L26" s="52" t="s">
        <v>25</v>
      </c>
      <c r="M26" s="271">
        <v>0.41666666666666669</v>
      </c>
      <c r="U26" s="7"/>
    </row>
    <row r="27" spans="1:21" ht="42.75" customHeight="1" x14ac:dyDescent="0.25">
      <c r="A27" s="102">
        <v>1015</v>
      </c>
      <c r="B27" s="30" t="s">
        <v>37</v>
      </c>
      <c r="C27" s="30" t="s">
        <v>28</v>
      </c>
      <c r="D27" s="100">
        <f>+'[2]1015 IDRD'!O31</f>
        <v>0.1</v>
      </c>
      <c r="E27" s="100">
        <f>+'[2]1015 IDRD'!O32</f>
        <v>0.1</v>
      </c>
      <c r="F27" s="100">
        <f>+'[2]1015 IDRD'!O33</f>
        <v>0.25</v>
      </c>
      <c r="G27" s="100">
        <f>+'[2]1015 IDRD'!O34</f>
        <v>0.25</v>
      </c>
      <c r="H27" s="100">
        <f>+'[2]1015 IDRD'!O35</f>
        <v>0.25</v>
      </c>
      <c r="I27" s="100">
        <f>+'[2]1015 IDRD'!O36</f>
        <v>0.05</v>
      </c>
      <c r="J27" s="103">
        <f t="shared" si="0"/>
        <v>1</v>
      </c>
      <c r="L27" s="52" t="s">
        <v>28</v>
      </c>
      <c r="M27" s="271">
        <v>0.55714285714285716</v>
      </c>
      <c r="U27" s="7"/>
    </row>
    <row r="28" spans="1:21" ht="42.75" customHeight="1" x14ac:dyDescent="0.25">
      <c r="A28" s="102">
        <v>1016</v>
      </c>
      <c r="B28" s="30" t="s">
        <v>39</v>
      </c>
      <c r="C28" s="30" t="s">
        <v>18</v>
      </c>
      <c r="D28" s="100">
        <f>+'[2]1016 IPES'!O31</f>
        <v>0</v>
      </c>
      <c r="E28" s="100">
        <f>+'[2]1016 IPES'!O32</f>
        <v>0</v>
      </c>
      <c r="F28" s="100">
        <f>+'[2]1016 IPES'!O33</f>
        <v>0</v>
      </c>
      <c r="G28" s="100">
        <f>+'[2]1016 IPES'!O34</f>
        <v>0</v>
      </c>
      <c r="H28" s="100">
        <f>+'[2]1016 IPES'!O35</f>
        <v>0</v>
      </c>
      <c r="I28" s="100">
        <f>+'[2]1016 IPES'!O36</f>
        <v>0</v>
      </c>
      <c r="J28" s="103">
        <f t="shared" si="0"/>
        <v>0</v>
      </c>
      <c r="L28" s="52" t="s">
        <v>36</v>
      </c>
      <c r="M28" s="271">
        <v>1</v>
      </c>
      <c r="U28" s="7"/>
    </row>
    <row r="29" spans="1:21" ht="42.75" customHeight="1" thickBot="1" x14ac:dyDescent="0.3">
      <c r="A29" s="102">
        <v>1017</v>
      </c>
      <c r="B29" s="30" t="s">
        <v>41</v>
      </c>
      <c r="C29" s="30" t="s">
        <v>18</v>
      </c>
      <c r="D29" s="100">
        <f>+'[2]1017 IDT'!O31</f>
        <v>0.1</v>
      </c>
      <c r="E29" s="100">
        <f>+'[2]1017 IDT'!O32</f>
        <v>0.1</v>
      </c>
      <c r="F29" s="100">
        <f>+'[2]1017 IDT'!O33</f>
        <v>0.25</v>
      </c>
      <c r="G29" s="100">
        <f>+'[2]1017 IDT'!O34</f>
        <v>0</v>
      </c>
      <c r="H29" s="100">
        <f>+'[2]1017 IDT'!O35</f>
        <v>0</v>
      </c>
      <c r="I29" s="100">
        <f>+'[2]1017 IDT'!O36</f>
        <v>0</v>
      </c>
      <c r="J29" s="103">
        <f t="shared" si="0"/>
        <v>0.45</v>
      </c>
      <c r="L29" s="52" t="s">
        <v>40</v>
      </c>
      <c r="M29" s="271">
        <v>1</v>
      </c>
      <c r="U29" s="7"/>
    </row>
    <row r="30" spans="1:21" ht="42.75" customHeight="1" thickBot="1" x14ac:dyDescent="0.3">
      <c r="A30" s="102">
        <v>1018</v>
      </c>
      <c r="B30" s="30" t="s">
        <v>43</v>
      </c>
      <c r="C30" s="30" t="s">
        <v>32</v>
      </c>
      <c r="D30" s="100">
        <f>+'[2]1018 FONCEP'!O31</f>
        <v>0.1</v>
      </c>
      <c r="E30" s="100">
        <f>+'[2]1018 FONCEP'!O32</f>
        <v>0</v>
      </c>
      <c r="F30" s="100">
        <f>+'[2]1018 FONCEP'!O33</f>
        <v>0.25</v>
      </c>
      <c r="G30" s="100">
        <f>+'[2]1018 FONCEP'!O34</f>
        <v>0</v>
      </c>
      <c r="H30" s="100">
        <f>+'[2]1018 FONCEP'!O35</f>
        <v>0</v>
      </c>
      <c r="I30" s="100">
        <f>+'[2]1018 FONCEP'!O36</f>
        <v>0.05</v>
      </c>
      <c r="J30" s="103">
        <f t="shared" si="0"/>
        <v>0.39999999999999997</v>
      </c>
      <c r="L30" s="45" t="s">
        <v>44</v>
      </c>
      <c r="M30" s="101">
        <v>0.28275862068965529</v>
      </c>
      <c r="N30" s="9"/>
      <c r="O30" s="9"/>
      <c r="P30" s="9"/>
      <c r="Q30" s="9"/>
      <c r="R30" s="9"/>
      <c r="S30" s="9"/>
      <c r="T30" s="9"/>
      <c r="U30" s="10"/>
    </row>
    <row r="31" spans="1:21" ht="42.75" customHeight="1" thickBot="1" x14ac:dyDescent="0.3">
      <c r="A31" s="102">
        <v>1019</v>
      </c>
      <c r="B31" s="30" t="s">
        <v>45</v>
      </c>
      <c r="C31" s="30" t="s">
        <v>23</v>
      </c>
      <c r="D31" s="100">
        <f>+'[2]1019 SED'!O31</f>
        <v>0.1</v>
      </c>
      <c r="E31" s="100">
        <f>+'[2]1019 SED'!O32</f>
        <v>0.1</v>
      </c>
      <c r="F31" s="100">
        <f>+'[2]1019 SED'!O33</f>
        <v>0</v>
      </c>
      <c r="G31" s="100">
        <f>+'[2]1019 SED'!O34</f>
        <v>0</v>
      </c>
      <c r="H31" s="100">
        <f>+'[2]1019 SED'!O35</f>
        <v>0</v>
      </c>
      <c r="I31" s="100">
        <f>+'[2]1019 SED'!O36</f>
        <v>0.05</v>
      </c>
      <c r="J31" s="103">
        <f t="shared" si="0"/>
        <v>0.25</v>
      </c>
    </row>
    <row r="32" spans="1:21" ht="42.75" customHeight="1" thickBot="1" x14ac:dyDescent="0.3">
      <c r="A32" s="102">
        <v>1020</v>
      </c>
      <c r="B32" s="30" t="s">
        <v>46</v>
      </c>
      <c r="C32" s="30" t="s">
        <v>28</v>
      </c>
      <c r="D32" s="100">
        <f>+'[2]1020 IDARTES'!O31</f>
        <v>0.1</v>
      </c>
      <c r="E32" s="100">
        <f>+'[2]1020 IDARTES'!O32</f>
        <v>0</v>
      </c>
      <c r="F32" s="100">
        <f>+'[2]1020 IDARTES'!O33</f>
        <v>0</v>
      </c>
      <c r="G32" s="100">
        <f>+'[2]1020 IDARTES'!O34</f>
        <v>0.25</v>
      </c>
      <c r="H32" s="100">
        <f>+'[2]1020 IDARTES'!O35</f>
        <v>0</v>
      </c>
      <c r="I32" s="100">
        <f>+'[2]1020 IDARTES'!O36</f>
        <v>0.05</v>
      </c>
      <c r="J32" s="103">
        <f t="shared" si="0"/>
        <v>0.39999999999999997</v>
      </c>
      <c r="L32" s="259" t="s">
        <v>6</v>
      </c>
      <c r="M32" s="47" t="s">
        <v>16</v>
      </c>
      <c r="N32" s="5"/>
      <c r="O32" s="5"/>
      <c r="P32" s="5"/>
      <c r="Q32" s="5"/>
      <c r="R32" s="5"/>
      <c r="S32" s="5"/>
      <c r="T32" s="5"/>
      <c r="U32" s="6"/>
    </row>
    <row r="33" spans="1:21" ht="42.75" customHeight="1" thickBot="1" x14ac:dyDescent="0.3">
      <c r="A33" s="102">
        <v>1021</v>
      </c>
      <c r="B33" s="30" t="s">
        <v>47</v>
      </c>
      <c r="C33" s="30" t="s">
        <v>30</v>
      </c>
      <c r="D33" s="100">
        <f>+'[2]1021 TRANSMI'!O31</f>
        <v>0</v>
      </c>
      <c r="E33" s="100">
        <f>+'[2]1021 TRANSMI'!O32</f>
        <v>0</v>
      </c>
      <c r="F33" s="100">
        <f>+'[2]1021 TRANSMI'!O33</f>
        <v>0</v>
      </c>
      <c r="G33" s="100">
        <f>+'[2]1021 TRANSMI'!O34</f>
        <v>0</v>
      </c>
      <c r="H33" s="100">
        <f>+'[2]1021 TRANSMI'!O35</f>
        <v>0</v>
      </c>
      <c r="I33" s="100">
        <f>+'[2]1021 TRANSMI'!O36</f>
        <v>0</v>
      </c>
      <c r="J33" s="103">
        <f t="shared" si="0"/>
        <v>0</v>
      </c>
      <c r="L33" s="11"/>
      <c r="U33" s="7"/>
    </row>
    <row r="34" spans="1:21" ht="70.5" customHeight="1" thickBot="1" x14ac:dyDescent="0.3">
      <c r="A34" s="102">
        <v>1022</v>
      </c>
      <c r="B34" s="30" t="s">
        <v>48</v>
      </c>
      <c r="C34" s="30" t="s">
        <v>25</v>
      </c>
      <c r="D34" s="100">
        <f>+'[2]1022 VEED'!O31</f>
        <v>0.1</v>
      </c>
      <c r="E34" s="100">
        <f>+'[2]1022 VEED'!O32</f>
        <v>0.1</v>
      </c>
      <c r="F34" s="100">
        <f>+'[2]1022 VEED'!O33</f>
        <v>0.25</v>
      </c>
      <c r="G34" s="100">
        <f>+'[2]1022 VEED'!O34</f>
        <v>0.25</v>
      </c>
      <c r="H34" s="100">
        <f>+'[2]1022 VEED'!O35</f>
        <v>0</v>
      </c>
      <c r="I34" s="100">
        <f>+'[2]1022 VEED'!O36</f>
        <v>0.05</v>
      </c>
      <c r="J34" s="103">
        <f t="shared" si="0"/>
        <v>0.75</v>
      </c>
      <c r="L34" s="184" t="s">
        <v>8</v>
      </c>
      <c r="M34" s="255" t="s">
        <v>138</v>
      </c>
      <c r="N34" s="256" t="s">
        <v>137</v>
      </c>
      <c r="O34" s="256" t="s">
        <v>136</v>
      </c>
      <c r="P34" s="256" t="s">
        <v>135</v>
      </c>
      <c r="Q34" s="256" t="s">
        <v>134</v>
      </c>
      <c r="R34" s="256" t="s">
        <v>133</v>
      </c>
      <c r="S34" s="257" t="s">
        <v>132</v>
      </c>
      <c r="U34" s="7"/>
    </row>
    <row r="35" spans="1:21" ht="42.75" customHeight="1" x14ac:dyDescent="0.25">
      <c r="A35" s="102">
        <v>1023</v>
      </c>
      <c r="B35" s="30" t="s">
        <v>49</v>
      </c>
      <c r="C35" s="30" t="s">
        <v>25</v>
      </c>
      <c r="D35" s="100">
        <f>+'[2]1023 PERS.'!O31</f>
        <v>0</v>
      </c>
      <c r="E35" s="100">
        <f>+'[2]1023 PERS.'!O32</f>
        <v>0</v>
      </c>
      <c r="F35" s="100">
        <f>+'[2]1023 PERS.'!O33</f>
        <v>0</v>
      </c>
      <c r="G35" s="100">
        <f>+'[2]1023 PERS.'!O34</f>
        <v>0</v>
      </c>
      <c r="H35" s="100">
        <f>+'[2]1023 PERS.'!O35</f>
        <v>0</v>
      </c>
      <c r="I35" s="100">
        <f>+'[2]1023 PERS.'!O36</f>
        <v>0</v>
      </c>
      <c r="J35" s="103">
        <f t="shared" si="0"/>
        <v>0</v>
      </c>
      <c r="L35" s="139" t="s">
        <v>59</v>
      </c>
      <c r="M35" s="272">
        <v>0.1</v>
      </c>
      <c r="N35" s="273">
        <v>0.1</v>
      </c>
      <c r="O35" s="273">
        <v>0.25</v>
      </c>
      <c r="P35" s="273">
        <v>0.25</v>
      </c>
      <c r="Q35" s="273">
        <v>0.25</v>
      </c>
      <c r="R35" s="273">
        <v>0.05</v>
      </c>
      <c r="S35" s="274">
        <v>1</v>
      </c>
      <c r="U35" s="7"/>
    </row>
    <row r="36" spans="1:21" ht="42.75" customHeight="1" x14ac:dyDescent="0.25">
      <c r="A36" s="102">
        <v>1024</v>
      </c>
      <c r="B36" s="30" t="s">
        <v>98</v>
      </c>
      <c r="C36" s="30" t="s">
        <v>28</v>
      </c>
      <c r="D36" s="100">
        <f>+'[2]1024 FUGA'!O31</f>
        <v>0</v>
      </c>
      <c r="E36" s="100">
        <f>+'[2]1024 FUGA'!O32</f>
        <v>0</v>
      </c>
      <c r="F36" s="100">
        <f>+'[2]1024 FUGA'!O33</f>
        <v>0</v>
      </c>
      <c r="G36" s="100">
        <f>+'[2]1024 FUGA'!O34</f>
        <v>0</v>
      </c>
      <c r="H36" s="100">
        <f>+'[2]1024 FUGA'!O35</f>
        <v>0</v>
      </c>
      <c r="I36" s="100">
        <f>+'[2]1024 FUGA'!O36</f>
        <v>0</v>
      </c>
      <c r="J36" s="103">
        <f t="shared" si="0"/>
        <v>0</v>
      </c>
      <c r="L36" s="140" t="s">
        <v>67</v>
      </c>
      <c r="M36" s="264">
        <v>0.1</v>
      </c>
      <c r="N36" s="265">
        <v>0</v>
      </c>
      <c r="O36" s="265">
        <v>0.25</v>
      </c>
      <c r="P36" s="265">
        <v>0.25</v>
      </c>
      <c r="Q36" s="265">
        <v>0.25</v>
      </c>
      <c r="R36" s="265">
        <v>0.05</v>
      </c>
      <c r="S36" s="266">
        <v>0.9</v>
      </c>
      <c r="U36" s="7"/>
    </row>
    <row r="37" spans="1:21" ht="42.75" customHeight="1" x14ac:dyDescent="0.25">
      <c r="A37" s="102">
        <v>1025</v>
      </c>
      <c r="B37" s="30" t="s">
        <v>56</v>
      </c>
      <c r="C37" s="30" t="s">
        <v>36</v>
      </c>
      <c r="D37" s="100">
        <f>+'[2]1025 SDMU'!O31</f>
        <v>0.1</v>
      </c>
      <c r="E37" s="100">
        <f>+'[2]1025 SDMU'!O32</f>
        <v>0.1</v>
      </c>
      <c r="F37" s="100">
        <f>+'[2]1025 SDMU'!O33</f>
        <v>0.25</v>
      </c>
      <c r="G37" s="100">
        <f>+'[2]1025 SDMU'!O34</f>
        <v>0.25</v>
      </c>
      <c r="H37" s="100">
        <f>+'[2]1025 SDMU'!O35</f>
        <v>0.25</v>
      </c>
      <c r="I37" s="100">
        <f>+'[2]1025 SDMU'!O36</f>
        <v>0.05</v>
      </c>
      <c r="J37" s="103">
        <f t="shared" si="0"/>
        <v>1</v>
      </c>
      <c r="L37" s="140" t="s">
        <v>90</v>
      </c>
      <c r="M37" s="264">
        <v>0.1</v>
      </c>
      <c r="N37" s="265">
        <v>0.1</v>
      </c>
      <c r="O37" s="265">
        <v>0.25</v>
      </c>
      <c r="P37" s="265">
        <v>0.25</v>
      </c>
      <c r="Q37" s="265">
        <v>0</v>
      </c>
      <c r="R37" s="265">
        <v>0.05</v>
      </c>
      <c r="S37" s="266">
        <v>0.75</v>
      </c>
      <c r="U37" s="7"/>
    </row>
    <row r="38" spans="1:21" ht="42.75" customHeight="1" x14ac:dyDescent="0.25">
      <c r="A38" s="102">
        <v>1026</v>
      </c>
      <c r="B38" s="30" t="s">
        <v>58</v>
      </c>
      <c r="C38" s="30" t="s">
        <v>10</v>
      </c>
      <c r="D38" s="100">
        <f>+'[2]1026 CVP'!O31</f>
        <v>0.1</v>
      </c>
      <c r="E38" s="100">
        <f>+'[2]1026 CVP'!O32</f>
        <v>0.1</v>
      </c>
      <c r="F38" s="100">
        <f>+'[2]1026 CVP'!O33</f>
        <v>0.25</v>
      </c>
      <c r="G38" s="100">
        <f>+'[2]1026 CVP'!O34</f>
        <v>0.25</v>
      </c>
      <c r="H38" s="100">
        <f>+'[2]1026 CVP'!O35</f>
        <v>0</v>
      </c>
      <c r="I38" s="100">
        <f>+'[2]1026 CVP'!O36</f>
        <v>0.05</v>
      </c>
      <c r="J38" s="103">
        <f t="shared" si="0"/>
        <v>0.75</v>
      </c>
      <c r="L38" s="140" t="s">
        <v>65</v>
      </c>
      <c r="M38" s="264">
        <v>0.1</v>
      </c>
      <c r="N38" s="265">
        <v>0.1</v>
      </c>
      <c r="O38" s="265">
        <v>0.25</v>
      </c>
      <c r="P38" s="265">
        <v>0</v>
      </c>
      <c r="Q38" s="265">
        <v>0</v>
      </c>
      <c r="R38" s="265">
        <v>0.05</v>
      </c>
      <c r="S38" s="266">
        <v>0.5</v>
      </c>
      <c r="U38" s="7"/>
    </row>
    <row r="39" spans="1:21" ht="42.75" customHeight="1" x14ac:dyDescent="0.25">
      <c r="A39" s="102">
        <v>1027</v>
      </c>
      <c r="B39" s="30" t="s">
        <v>60</v>
      </c>
      <c r="C39" s="30" t="s">
        <v>28</v>
      </c>
      <c r="D39" s="100">
        <f>+'[2]1027 CA-CA'!O31</f>
        <v>0</v>
      </c>
      <c r="E39" s="100">
        <f>+'[2]1027 CA-CA'!O32</f>
        <v>0</v>
      </c>
      <c r="F39" s="100">
        <f>+'[2]1027 CA-CA'!O33</f>
        <v>0</v>
      </c>
      <c r="G39" s="100">
        <f>+'[2]1027 CA-CA'!O34</f>
        <v>0</v>
      </c>
      <c r="H39" s="100">
        <f>+'[2]1027 CA-CA'!O35</f>
        <v>0</v>
      </c>
      <c r="I39" s="100">
        <f>+'[2]1027 CA-CA'!O36</f>
        <v>0</v>
      </c>
      <c r="J39" s="103">
        <f t="shared" si="0"/>
        <v>0</v>
      </c>
      <c r="L39" s="140" t="s">
        <v>24</v>
      </c>
      <c r="M39" s="264">
        <v>0</v>
      </c>
      <c r="N39" s="265">
        <v>0</v>
      </c>
      <c r="O39" s="265">
        <v>0</v>
      </c>
      <c r="P39" s="265">
        <v>0</v>
      </c>
      <c r="Q39" s="265">
        <v>0</v>
      </c>
      <c r="R39" s="265">
        <v>0</v>
      </c>
      <c r="S39" s="266">
        <v>0</v>
      </c>
      <c r="U39" s="7"/>
    </row>
    <row r="40" spans="1:21" ht="42.75" customHeight="1" x14ac:dyDescent="0.25">
      <c r="A40" s="102">
        <v>1028</v>
      </c>
      <c r="B40" s="30" t="s">
        <v>42</v>
      </c>
      <c r="C40" s="30" t="s">
        <v>42</v>
      </c>
      <c r="D40" s="100">
        <f>+'[2]1028 CONCEJO'!O31</f>
        <v>0</v>
      </c>
      <c r="E40" s="100">
        <f>+'[2]1028 CONCEJO'!O32</f>
        <v>0</v>
      </c>
      <c r="F40" s="100">
        <f>+'[2]1028 CONCEJO'!O33</f>
        <v>0</v>
      </c>
      <c r="G40" s="100">
        <f>+'[2]1028 CONCEJO'!O34</f>
        <v>0</v>
      </c>
      <c r="H40" s="100">
        <f>+'[2]1028 CONCEJO'!O35</f>
        <v>0</v>
      </c>
      <c r="I40" s="100">
        <f>+'[2]1028 CONCEJO'!O36</f>
        <v>0</v>
      </c>
      <c r="J40" s="103">
        <f t="shared" si="0"/>
        <v>0</v>
      </c>
      <c r="L40" s="140" t="s">
        <v>26</v>
      </c>
      <c r="M40" s="264">
        <v>0</v>
      </c>
      <c r="N40" s="265">
        <v>0</v>
      </c>
      <c r="O40" s="265">
        <v>0</v>
      </c>
      <c r="P40" s="265">
        <v>0</v>
      </c>
      <c r="Q40" s="265">
        <v>0</v>
      </c>
      <c r="R40" s="265">
        <v>0</v>
      </c>
      <c r="S40" s="266">
        <v>0</v>
      </c>
      <c r="U40" s="7"/>
    </row>
    <row r="41" spans="1:21" ht="42.75" customHeight="1" x14ac:dyDescent="0.25">
      <c r="A41" s="102">
        <v>1029</v>
      </c>
      <c r="B41" s="30" t="s">
        <v>92</v>
      </c>
      <c r="C41" s="30" t="s">
        <v>25</v>
      </c>
      <c r="D41" s="100">
        <f>+'[2]1029 CONT'!O31</f>
        <v>0.1</v>
      </c>
      <c r="E41" s="100">
        <f>+'[2]1029 CONT'!O32</f>
        <v>0.1</v>
      </c>
      <c r="F41" s="100">
        <f>+'[2]1029 CONT'!O33</f>
        <v>0.25</v>
      </c>
      <c r="G41" s="100">
        <f>+'[2]1029 CONT'!O34</f>
        <v>0</v>
      </c>
      <c r="H41" s="100">
        <f>+'[2]1029 CONT'!O35</f>
        <v>0</v>
      </c>
      <c r="I41" s="100">
        <f>+'[2]1029 CONT'!O36</f>
        <v>0.05</v>
      </c>
      <c r="J41" s="103">
        <f t="shared" si="0"/>
        <v>0.5</v>
      </c>
      <c r="L41" s="140" t="s">
        <v>63</v>
      </c>
      <c r="M41" s="264">
        <v>0</v>
      </c>
      <c r="N41" s="265">
        <v>0</v>
      </c>
      <c r="O41" s="265">
        <v>0</v>
      </c>
      <c r="P41" s="265">
        <v>0</v>
      </c>
      <c r="Q41" s="265">
        <v>0</v>
      </c>
      <c r="R41" s="265">
        <v>0</v>
      </c>
      <c r="S41" s="266">
        <v>0</v>
      </c>
      <c r="U41" s="7"/>
    </row>
    <row r="42" spans="1:21" ht="42.75" customHeight="1" thickBot="1" x14ac:dyDescent="0.3">
      <c r="A42" s="102">
        <v>1030</v>
      </c>
      <c r="B42" s="30" t="s">
        <v>64</v>
      </c>
      <c r="C42" s="30" t="s">
        <v>21</v>
      </c>
      <c r="D42" s="100">
        <f>+'[2]1030 IDPAC'!O31</f>
        <v>0.1</v>
      </c>
      <c r="E42" s="100">
        <f>+'[2]1030 IDPAC'!O32</f>
        <v>0.1</v>
      </c>
      <c r="F42" s="100">
        <f>+'[2]1030 IDPAC'!O33</f>
        <v>0</v>
      </c>
      <c r="G42" s="100">
        <f>+'[2]1030 IDPAC'!O34</f>
        <v>0.25</v>
      </c>
      <c r="H42" s="100">
        <f>+'[2]1030 IDPAC'!O35</f>
        <v>0</v>
      </c>
      <c r="I42" s="100">
        <f>+'[2]1030 IDPAC'!O36</f>
        <v>0.05</v>
      </c>
      <c r="J42" s="103">
        <f t="shared" si="0"/>
        <v>0.5</v>
      </c>
      <c r="L42" s="140" t="s">
        <v>57</v>
      </c>
      <c r="M42" s="264">
        <v>0</v>
      </c>
      <c r="N42" s="265">
        <v>0</v>
      </c>
      <c r="O42" s="265">
        <v>0</v>
      </c>
      <c r="P42" s="265">
        <v>0</v>
      </c>
      <c r="Q42" s="265">
        <v>0</v>
      </c>
      <c r="R42" s="265">
        <v>0</v>
      </c>
      <c r="S42" s="266">
        <v>0</v>
      </c>
      <c r="U42" s="7"/>
    </row>
    <row r="43" spans="1:21" ht="42.75" customHeight="1" thickBot="1" x14ac:dyDescent="0.3">
      <c r="A43" s="102">
        <v>1031</v>
      </c>
      <c r="B43" s="30" t="s">
        <v>66</v>
      </c>
      <c r="C43" s="30" t="s">
        <v>30</v>
      </c>
      <c r="D43" s="100">
        <f>+'[2]1031 METRO'!O31</f>
        <v>0</v>
      </c>
      <c r="E43" s="100">
        <f>+'[2]1031 METRO'!O32</f>
        <v>0</v>
      </c>
      <c r="F43" s="100">
        <f>+'[2]1031 METRO'!O33</f>
        <v>0</v>
      </c>
      <c r="G43" s="100">
        <f>+'[2]1031 METRO'!O34</f>
        <v>0</v>
      </c>
      <c r="H43" s="100">
        <f>+'[2]1031 METRO'!O35</f>
        <v>0</v>
      </c>
      <c r="I43" s="100">
        <f>+'[2]1031 METRO'!O36</f>
        <v>0</v>
      </c>
      <c r="J43" s="103">
        <f t="shared" si="0"/>
        <v>0</v>
      </c>
      <c r="L43" s="145" t="s">
        <v>44</v>
      </c>
      <c r="M43" s="267">
        <v>0.05</v>
      </c>
      <c r="N43" s="268">
        <v>3.7500000000000006E-2</v>
      </c>
      <c r="O43" s="268">
        <v>0.125</v>
      </c>
      <c r="P43" s="268">
        <v>9.375E-2</v>
      </c>
      <c r="Q43" s="268">
        <v>6.25E-2</v>
      </c>
      <c r="R43" s="268">
        <v>2.5000000000000001E-2</v>
      </c>
      <c r="S43" s="269">
        <v>0.39374999999999999</v>
      </c>
      <c r="U43" s="7"/>
    </row>
    <row r="44" spans="1:21" ht="42.75" customHeight="1" x14ac:dyDescent="0.25">
      <c r="A44" s="102">
        <v>1032</v>
      </c>
      <c r="B44" s="30" t="s">
        <v>68</v>
      </c>
      <c r="C44" s="30" t="s">
        <v>10</v>
      </c>
      <c r="D44" s="100">
        <f>+'[2]1032 UAESP'!O31</f>
        <v>0</v>
      </c>
      <c r="E44" s="100">
        <f>+'[2]1032 UAESP'!O32</f>
        <v>0</v>
      </c>
      <c r="F44" s="100">
        <f>+'[2]1032 UAESP'!O33</f>
        <v>0</v>
      </c>
      <c r="G44" s="100">
        <f>+'[2]1032 UAESP'!O34</f>
        <v>0</v>
      </c>
      <c r="H44" s="100">
        <f>+'[2]1032 UAESP'!O35</f>
        <v>0</v>
      </c>
      <c r="I44" s="100">
        <f>+'[2]1032 UAESP'!O36</f>
        <v>0</v>
      </c>
      <c r="J44" s="103">
        <f t="shared" si="0"/>
        <v>0</v>
      </c>
      <c r="L44" s="11"/>
      <c r="U44" s="7"/>
    </row>
    <row r="45" spans="1:21" ht="42.75" customHeight="1" x14ac:dyDescent="0.25">
      <c r="A45" s="102">
        <v>1033</v>
      </c>
      <c r="B45" s="30" t="s">
        <v>69</v>
      </c>
      <c r="C45" s="30" t="s">
        <v>23</v>
      </c>
      <c r="D45" s="100">
        <f>+'[2]1033 IDEP'!O31</f>
        <v>0</v>
      </c>
      <c r="E45" s="100">
        <f>+'[2]1033 IDEP'!O32</f>
        <v>0</v>
      </c>
      <c r="F45" s="100">
        <f>+'[2]1033 IDEP'!O33</f>
        <v>0</v>
      </c>
      <c r="G45" s="100">
        <f>+'[2]1033 IDEP'!O34</f>
        <v>0</v>
      </c>
      <c r="H45" s="100">
        <f>+'[2]1033 IDEP'!O35</f>
        <v>0</v>
      </c>
      <c r="I45" s="100">
        <f>+'[2]1033 IDEP'!O36</f>
        <v>0</v>
      </c>
      <c r="J45" s="103">
        <f t="shared" ref="J45:J70" si="1">SUM(D45:I45)</f>
        <v>0</v>
      </c>
      <c r="L45" s="11"/>
      <c r="U45" s="7"/>
    </row>
    <row r="46" spans="1:21" ht="42.75" customHeight="1" x14ac:dyDescent="0.25">
      <c r="A46" s="102">
        <v>1034</v>
      </c>
      <c r="B46" s="30" t="s">
        <v>70</v>
      </c>
      <c r="C46" s="30" t="s">
        <v>28</v>
      </c>
      <c r="D46" s="100">
        <f>+'[2]1034 IDPC'!O31</f>
        <v>0.1</v>
      </c>
      <c r="E46" s="100">
        <f>+'[2]1034 IDPC'!O32</f>
        <v>0.1</v>
      </c>
      <c r="F46" s="100">
        <f>+'[2]1034 IDPC'!O33</f>
        <v>0.25</v>
      </c>
      <c r="G46" s="100">
        <f>+'[2]1034 IDPC'!O34</f>
        <v>0.25</v>
      </c>
      <c r="H46" s="100">
        <f>+'[2]1034 IDPC'!O35</f>
        <v>0.25</v>
      </c>
      <c r="I46" s="100">
        <f>+'[2]1034 IDPC'!O36</f>
        <v>0.05</v>
      </c>
      <c r="J46" s="103">
        <f t="shared" si="1"/>
        <v>1</v>
      </c>
      <c r="L46" s="11"/>
      <c r="U46" s="7"/>
    </row>
    <row r="47" spans="1:21" ht="42.75" customHeight="1" x14ac:dyDescent="0.25">
      <c r="A47" s="102">
        <v>1035</v>
      </c>
      <c r="B47" s="30" t="s">
        <v>63</v>
      </c>
      <c r="C47" s="30" t="s">
        <v>16</v>
      </c>
      <c r="D47" s="100">
        <f>+'[2]1035 CAPSALUD'!O31</f>
        <v>0</v>
      </c>
      <c r="E47" s="100">
        <f>+'[2]1035 CAPSALUD'!O32</f>
        <v>0</v>
      </c>
      <c r="F47" s="100">
        <f>+'[2]1035 CAPSALUD'!O33</f>
        <v>0</v>
      </c>
      <c r="G47" s="100">
        <f>+'[2]1035 CAPSALUD'!O34</f>
        <v>0</v>
      </c>
      <c r="H47" s="100">
        <f>+'[2]1035 CAPSALUD'!O35</f>
        <v>0</v>
      </c>
      <c r="I47" s="100">
        <f>+'[2]1035 CAPSALUD'!O36</f>
        <v>0</v>
      </c>
      <c r="J47" s="103">
        <f t="shared" si="1"/>
        <v>0</v>
      </c>
      <c r="L47" s="11"/>
      <c r="U47" s="7"/>
    </row>
    <row r="48" spans="1:21" ht="42.75" customHeight="1" x14ac:dyDescent="0.25">
      <c r="A48" s="102">
        <v>1036</v>
      </c>
      <c r="B48" s="30" t="s">
        <v>71</v>
      </c>
      <c r="C48" s="30" t="s">
        <v>28</v>
      </c>
      <c r="D48" s="100">
        <f>+'[2]1036 OFB'!O31</f>
        <v>0.1</v>
      </c>
      <c r="E48" s="100">
        <f>+'[2]1036 OFB'!O32</f>
        <v>0.1</v>
      </c>
      <c r="F48" s="100">
        <f>+'[2]1036 OFB'!O33</f>
        <v>0.25</v>
      </c>
      <c r="G48" s="100">
        <f>+'[2]1036 OFB'!O34</f>
        <v>0.25</v>
      </c>
      <c r="H48" s="100">
        <f>+'[2]1036 OFB'!O35</f>
        <v>0</v>
      </c>
      <c r="I48" s="100">
        <f>+'[2]1036 OFB'!O36</f>
        <v>0.05</v>
      </c>
      <c r="J48" s="103">
        <f t="shared" si="1"/>
        <v>0.75</v>
      </c>
      <c r="L48" s="11"/>
      <c r="U48" s="7"/>
    </row>
    <row r="49" spans="1:21" ht="42.75" customHeight="1" x14ac:dyDescent="0.25">
      <c r="A49" s="102">
        <v>1037</v>
      </c>
      <c r="B49" s="30" t="s">
        <v>72</v>
      </c>
      <c r="C49" s="30" t="s">
        <v>18</v>
      </c>
      <c r="D49" s="100">
        <f>+'[2]1037 INVEST'!O31</f>
        <v>0</v>
      </c>
      <c r="E49" s="100">
        <f>+'[2]1037 INVEST'!O32</f>
        <v>0</v>
      </c>
      <c r="F49" s="100">
        <f>+'[2]1037 INVEST'!O33</f>
        <v>0</v>
      </c>
      <c r="G49" s="100">
        <f>+'[2]1037 INVEST'!O34</f>
        <v>0</v>
      </c>
      <c r="H49" s="100">
        <f>+'[2]1037 INVEST'!O35</f>
        <v>0</v>
      </c>
      <c r="I49" s="100">
        <f>+'[2]1037 INVEST'!O36</f>
        <v>0</v>
      </c>
      <c r="J49" s="103">
        <f t="shared" si="1"/>
        <v>0</v>
      </c>
      <c r="L49" s="11"/>
      <c r="U49" s="7"/>
    </row>
    <row r="50" spans="1:21" ht="42.75" customHeight="1" x14ac:dyDescent="0.25">
      <c r="A50" s="102">
        <v>1038</v>
      </c>
      <c r="B50" s="30" t="s">
        <v>73</v>
      </c>
      <c r="C50" s="30" t="s">
        <v>10</v>
      </c>
      <c r="D50" s="100">
        <f>+'[2]1038 SDHAB'!O31</f>
        <v>0</v>
      </c>
      <c r="E50" s="100">
        <f>+'[2]1038 SDHAB'!O32</f>
        <v>0</v>
      </c>
      <c r="F50" s="100">
        <f>+'[2]1038 SDHAB'!O33</f>
        <v>0</v>
      </c>
      <c r="G50" s="100">
        <f>+'[2]1038 SDHAB'!O34</f>
        <v>0</v>
      </c>
      <c r="H50" s="100">
        <f>+'[2]1038 SDHAB'!O35</f>
        <v>0</v>
      </c>
      <c r="I50" s="100">
        <f>+'[2]1038 SDHAB'!O36</f>
        <v>0</v>
      </c>
      <c r="J50" s="103">
        <f t="shared" si="1"/>
        <v>0</v>
      </c>
      <c r="L50" s="11"/>
      <c r="U50" s="7"/>
    </row>
    <row r="51" spans="1:21" ht="42.75" customHeight="1" x14ac:dyDescent="0.25">
      <c r="A51" s="102">
        <v>1039</v>
      </c>
      <c r="B51" s="30" t="s">
        <v>74</v>
      </c>
      <c r="C51" s="30" t="s">
        <v>19</v>
      </c>
      <c r="D51" s="100">
        <f>+'[2]1039 IDIGER'!O31</f>
        <v>0</v>
      </c>
      <c r="E51" s="100">
        <f>+'[2]1039 IDIGER'!O32</f>
        <v>0</v>
      </c>
      <c r="F51" s="100">
        <f>+'[2]1039 IDIGER'!O33</f>
        <v>0</v>
      </c>
      <c r="G51" s="100">
        <f>+'[2]1039 IDIGER'!O34</f>
        <v>0</v>
      </c>
      <c r="H51" s="100">
        <f>+'[2]1039 IDIGER'!O35</f>
        <v>0</v>
      </c>
      <c r="I51" s="100">
        <f>+'[2]1039 IDIGER'!O36</f>
        <v>0</v>
      </c>
      <c r="J51" s="103">
        <f t="shared" si="1"/>
        <v>0</v>
      </c>
      <c r="L51" s="11"/>
      <c r="U51" s="7"/>
    </row>
    <row r="52" spans="1:21" ht="42.75" customHeight="1" x14ac:dyDescent="0.25">
      <c r="A52" s="102">
        <v>1040</v>
      </c>
      <c r="B52" s="30" t="s">
        <v>75</v>
      </c>
      <c r="C52" s="30" t="s">
        <v>13</v>
      </c>
      <c r="D52" s="100">
        <f>+'[2]1040 IDIPRON'!O31</f>
        <v>0</v>
      </c>
      <c r="E52" s="100">
        <f>+'[2]1040 IDIPRON'!O32</f>
        <v>0</v>
      </c>
      <c r="F52" s="100">
        <f>+'[2]1040 IDIPRON'!O33</f>
        <v>0</v>
      </c>
      <c r="G52" s="100">
        <f>+'[2]1040 IDIPRON'!O34</f>
        <v>0</v>
      </c>
      <c r="H52" s="100">
        <f>+'[2]1040 IDIPRON'!O35</f>
        <v>0</v>
      </c>
      <c r="I52" s="100">
        <f>+'[2]1040 IDIPRON'!O36</f>
        <v>0</v>
      </c>
      <c r="J52" s="103">
        <f t="shared" si="1"/>
        <v>0</v>
      </c>
      <c r="L52" s="11"/>
      <c r="U52" s="7"/>
    </row>
    <row r="53" spans="1:21" ht="42.75" customHeight="1" x14ac:dyDescent="0.25">
      <c r="A53" s="102">
        <v>1041</v>
      </c>
      <c r="B53" s="30" t="s">
        <v>76</v>
      </c>
      <c r="C53" s="30" t="s">
        <v>32</v>
      </c>
      <c r="D53" s="100">
        <f>+'[2]1041 SHD'!O31</f>
        <v>0</v>
      </c>
      <c r="E53" s="100">
        <f>+'[2]1041 SHD'!O32</f>
        <v>0</v>
      </c>
      <c r="F53" s="100">
        <f>+'[2]1041 SHD'!O33</f>
        <v>0</v>
      </c>
      <c r="G53" s="100">
        <f>+'[2]1041 SHD'!O34</f>
        <v>0</v>
      </c>
      <c r="H53" s="100">
        <f>+'[2]1041 SHD'!O35</f>
        <v>0</v>
      </c>
      <c r="I53" s="100">
        <f>+'[2]1041 SHD'!O36</f>
        <v>0</v>
      </c>
      <c r="J53" s="103">
        <f t="shared" si="1"/>
        <v>0</v>
      </c>
      <c r="L53" s="11"/>
      <c r="U53" s="7"/>
    </row>
    <row r="54" spans="1:21" ht="42.75" customHeight="1" x14ac:dyDescent="0.25">
      <c r="A54" s="102">
        <v>1042</v>
      </c>
      <c r="B54" s="30" t="s">
        <v>77</v>
      </c>
      <c r="C54" s="30" t="s">
        <v>32</v>
      </c>
      <c r="D54" s="100">
        <f>+'[2]1042 UAECD'!O31</f>
        <v>0</v>
      </c>
      <c r="E54" s="100">
        <f>+'[2]1042 UAECD'!O32</f>
        <v>0</v>
      </c>
      <c r="F54" s="100">
        <f>+'[2]1042 UAECD'!O33</f>
        <v>0</v>
      </c>
      <c r="G54" s="100">
        <f>+'[2]1042 UAECD'!O34</f>
        <v>0</v>
      </c>
      <c r="H54" s="100">
        <f>+'[2]1042 UAECD'!O35</f>
        <v>0</v>
      </c>
      <c r="I54" s="100">
        <f>+'[2]1042 UAECD'!O36</f>
        <v>0</v>
      </c>
      <c r="J54" s="103">
        <f t="shared" si="1"/>
        <v>0</v>
      </c>
      <c r="L54" s="11"/>
      <c r="U54" s="7"/>
    </row>
    <row r="55" spans="1:21" ht="42.75" customHeight="1" x14ac:dyDescent="0.25">
      <c r="A55" s="102">
        <v>1043</v>
      </c>
      <c r="B55" s="30" t="s">
        <v>78</v>
      </c>
      <c r="C55" s="30" t="s">
        <v>19</v>
      </c>
      <c r="D55" s="100">
        <f>+'[2]1043 JBB'!O31</f>
        <v>0.1</v>
      </c>
      <c r="E55" s="100">
        <f>+'[2]1043 JBB'!O32</f>
        <v>0</v>
      </c>
      <c r="F55" s="100">
        <f>+'[2]1043 JBB'!O33</f>
        <v>0</v>
      </c>
      <c r="G55" s="100">
        <f>+'[2]1043 JBB'!O34</f>
        <v>0</v>
      </c>
      <c r="H55" s="100">
        <f>+'[2]1043 JBB'!O35</f>
        <v>0</v>
      </c>
      <c r="I55" s="100">
        <f>+'[2]1043 JBB'!O36</f>
        <v>0.05</v>
      </c>
      <c r="J55" s="103">
        <f t="shared" si="1"/>
        <v>0.15000000000000002</v>
      </c>
      <c r="L55" s="11"/>
      <c r="U55" s="7"/>
    </row>
    <row r="56" spans="1:21" ht="42.75" customHeight="1" x14ac:dyDescent="0.25">
      <c r="A56" s="102">
        <v>1044</v>
      </c>
      <c r="B56" s="30" t="s">
        <v>79</v>
      </c>
      <c r="C56" s="30" t="s">
        <v>30</v>
      </c>
      <c r="D56" s="100">
        <f>+'[2]1044 UAERMV'!O31</f>
        <v>0.1</v>
      </c>
      <c r="E56" s="100">
        <f>+'[2]1044 UAERMV'!O32</f>
        <v>0.1</v>
      </c>
      <c r="F56" s="100">
        <f>+'[2]1044 UAERMV'!O33</f>
        <v>0.25</v>
      </c>
      <c r="G56" s="100">
        <f>+'[2]1044 UAERMV'!O34</f>
        <v>0</v>
      </c>
      <c r="H56" s="100">
        <f>+'[2]1044 UAERMV'!O35</f>
        <v>0</v>
      </c>
      <c r="I56" s="100">
        <f>+'[2]1044 UAERMV'!O36</f>
        <v>0.05</v>
      </c>
      <c r="J56" s="103">
        <f t="shared" si="1"/>
        <v>0.5</v>
      </c>
      <c r="L56" s="11"/>
      <c r="U56" s="7"/>
    </row>
    <row r="57" spans="1:21" ht="42.75" customHeight="1" x14ac:dyDescent="0.25">
      <c r="A57" s="102">
        <v>1045</v>
      </c>
      <c r="B57" s="30" t="s">
        <v>91</v>
      </c>
      <c r="C57" s="30" t="s">
        <v>40</v>
      </c>
      <c r="D57" s="100">
        <f>+'[2]1045 SDP'!O31</f>
        <v>0.1</v>
      </c>
      <c r="E57" s="100">
        <f>+'[2]1045 SDP'!O32</f>
        <v>0.1</v>
      </c>
      <c r="F57" s="100">
        <f>+'[2]1045 SDP'!O33</f>
        <v>0.25</v>
      </c>
      <c r="G57" s="100">
        <f>+'[2]1045 SDP'!O34</f>
        <v>0.25</v>
      </c>
      <c r="H57" s="100">
        <f>+'[2]1045 SDP'!O35</f>
        <v>0.25</v>
      </c>
      <c r="I57" s="100">
        <f>+'[2]1045 SDP'!O36</f>
        <v>0.05</v>
      </c>
      <c r="J57" s="103">
        <f t="shared" si="1"/>
        <v>1</v>
      </c>
      <c r="L57" s="11"/>
      <c r="U57" s="7"/>
    </row>
    <row r="58" spans="1:21" ht="42.75" customHeight="1" x14ac:dyDescent="0.25">
      <c r="A58" s="102">
        <v>1046</v>
      </c>
      <c r="B58" s="30" t="s">
        <v>81</v>
      </c>
      <c r="C58" s="30" t="s">
        <v>11</v>
      </c>
      <c r="D58" s="100">
        <f>+'[2]1046 SDSCJ'!O31</f>
        <v>0.1</v>
      </c>
      <c r="E58" s="100">
        <f>+'[2]1046 SDSCJ'!O32</f>
        <v>0</v>
      </c>
      <c r="F58" s="100">
        <f>+'[2]1046 SDSCJ'!O33</f>
        <v>0</v>
      </c>
      <c r="G58" s="100">
        <f>+'[2]1046 SDSCJ'!O34</f>
        <v>0</v>
      </c>
      <c r="H58" s="100">
        <f>+'[2]1046 SDSCJ'!O35</f>
        <v>0</v>
      </c>
      <c r="I58" s="100">
        <f>+'[2]1046 SDSCJ'!O36</f>
        <v>0</v>
      </c>
      <c r="J58" s="103">
        <f t="shared" si="1"/>
        <v>0.1</v>
      </c>
      <c r="L58" s="11"/>
      <c r="U58" s="7"/>
    </row>
    <row r="59" spans="1:21" ht="42.75" customHeight="1" x14ac:dyDescent="0.25">
      <c r="A59" s="102">
        <v>1047</v>
      </c>
      <c r="B59" s="30" t="s">
        <v>57</v>
      </c>
      <c r="C59" s="30" t="s">
        <v>16</v>
      </c>
      <c r="D59" s="100">
        <f>+'[2]1047 SSALUD'!O31</f>
        <v>0</v>
      </c>
      <c r="E59" s="100">
        <f>+'[2]1047 SSALUD'!O32</f>
        <v>0</v>
      </c>
      <c r="F59" s="100">
        <f>+'[2]1047 SSALUD'!O33</f>
        <v>0</v>
      </c>
      <c r="G59" s="100">
        <f>+'[2]1047 SSALUD'!O34</f>
        <v>0</v>
      </c>
      <c r="H59" s="100">
        <f>+'[2]1047 SSALUD'!O35</f>
        <v>0</v>
      </c>
      <c r="I59" s="100">
        <f>+'[2]1047 SSALUD'!O36</f>
        <v>0</v>
      </c>
      <c r="J59" s="103">
        <f t="shared" si="1"/>
        <v>0</v>
      </c>
      <c r="L59" s="11"/>
      <c r="U59" s="7"/>
    </row>
    <row r="60" spans="1:21" ht="42.75" customHeight="1" x14ac:dyDescent="0.25">
      <c r="A60" s="102">
        <v>1048</v>
      </c>
      <c r="B60" s="30" t="s">
        <v>59</v>
      </c>
      <c r="C60" s="30" t="s">
        <v>16</v>
      </c>
      <c r="D60" s="100">
        <f>+'[2]1048 SRCENTROOR'!O31</f>
        <v>0.1</v>
      </c>
      <c r="E60" s="100">
        <f>+'[2]1048 SRCENTROOR'!O32</f>
        <v>0.1</v>
      </c>
      <c r="F60" s="100">
        <f>+'[2]1048 SRCENTROOR'!O33</f>
        <v>0.25</v>
      </c>
      <c r="G60" s="100">
        <f>+'[2]1048 SRCENTROOR'!O34</f>
        <v>0.25</v>
      </c>
      <c r="H60" s="100">
        <f>+'[2]1048 SRCENTROOR'!O35</f>
        <v>0.25</v>
      </c>
      <c r="I60" s="100">
        <f>+'[2]1048 SRCENTROOR'!O36</f>
        <v>0.05</v>
      </c>
      <c r="J60" s="103">
        <f t="shared" si="1"/>
        <v>1</v>
      </c>
      <c r="L60" s="11"/>
      <c r="U60" s="7"/>
    </row>
    <row r="61" spans="1:21" ht="42.75" customHeight="1" x14ac:dyDescent="0.25">
      <c r="A61" s="102">
        <v>1049</v>
      </c>
      <c r="B61" s="30" t="s">
        <v>67</v>
      </c>
      <c r="C61" s="30" t="s">
        <v>16</v>
      </c>
      <c r="D61" s="100">
        <f>+'[2]1049 SRNORTE'!O31</f>
        <v>0.1</v>
      </c>
      <c r="E61" s="100">
        <f>+'[2]1049 SRNORTE'!O32</f>
        <v>0</v>
      </c>
      <c r="F61" s="100">
        <f>+'[2]1049 SRNORTE'!O33</f>
        <v>0.25</v>
      </c>
      <c r="G61" s="100">
        <f>+'[2]1049 SRNORTE'!O34</f>
        <v>0.25</v>
      </c>
      <c r="H61" s="100">
        <f>+'[2]1049 SRNORTE'!O35</f>
        <v>0.25</v>
      </c>
      <c r="I61" s="100">
        <f>+'[2]1049 SRNORTE'!O36</f>
        <v>0.05</v>
      </c>
      <c r="J61" s="103">
        <f t="shared" si="1"/>
        <v>0.9</v>
      </c>
      <c r="L61" s="11"/>
      <c r="U61" s="7"/>
    </row>
    <row r="62" spans="1:21" ht="42.75" customHeight="1" x14ac:dyDescent="0.25">
      <c r="A62" s="102">
        <v>1050</v>
      </c>
      <c r="B62" s="30" t="s">
        <v>90</v>
      </c>
      <c r="C62" s="30" t="s">
        <v>16</v>
      </c>
      <c r="D62" s="100">
        <f>+'[2]1050 SRSUR'!O31</f>
        <v>0.1</v>
      </c>
      <c r="E62" s="100">
        <f>+'[2]1050 SRSUR'!O32</f>
        <v>0.1</v>
      </c>
      <c r="F62" s="100">
        <f>+'[2]1050 SRSUR'!O33</f>
        <v>0.25</v>
      </c>
      <c r="G62" s="100">
        <f>+'[2]1050 SRSUR'!O34</f>
        <v>0.25</v>
      </c>
      <c r="H62" s="100">
        <f>+'[2]1050 SRSUR'!O35</f>
        <v>0</v>
      </c>
      <c r="I62" s="100">
        <f>+'[2]1050 SRSUR'!O36</f>
        <v>0.05</v>
      </c>
      <c r="J62" s="103">
        <f t="shared" si="1"/>
        <v>0.75</v>
      </c>
      <c r="L62" s="11"/>
      <c r="U62" s="7"/>
    </row>
    <row r="63" spans="1:21" ht="42.75" customHeight="1" x14ac:dyDescent="0.25">
      <c r="A63" s="102">
        <v>1051</v>
      </c>
      <c r="B63" s="30" t="s">
        <v>82</v>
      </c>
      <c r="C63" s="30" t="s">
        <v>30</v>
      </c>
      <c r="D63" s="100">
        <f>+'[2]1051 TTRANS'!O31</f>
        <v>0</v>
      </c>
      <c r="E63" s="100">
        <f>+'[2]1051 TTRANS'!O32</f>
        <v>0</v>
      </c>
      <c r="F63" s="100">
        <f>+'[2]1051 TTRANS'!O33</f>
        <v>0</v>
      </c>
      <c r="G63" s="100">
        <f>+'[2]1051 TTRANS'!O34</f>
        <v>0</v>
      </c>
      <c r="H63" s="100">
        <f>+'[2]1051 TTRANS'!O35</f>
        <v>0</v>
      </c>
      <c r="I63" s="100">
        <f>+'[2]1051 TTRANS'!O36</f>
        <v>0</v>
      </c>
      <c r="J63" s="103">
        <f t="shared" si="1"/>
        <v>0</v>
      </c>
      <c r="L63" s="11"/>
      <c r="U63" s="7"/>
    </row>
    <row r="64" spans="1:21" ht="42.75" customHeight="1" x14ac:dyDescent="0.25">
      <c r="A64" s="102">
        <v>1052</v>
      </c>
      <c r="B64" s="30" t="s">
        <v>83</v>
      </c>
      <c r="C64" s="30" t="s">
        <v>13</v>
      </c>
      <c r="D64" s="100">
        <f>+'[2]1052 SDIS'!O31</f>
        <v>0.1</v>
      </c>
      <c r="E64" s="100">
        <f>+'[2]1052 SDIS'!O32</f>
        <v>0.1</v>
      </c>
      <c r="F64" s="100">
        <f>+'[2]1052 SDIS'!O33</f>
        <v>0.25</v>
      </c>
      <c r="G64" s="100">
        <f>+'[2]1052 SDIS'!O34</f>
        <v>0</v>
      </c>
      <c r="H64" s="100">
        <f>+'[2]1052 SDIS'!O35</f>
        <v>0</v>
      </c>
      <c r="I64" s="100">
        <f>+'[2]1052 SDIS'!O36</f>
        <v>0.05</v>
      </c>
      <c r="J64" s="103">
        <f t="shared" si="1"/>
        <v>0.5</v>
      </c>
      <c r="L64" s="11"/>
      <c r="U64" s="7"/>
    </row>
    <row r="65" spans="1:21" ht="42.75" customHeight="1" x14ac:dyDescent="0.25">
      <c r="A65" s="102">
        <v>1053</v>
      </c>
      <c r="B65" s="30" t="s">
        <v>84</v>
      </c>
      <c r="C65" s="30" t="s">
        <v>38</v>
      </c>
      <c r="D65" s="100">
        <f>+'[2]1053 SJUR'!O31</f>
        <v>0.1</v>
      </c>
      <c r="E65" s="100">
        <f>+'[2]1053 SJUR'!O32</f>
        <v>0</v>
      </c>
      <c r="F65" s="100">
        <f>+'[2]1053 SJUR'!O33</f>
        <v>0</v>
      </c>
      <c r="G65" s="100">
        <f>+'[2]1053 SJUR'!O34</f>
        <v>0</v>
      </c>
      <c r="H65" s="100">
        <f>+'[2]1053 SJUR'!O35</f>
        <v>0</v>
      </c>
      <c r="I65" s="100">
        <f>+'[2]1053 SJUR'!O36</f>
        <v>0.05</v>
      </c>
      <c r="J65" s="103">
        <f t="shared" si="1"/>
        <v>0.15000000000000002</v>
      </c>
      <c r="L65" s="11"/>
      <c r="U65" s="7"/>
    </row>
    <row r="66" spans="1:21" ht="42.75" customHeight="1" x14ac:dyDescent="0.25">
      <c r="A66" s="102">
        <v>1054</v>
      </c>
      <c r="B66" s="30" t="s">
        <v>85</v>
      </c>
      <c r="C66" s="30" t="s">
        <v>19</v>
      </c>
      <c r="D66" s="100">
        <f>+'[2]1054 SAMB'!O31</f>
        <v>0</v>
      </c>
      <c r="E66" s="100">
        <f>+'[2]1054 SAMB'!O32</f>
        <v>0</v>
      </c>
      <c r="F66" s="100">
        <f>+'[2]1054 SAMB'!O33</f>
        <v>0</v>
      </c>
      <c r="G66" s="100">
        <f>+'[2]1054 SAMB'!O34</f>
        <v>0</v>
      </c>
      <c r="H66" s="100">
        <f>+'[2]1054 SAMB'!O35</f>
        <v>0</v>
      </c>
      <c r="I66" s="100">
        <f>+'[2]1054 SAMB'!O36</f>
        <v>0</v>
      </c>
      <c r="J66" s="103">
        <f t="shared" si="1"/>
        <v>0</v>
      </c>
      <c r="L66" s="11"/>
      <c r="U66" s="7"/>
    </row>
    <row r="67" spans="1:21" ht="42.75" customHeight="1" x14ac:dyDescent="0.25">
      <c r="A67" s="102">
        <v>1055</v>
      </c>
      <c r="B67" s="30" t="s">
        <v>89</v>
      </c>
      <c r="C67" s="30" t="s">
        <v>30</v>
      </c>
      <c r="D67" s="100">
        <f>+'[2]1055 IDU'!O31</f>
        <v>0</v>
      </c>
      <c r="E67" s="100">
        <f>+'[2]1055 IDU'!O32</f>
        <v>0</v>
      </c>
      <c r="F67" s="100">
        <f>+'[2]1055 IDU'!O33</f>
        <v>0</v>
      </c>
      <c r="G67" s="100">
        <f>+'[2]1055 IDU'!O34</f>
        <v>0</v>
      </c>
      <c r="H67" s="100">
        <f>+'[2]1055 IDU'!O35</f>
        <v>0</v>
      </c>
      <c r="I67" s="100">
        <f>+'[2]1055 IDU'!O36</f>
        <v>0</v>
      </c>
      <c r="J67" s="103">
        <f t="shared" si="1"/>
        <v>0</v>
      </c>
      <c r="K67" s="131"/>
      <c r="L67" s="25"/>
      <c r="M67" s="25"/>
      <c r="N67" s="25"/>
      <c r="O67" s="25"/>
      <c r="P67" s="25"/>
      <c r="Q67" s="25"/>
      <c r="R67" s="25"/>
      <c r="S67" s="25"/>
      <c r="T67" s="25"/>
      <c r="U67" s="7"/>
    </row>
    <row r="68" spans="1:21" ht="42.75" customHeight="1" x14ac:dyDescent="0.25">
      <c r="A68" s="102">
        <v>1056</v>
      </c>
      <c r="B68" s="30" t="s">
        <v>87</v>
      </c>
      <c r="C68" s="30" t="s">
        <v>32</v>
      </c>
      <c r="D68" s="100">
        <f>+'[2]1056 LOTERIA'!O31</f>
        <v>0.1</v>
      </c>
      <c r="E68" s="100">
        <f>+'[2]1056 LOTERIA'!O32</f>
        <v>0</v>
      </c>
      <c r="F68" s="100">
        <f>+'[2]1056 LOTERIA'!O33</f>
        <v>0</v>
      </c>
      <c r="G68" s="100">
        <f>+'[2]1056 LOTERIA'!O34</f>
        <v>0</v>
      </c>
      <c r="H68" s="100">
        <f>+'[2]1056 LOTERIA'!O35</f>
        <v>0</v>
      </c>
      <c r="I68" s="100">
        <f>+'[2]1056 LOTERIA'!O36</f>
        <v>0</v>
      </c>
      <c r="J68" s="103">
        <f t="shared" si="1"/>
        <v>0.1</v>
      </c>
      <c r="K68" s="131"/>
      <c r="L68" s="25"/>
      <c r="M68" s="25"/>
      <c r="N68" s="25"/>
      <c r="O68" s="25"/>
      <c r="P68" s="25"/>
      <c r="Q68" s="25"/>
      <c r="R68" s="25"/>
      <c r="S68" s="25"/>
      <c r="T68" s="25"/>
      <c r="U68" s="7"/>
    </row>
    <row r="69" spans="1:21" ht="42.75" customHeight="1" x14ac:dyDescent="0.25">
      <c r="A69" s="102">
        <v>1057</v>
      </c>
      <c r="B69" s="30" t="s">
        <v>65</v>
      </c>
      <c r="C69" s="30" t="s">
        <v>16</v>
      </c>
      <c r="D69" s="100">
        <f>+'[2]1057 SRSOCCI'!O31</f>
        <v>0.1</v>
      </c>
      <c r="E69" s="100">
        <f>+'[2]1057 SRSOCCI'!O32</f>
        <v>0.1</v>
      </c>
      <c r="F69" s="100">
        <f>+'[2]1057 SRSOCCI'!O33</f>
        <v>0.25</v>
      </c>
      <c r="G69" s="100">
        <f>+'[2]1057 SRSOCCI'!O34</f>
        <v>0</v>
      </c>
      <c r="H69" s="100">
        <f>+'[2]1057 SRSOCCI'!O35</f>
        <v>0</v>
      </c>
      <c r="I69" s="100">
        <f>+'[2]1057 SRSOCCI'!O36</f>
        <v>0.05</v>
      </c>
      <c r="J69" s="103">
        <f t="shared" si="1"/>
        <v>0.5</v>
      </c>
      <c r="K69" s="131"/>
      <c r="U69" s="7"/>
    </row>
    <row r="70" spans="1:21" ht="42.75" customHeight="1" thickBot="1" x14ac:dyDescent="0.3">
      <c r="A70" s="166">
        <v>1058</v>
      </c>
      <c r="B70" s="39" t="s">
        <v>278</v>
      </c>
      <c r="C70" s="39" t="s">
        <v>19</v>
      </c>
      <c r="D70" s="105">
        <f>+'[2]1058 IDPYBA'!O31</f>
        <v>0</v>
      </c>
      <c r="E70" s="105">
        <f>+'[2]1058 IDPYBA'!O32</f>
        <v>0</v>
      </c>
      <c r="F70" s="105">
        <f>+'[2]1058 IDPYBA'!O33</f>
        <v>0</v>
      </c>
      <c r="G70" s="105">
        <f>+'[2]1058 IDPYBA'!O34</f>
        <v>0</v>
      </c>
      <c r="H70" s="105">
        <f>+'[2]1058 IDPYBA'!O35</f>
        <v>0</v>
      </c>
      <c r="I70" s="105">
        <f>+'[2]1058 IDPYBA'!O36</f>
        <v>0</v>
      </c>
      <c r="J70" s="106">
        <f t="shared" si="1"/>
        <v>0</v>
      </c>
      <c r="K70" s="131"/>
      <c r="L70" s="8"/>
      <c r="M70" s="9"/>
      <c r="N70" s="9"/>
      <c r="O70" s="9"/>
      <c r="P70" s="9"/>
      <c r="Q70" s="9"/>
      <c r="R70" s="9"/>
      <c r="S70" s="9"/>
      <c r="T70" s="9"/>
      <c r="U70" s="10"/>
    </row>
  </sheetData>
  <mergeCells count="13">
    <mergeCell ref="H10:H12"/>
    <mergeCell ref="A2:K3"/>
    <mergeCell ref="A4:K4"/>
    <mergeCell ref="A5:K5"/>
    <mergeCell ref="A10:A12"/>
    <mergeCell ref="B10:B12"/>
    <mergeCell ref="C10:C12"/>
    <mergeCell ref="I10:I12"/>
    <mergeCell ref="J10:J12"/>
    <mergeCell ref="D10:D12"/>
    <mergeCell ref="E10:E12"/>
    <mergeCell ref="F10:F12"/>
    <mergeCell ref="G10:G12"/>
  </mergeCells>
  <pageMargins left="0.7" right="0.7" top="0.75" bottom="0.75" header="0.3" footer="0.3"/>
  <pageSetup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71"/>
  <sheetViews>
    <sheetView showGridLines="0" zoomScale="60" zoomScaleNormal="60" workbookViewId="0">
      <selection activeCell="A10" sqref="A10:K11"/>
    </sheetView>
  </sheetViews>
  <sheetFormatPr baseColWidth="10" defaultColWidth="11.42578125" defaultRowHeight="15" x14ac:dyDescent="0.25"/>
  <cols>
    <col min="2" max="2" width="40.7109375" style="22" customWidth="1"/>
    <col min="3" max="3" width="29.7109375" style="22" customWidth="1"/>
    <col min="4" max="4" width="34.5703125" customWidth="1"/>
    <col min="5" max="11" width="27.42578125" customWidth="1"/>
    <col min="13" max="13" width="46.5703125" customWidth="1"/>
    <col min="14" max="14" width="31.5703125" style="26" customWidth="1"/>
    <col min="15" max="21" width="28.140625" customWidth="1"/>
  </cols>
  <sheetData>
    <row r="1" spans="1:22" s="24" customFormat="1" ht="73.5" customHeight="1" x14ac:dyDescent="0.2">
      <c r="A1" s="31"/>
      <c r="B1" s="230"/>
      <c r="C1" s="230"/>
      <c r="N1" s="31"/>
    </row>
    <row r="2" spans="1:22" s="27" customFormat="1" ht="1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N2" s="229"/>
    </row>
    <row r="3" spans="1:22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  <c r="N3" s="229"/>
    </row>
    <row r="4" spans="1:22" s="28" customFormat="1" x14ac:dyDescent="0.25">
      <c r="A4" s="383" t="s">
        <v>297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N4" s="228"/>
    </row>
    <row r="5" spans="1:22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N5" s="228"/>
    </row>
    <row r="6" spans="1:22" ht="15.75" thickBot="1" x14ac:dyDescent="0.3">
      <c r="C6" s="226"/>
      <c r="D6" s="1"/>
      <c r="E6" s="1"/>
      <c r="F6" s="25"/>
      <c r="G6" s="25"/>
    </row>
    <row r="7" spans="1:22" ht="33.6" customHeight="1" thickBot="1" x14ac:dyDescent="0.3">
      <c r="B7" s="227" t="s">
        <v>0</v>
      </c>
      <c r="C7" s="128" t="s">
        <v>117</v>
      </c>
      <c r="D7" s="54" t="s">
        <v>2</v>
      </c>
      <c r="E7" s="227">
        <v>2021</v>
      </c>
    </row>
    <row r="8" spans="1:22" ht="40.5" customHeight="1" thickBot="1" x14ac:dyDescent="0.3">
      <c r="B8" s="227" t="s">
        <v>3</v>
      </c>
      <c r="C8" s="14" t="s">
        <v>150</v>
      </c>
      <c r="D8" s="54" t="s">
        <v>4</v>
      </c>
      <c r="E8" s="227">
        <v>2022</v>
      </c>
    </row>
    <row r="9" spans="1:22" ht="15.75" thickBot="1" x14ac:dyDescent="0.3">
      <c r="C9" s="226"/>
      <c r="D9" s="1"/>
      <c r="E9" s="1"/>
      <c r="F9" s="1"/>
    </row>
    <row r="10" spans="1:22" ht="55.5" customHeight="1" thickBot="1" x14ac:dyDescent="0.3">
      <c r="A10" s="404" t="s">
        <v>273</v>
      </c>
      <c r="B10" s="406" t="s">
        <v>5</v>
      </c>
      <c r="C10" s="406" t="s">
        <v>6</v>
      </c>
      <c r="D10" s="391" t="s">
        <v>353</v>
      </c>
      <c r="E10" s="391" t="s">
        <v>354</v>
      </c>
      <c r="F10" s="391" t="s">
        <v>355</v>
      </c>
      <c r="G10" s="391" t="s">
        <v>356</v>
      </c>
      <c r="H10" s="391" t="s">
        <v>357</v>
      </c>
      <c r="I10" s="391" t="s">
        <v>358</v>
      </c>
      <c r="J10" s="391" t="s">
        <v>359</v>
      </c>
      <c r="K10" s="393" t="s">
        <v>149</v>
      </c>
      <c r="M10" s="4"/>
      <c r="N10" s="225"/>
      <c r="O10" s="5"/>
      <c r="P10" s="5"/>
      <c r="Q10" s="5"/>
      <c r="R10" s="5"/>
      <c r="S10" s="5"/>
      <c r="T10" s="5"/>
      <c r="U10" s="5"/>
      <c r="V10" s="6"/>
    </row>
    <row r="11" spans="1:22" ht="90" customHeight="1" thickBot="1" x14ac:dyDescent="0.3">
      <c r="A11" s="405"/>
      <c r="B11" s="407"/>
      <c r="C11" s="407"/>
      <c r="D11" s="398"/>
      <c r="E11" s="398"/>
      <c r="F11" s="398"/>
      <c r="G11" s="398"/>
      <c r="H11" s="398"/>
      <c r="I11" s="398"/>
      <c r="J11" s="398"/>
      <c r="K11" s="399"/>
      <c r="M11" s="277" t="s">
        <v>237</v>
      </c>
      <c r="N11" s="42" t="s">
        <v>272</v>
      </c>
      <c r="O11" s="25"/>
      <c r="P11" s="25"/>
      <c r="Q11" s="25"/>
      <c r="R11" s="25"/>
      <c r="S11" s="25"/>
      <c r="T11" s="25"/>
      <c r="U11" s="25"/>
      <c r="V11" s="7"/>
    </row>
    <row r="12" spans="1:22" s="199" customFormat="1" ht="63.75" customHeight="1" x14ac:dyDescent="0.25">
      <c r="A12" s="107">
        <v>1001</v>
      </c>
      <c r="B12" s="59" t="s">
        <v>9</v>
      </c>
      <c r="C12" s="59" t="s">
        <v>10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9">
        <f t="shared" ref="K12:K43" si="0">SUM(D12:J12)</f>
        <v>0</v>
      </c>
      <c r="M12" s="224" t="s">
        <v>42</v>
      </c>
      <c r="N12" s="271">
        <v>0</v>
      </c>
      <c r="O12" s="223"/>
      <c r="P12" s="223"/>
      <c r="Q12" s="223"/>
      <c r="R12" s="223"/>
      <c r="S12" s="223"/>
      <c r="T12" s="223"/>
      <c r="U12" s="223"/>
      <c r="V12" s="206"/>
    </row>
    <row r="13" spans="1:22" s="199" customFormat="1" ht="63.75" customHeight="1" x14ac:dyDescent="0.25">
      <c r="A13" s="102">
        <v>1002</v>
      </c>
      <c r="B13" s="58" t="s">
        <v>12</v>
      </c>
      <c r="C13" s="58" t="s">
        <v>10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3">
        <f t="shared" si="0"/>
        <v>0</v>
      </c>
      <c r="M13" s="224" t="s">
        <v>19</v>
      </c>
      <c r="N13" s="271">
        <v>0.125</v>
      </c>
      <c r="O13" s="223"/>
      <c r="P13" s="223"/>
      <c r="Q13" s="223"/>
      <c r="R13" s="223"/>
      <c r="S13" s="223"/>
      <c r="T13" s="223"/>
      <c r="U13" s="223"/>
      <c r="V13" s="206"/>
    </row>
    <row r="14" spans="1:22" s="199" customFormat="1" ht="63.75" customHeight="1" x14ac:dyDescent="0.25">
      <c r="A14" s="102">
        <v>1003</v>
      </c>
      <c r="B14" s="58" t="s">
        <v>14</v>
      </c>
      <c r="C14" s="58" t="s">
        <v>15</v>
      </c>
      <c r="D14" s="100">
        <v>0.1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3">
        <f t="shared" si="0"/>
        <v>0.1</v>
      </c>
      <c r="M14" s="224" t="s">
        <v>16</v>
      </c>
      <c r="N14" s="271">
        <v>0.16250000000000001</v>
      </c>
      <c r="O14" s="223"/>
      <c r="P14" s="223"/>
      <c r="Q14" s="223"/>
      <c r="R14" s="223"/>
      <c r="S14" s="223"/>
      <c r="T14" s="223"/>
      <c r="U14" s="223"/>
      <c r="V14" s="206"/>
    </row>
    <row r="15" spans="1:22" s="199" customFormat="1" ht="63.75" customHeight="1" x14ac:dyDescent="0.25">
      <c r="A15" s="102">
        <v>1004</v>
      </c>
      <c r="B15" s="58" t="s">
        <v>101</v>
      </c>
      <c r="C15" s="58" t="s">
        <v>18</v>
      </c>
      <c r="D15" s="100">
        <v>0.1</v>
      </c>
      <c r="E15" s="100">
        <v>0</v>
      </c>
      <c r="F15" s="100">
        <v>0</v>
      </c>
      <c r="G15" s="100">
        <v>0</v>
      </c>
      <c r="H15" s="100">
        <v>0.1</v>
      </c>
      <c r="I15" s="100">
        <v>0</v>
      </c>
      <c r="J15" s="100">
        <v>0</v>
      </c>
      <c r="K15" s="103">
        <f t="shared" si="0"/>
        <v>0.2</v>
      </c>
      <c r="M15" s="224" t="s">
        <v>21</v>
      </c>
      <c r="N15" s="271">
        <v>0.25</v>
      </c>
      <c r="O15" s="223"/>
      <c r="P15" s="223"/>
      <c r="Q15" s="223"/>
      <c r="R15" s="223"/>
      <c r="S15" s="223"/>
      <c r="T15" s="223"/>
      <c r="U15" s="223"/>
      <c r="V15" s="206"/>
    </row>
    <row r="16" spans="1:22" s="199" customFormat="1" ht="63.75" customHeight="1" x14ac:dyDescent="0.25">
      <c r="A16" s="102">
        <v>1005</v>
      </c>
      <c r="B16" s="58" t="s">
        <v>20</v>
      </c>
      <c r="C16" s="58" t="s">
        <v>21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3">
        <f t="shared" si="0"/>
        <v>0</v>
      </c>
      <c r="M16" s="224" t="s">
        <v>18</v>
      </c>
      <c r="N16" s="271">
        <v>0.26250000000000001</v>
      </c>
      <c r="O16" s="223"/>
      <c r="P16" s="223"/>
      <c r="Q16" s="223"/>
      <c r="R16" s="223"/>
      <c r="S16" s="223"/>
      <c r="T16" s="223"/>
      <c r="U16" s="223"/>
      <c r="V16" s="206"/>
    </row>
    <row r="17" spans="1:22" s="199" customFormat="1" ht="63.75" customHeight="1" x14ac:dyDescent="0.25">
      <c r="A17" s="102">
        <v>1006</v>
      </c>
      <c r="B17" s="58" t="s">
        <v>22</v>
      </c>
      <c r="C17" s="58" t="s">
        <v>15</v>
      </c>
      <c r="D17" s="100">
        <v>0.1</v>
      </c>
      <c r="E17" s="100">
        <v>0.1</v>
      </c>
      <c r="F17" s="100">
        <v>0.25</v>
      </c>
      <c r="G17" s="100">
        <v>0.1</v>
      </c>
      <c r="H17" s="100">
        <v>0.1</v>
      </c>
      <c r="I17" s="100">
        <v>0.25</v>
      </c>
      <c r="J17" s="100">
        <v>0.1</v>
      </c>
      <c r="K17" s="103">
        <f t="shared" si="0"/>
        <v>1</v>
      </c>
      <c r="M17" s="224" t="s">
        <v>10</v>
      </c>
      <c r="N17" s="271">
        <v>0.3</v>
      </c>
      <c r="O17" s="223"/>
      <c r="P17" s="223"/>
      <c r="Q17" s="223"/>
      <c r="R17" s="223"/>
      <c r="S17" s="223"/>
      <c r="T17" s="223"/>
      <c r="U17" s="223"/>
      <c r="V17" s="206"/>
    </row>
    <row r="18" spans="1:22" s="199" customFormat="1" ht="63.75" customHeight="1" x14ac:dyDescent="0.25">
      <c r="A18" s="102">
        <v>1007</v>
      </c>
      <c r="B18" s="58" t="s">
        <v>24</v>
      </c>
      <c r="C18" s="58" t="s">
        <v>16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3">
        <f t="shared" si="0"/>
        <v>0</v>
      </c>
      <c r="M18" s="224" t="s">
        <v>23</v>
      </c>
      <c r="N18" s="271">
        <v>0.33333333333333331</v>
      </c>
      <c r="O18" s="223"/>
      <c r="P18" s="223"/>
      <c r="Q18" s="223"/>
      <c r="R18" s="223"/>
      <c r="S18" s="223"/>
      <c r="T18" s="223"/>
      <c r="U18" s="223"/>
      <c r="V18" s="206"/>
    </row>
    <row r="19" spans="1:22" s="199" customFormat="1" ht="63.75" customHeight="1" x14ac:dyDescent="0.25">
      <c r="A19" s="102">
        <v>1008</v>
      </c>
      <c r="B19" s="58" t="s">
        <v>26</v>
      </c>
      <c r="C19" s="58" t="s">
        <v>16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3">
        <f t="shared" si="0"/>
        <v>0</v>
      </c>
      <c r="M19" s="224" t="s">
        <v>30</v>
      </c>
      <c r="N19" s="271">
        <v>0.41666666666666674</v>
      </c>
      <c r="O19" s="223"/>
      <c r="P19" s="223"/>
      <c r="Q19" s="223"/>
      <c r="R19" s="223"/>
      <c r="S19" s="223"/>
      <c r="T19" s="223"/>
      <c r="U19" s="223"/>
      <c r="V19" s="206"/>
    </row>
    <row r="20" spans="1:22" s="199" customFormat="1" ht="63.75" customHeight="1" x14ac:dyDescent="0.25">
      <c r="A20" s="102">
        <v>1009</v>
      </c>
      <c r="B20" s="58" t="s">
        <v>100</v>
      </c>
      <c r="C20" s="58" t="s">
        <v>28</v>
      </c>
      <c r="D20" s="100">
        <v>0.1</v>
      </c>
      <c r="E20" s="100">
        <v>0.1</v>
      </c>
      <c r="F20" s="100">
        <v>0.25</v>
      </c>
      <c r="G20" s="100">
        <v>0.1</v>
      </c>
      <c r="H20" s="100">
        <v>0.1</v>
      </c>
      <c r="I20" s="100">
        <v>0</v>
      </c>
      <c r="J20" s="100">
        <v>0</v>
      </c>
      <c r="K20" s="103">
        <f t="shared" si="0"/>
        <v>0.65</v>
      </c>
      <c r="M20" s="224" t="s">
        <v>32</v>
      </c>
      <c r="N20" s="271">
        <v>0.46250000000000002</v>
      </c>
      <c r="O20" s="223"/>
      <c r="P20" s="223"/>
      <c r="Q20" s="223"/>
      <c r="R20" s="223"/>
      <c r="S20" s="223"/>
      <c r="T20" s="223"/>
      <c r="U20" s="223"/>
      <c r="V20" s="206"/>
    </row>
    <row r="21" spans="1:22" s="199" customFormat="1" ht="63.75" customHeight="1" x14ac:dyDescent="0.25">
      <c r="A21" s="102">
        <v>1010</v>
      </c>
      <c r="B21" s="58" t="s">
        <v>29</v>
      </c>
      <c r="C21" s="58" t="s">
        <v>21</v>
      </c>
      <c r="D21" s="100">
        <v>0</v>
      </c>
      <c r="E21" s="100">
        <v>0.1</v>
      </c>
      <c r="F21" s="100">
        <v>0.25</v>
      </c>
      <c r="G21" s="100">
        <v>0.1</v>
      </c>
      <c r="H21" s="100">
        <v>0</v>
      </c>
      <c r="I21" s="100">
        <v>0</v>
      </c>
      <c r="J21" s="100">
        <v>0</v>
      </c>
      <c r="K21" s="103">
        <f t="shared" si="0"/>
        <v>0.44999999999999996</v>
      </c>
      <c r="M21" s="224" t="s">
        <v>25</v>
      </c>
      <c r="N21" s="271">
        <v>0.5</v>
      </c>
      <c r="O21" s="223"/>
      <c r="P21" s="223"/>
      <c r="Q21" s="223"/>
      <c r="R21" s="223"/>
      <c r="S21" s="223"/>
      <c r="T21" s="223"/>
      <c r="U21" s="223"/>
      <c r="V21" s="206"/>
    </row>
    <row r="22" spans="1:22" s="199" customFormat="1" ht="63.75" customHeight="1" x14ac:dyDescent="0.25">
      <c r="A22" s="102">
        <v>1011</v>
      </c>
      <c r="B22" s="58" t="s">
        <v>31</v>
      </c>
      <c r="C22" s="58" t="s">
        <v>30</v>
      </c>
      <c r="D22" s="100">
        <v>0.1</v>
      </c>
      <c r="E22" s="100">
        <v>0.1</v>
      </c>
      <c r="F22" s="100">
        <v>0.25</v>
      </c>
      <c r="G22" s="100">
        <v>0</v>
      </c>
      <c r="H22" s="100">
        <v>0.1</v>
      </c>
      <c r="I22" s="100">
        <v>0</v>
      </c>
      <c r="J22" s="100">
        <v>0</v>
      </c>
      <c r="K22" s="103">
        <f t="shared" si="0"/>
        <v>0.55000000000000004</v>
      </c>
      <c r="M22" s="224" t="s">
        <v>15</v>
      </c>
      <c r="N22" s="271">
        <v>0.55000000000000004</v>
      </c>
      <c r="O22" s="223"/>
      <c r="P22" s="223"/>
      <c r="Q22" s="223"/>
      <c r="R22" s="223"/>
      <c r="S22" s="223"/>
      <c r="T22" s="223"/>
      <c r="U22" s="223"/>
      <c r="V22" s="206"/>
    </row>
    <row r="23" spans="1:22" s="199" customFormat="1" ht="63.75" customHeight="1" x14ac:dyDescent="0.25">
      <c r="A23" s="102">
        <v>1012</v>
      </c>
      <c r="B23" s="58" t="s">
        <v>99</v>
      </c>
      <c r="C23" s="58" t="s">
        <v>11</v>
      </c>
      <c r="D23" s="100">
        <v>0.1</v>
      </c>
      <c r="E23" s="100">
        <v>0.1</v>
      </c>
      <c r="F23" s="100">
        <v>0.25</v>
      </c>
      <c r="G23" s="100">
        <v>0.1</v>
      </c>
      <c r="H23" s="100">
        <v>0</v>
      </c>
      <c r="I23" s="100">
        <v>0</v>
      </c>
      <c r="J23" s="100">
        <v>0</v>
      </c>
      <c r="K23" s="103">
        <f t="shared" si="0"/>
        <v>0.55000000000000004</v>
      </c>
      <c r="M23" s="224" t="s">
        <v>38</v>
      </c>
      <c r="N23" s="271">
        <v>0.55000000000000004</v>
      </c>
      <c r="O23" s="223"/>
      <c r="P23" s="223"/>
      <c r="Q23" s="223"/>
      <c r="R23" s="223"/>
      <c r="S23" s="223"/>
      <c r="T23" s="223"/>
      <c r="U23" s="223"/>
      <c r="V23" s="206"/>
    </row>
    <row r="24" spans="1:22" s="199" customFormat="1" ht="63.75" customHeight="1" x14ac:dyDescent="0.25">
      <c r="A24" s="102">
        <v>1013</v>
      </c>
      <c r="B24" s="58" t="s">
        <v>34</v>
      </c>
      <c r="C24" s="58" t="s">
        <v>23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3">
        <f t="shared" si="0"/>
        <v>0</v>
      </c>
      <c r="M24" s="224" t="s">
        <v>28</v>
      </c>
      <c r="N24" s="271">
        <v>0.57857142857142863</v>
      </c>
      <c r="O24" s="223"/>
      <c r="P24" s="223"/>
      <c r="Q24" s="223"/>
      <c r="R24" s="223"/>
      <c r="S24" s="223"/>
      <c r="T24" s="223"/>
      <c r="U24" s="223"/>
      <c r="V24" s="206"/>
    </row>
    <row r="25" spans="1:22" s="199" customFormat="1" ht="63.75" customHeight="1" x14ac:dyDescent="0.25">
      <c r="A25" s="102">
        <v>1014</v>
      </c>
      <c r="B25" s="58" t="s">
        <v>35</v>
      </c>
      <c r="C25" s="58" t="s">
        <v>10</v>
      </c>
      <c r="D25" s="100">
        <v>0.1</v>
      </c>
      <c r="E25" s="100">
        <v>0.1</v>
      </c>
      <c r="F25" s="100">
        <v>0.25</v>
      </c>
      <c r="G25" s="100">
        <v>0.1</v>
      </c>
      <c r="H25" s="100">
        <v>0.1</v>
      </c>
      <c r="I25" s="100">
        <v>0</v>
      </c>
      <c r="J25" s="100">
        <v>0</v>
      </c>
      <c r="K25" s="103">
        <f t="shared" si="0"/>
        <v>0.65</v>
      </c>
      <c r="M25" s="224" t="s">
        <v>11</v>
      </c>
      <c r="N25" s="271">
        <v>0.67500000000000004</v>
      </c>
      <c r="O25" s="223"/>
      <c r="P25" s="223"/>
      <c r="Q25" s="223"/>
      <c r="R25" s="223"/>
      <c r="S25" s="223"/>
      <c r="T25" s="223"/>
      <c r="U25" s="223"/>
      <c r="V25" s="206"/>
    </row>
    <row r="26" spans="1:22" s="199" customFormat="1" ht="63.75" customHeight="1" x14ac:dyDescent="0.25">
      <c r="A26" s="102">
        <v>1015</v>
      </c>
      <c r="B26" s="58" t="s">
        <v>37</v>
      </c>
      <c r="C26" s="58" t="s">
        <v>28</v>
      </c>
      <c r="D26" s="100">
        <v>0.1</v>
      </c>
      <c r="E26" s="100">
        <v>0.1</v>
      </c>
      <c r="F26" s="100">
        <v>0.25</v>
      </c>
      <c r="G26" s="100">
        <v>0.1</v>
      </c>
      <c r="H26" s="100">
        <v>0</v>
      </c>
      <c r="I26" s="100">
        <v>0</v>
      </c>
      <c r="J26" s="100">
        <v>0</v>
      </c>
      <c r="K26" s="103">
        <f t="shared" si="0"/>
        <v>0.55000000000000004</v>
      </c>
      <c r="M26" s="224" t="s">
        <v>36</v>
      </c>
      <c r="N26" s="271">
        <v>0.75</v>
      </c>
      <c r="O26" s="223"/>
      <c r="P26" s="223"/>
      <c r="Q26" s="223"/>
      <c r="R26" s="223"/>
      <c r="S26" s="223"/>
      <c r="T26" s="223"/>
      <c r="U26" s="223"/>
      <c r="V26" s="206"/>
    </row>
    <row r="27" spans="1:22" s="199" customFormat="1" ht="63.75" customHeight="1" x14ac:dyDescent="0.25">
      <c r="A27" s="102">
        <v>1016</v>
      </c>
      <c r="B27" s="58" t="s">
        <v>39</v>
      </c>
      <c r="C27" s="58" t="s">
        <v>18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3">
        <f t="shared" si="0"/>
        <v>0</v>
      </c>
      <c r="M27" s="224" t="s">
        <v>40</v>
      </c>
      <c r="N27" s="271">
        <v>0.75</v>
      </c>
      <c r="O27" s="223"/>
      <c r="P27" s="223"/>
      <c r="Q27" s="223"/>
      <c r="R27" s="223"/>
      <c r="S27" s="223"/>
      <c r="T27" s="223"/>
      <c r="U27" s="223"/>
      <c r="V27" s="206"/>
    </row>
    <row r="28" spans="1:22" s="199" customFormat="1" ht="63.75" customHeight="1" thickBot="1" x14ac:dyDescent="0.3">
      <c r="A28" s="102">
        <v>1017</v>
      </c>
      <c r="B28" s="58" t="s">
        <v>41</v>
      </c>
      <c r="C28" s="58" t="s">
        <v>18</v>
      </c>
      <c r="D28" s="100">
        <v>0.1</v>
      </c>
      <c r="E28" s="100">
        <v>0.1</v>
      </c>
      <c r="F28" s="100">
        <v>0.25</v>
      </c>
      <c r="G28" s="100">
        <v>0.1</v>
      </c>
      <c r="H28" s="100">
        <v>0</v>
      </c>
      <c r="I28" s="100">
        <v>0</v>
      </c>
      <c r="J28" s="100">
        <v>0</v>
      </c>
      <c r="K28" s="103">
        <f t="shared" si="0"/>
        <v>0.55000000000000004</v>
      </c>
      <c r="M28" s="224" t="s">
        <v>13</v>
      </c>
      <c r="N28" s="271">
        <v>0.77500000000000002</v>
      </c>
      <c r="O28" s="223"/>
      <c r="P28" s="223"/>
      <c r="Q28" s="223"/>
      <c r="R28" s="223"/>
      <c r="S28" s="223"/>
      <c r="T28" s="223"/>
      <c r="U28" s="223"/>
      <c r="V28" s="206"/>
    </row>
    <row r="29" spans="1:22" s="199" customFormat="1" ht="63.75" customHeight="1" thickBot="1" x14ac:dyDescent="0.3">
      <c r="A29" s="102">
        <v>1018</v>
      </c>
      <c r="B29" s="58" t="s">
        <v>43</v>
      </c>
      <c r="C29" s="58" t="s">
        <v>32</v>
      </c>
      <c r="D29" s="100">
        <v>0.1</v>
      </c>
      <c r="E29" s="100">
        <v>0.1</v>
      </c>
      <c r="F29" s="100">
        <v>0.25</v>
      </c>
      <c r="G29" s="100">
        <v>0</v>
      </c>
      <c r="H29" s="100">
        <v>0.1</v>
      </c>
      <c r="I29" s="100">
        <v>0</v>
      </c>
      <c r="J29" s="100">
        <v>0</v>
      </c>
      <c r="K29" s="103">
        <f t="shared" si="0"/>
        <v>0.55000000000000004</v>
      </c>
      <c r="M29" s="278" t="s">
        <v>44</v>
      </c>
      <c r="N29" s="101">
        <v>0.38534482758620697</v>
      </c>
      <c r="O29" s="203"/>
      <c r="P29" s="203"/>
      <c r="Q29" s="203"/>
      <c r="R29" s="203"/>
      <c r="S29" s="203"/>
      <c r="T29" s="203"/>
      <c r="U29" s="203"/>
      <c r="V29" s="202"/>
    </row>
    <row r="30" spans="1:22" s="199" customFormat="1" ht="63.75" customHeight="1" thickBot="1" x14ac:dyDescent="0.3">
      <c r="A30" s="102">
        <v>1019</v>
      </c>
      <c r="B30" s="58" t="s">
        <v>45</v>
      </c>
      <c r="C30" s="58" t="s">
        <v>23</v>
      </c>
      <c r="D30" s="100">
        <v>0.1</v>
      </c>
      <c r="E30" s="100">
        <v>0.1</v>
      </c>
      <c r="F30" s="100">
        <v>0.25</v>
      </c>
      <c r="G30" s="100">
        <v>0.1</v>
      </c>
      <c r="H30" s="100">
        <v>0.1</v>
      </c>
      <c r="I30" s="100">
        <v>0.25</v>
      </c>
      <c r="J30" s="100">
        <v>0.1</v>
      </c>
      <c r="K30" s="103">
        <f t="shared" si="0"/>
        <v>1</v>
      </c>
      <c r="N30" s="200"/>
    </row>
    <row r="31" spans="1:22" s="199" customFormat="1" ht="63.75" customHeight="1" thickBot="1" x14ac:dyDescent="0.3">
      <c r="A31" s="102">
        <v>1020</v>
      </c>
      <c r="B31" s="58" t="s">
        <v>46</v>
      </c>
      <c r="C31" s="58" t="s">
        <v>28</v>
      </c>
      <c r="D31" s="100">
        <v>0.1</v>
      </c>
      <c r="E31" s="100">
        <v>0.1</v>
      </c>
      <c r="F31" s="100">
        <v>0.25</v>
      </c>
      <c r="G31" s="100">
        <v>0.1</v>
      </c>
      <c r="H31" s="100">
        <v>0.1</v>
      </c>
      <c r="I31" s="100">
        <v>0.25</v>
      </c>
      <c r="J31" s="100">
        <v>0.1</v>
      </c>
      <c r="K31" s="103">
        <f t="shared" si="0"/>
        <v>1</v>
      </c>
      <c r="M31" s="222"/>
      <c r="N31" s="221"/>
      <c r="O31" s="220"/>
      <c r="P31" s="220"/>
      <c r="Q31" s="220"/>
      <c r="R31" s="220"/>
      <c r="S31" s="220"/>
      <c r="T31" s="220"/>
      <c r="U31" s="220"/>
      <c r="V31" s="219"/>
    </row>
    <row r="32" spans="1:22" s="199" customFormat="1" ht="63.75" customHeight="1" thickBot="1" x14ac:dyDescent="0.3">
      <c r="A32" s="102">
        <v>1021</v>
      </c>
      <c r="B32" s="58" t="s">
        <v>47</v>
      </c>
      <c r="C32" s="58" t="s">
        <v>30</v>
      </c>
      <c r="D32" s="100">
        <v>0.1</v>
      </c>
      <c r="E32" s="100">
        <v>0.1</v>
      </c>
      <c r="F32" s="100">
        <v>0.25</v>
      </c>
      <c r="G32" s="100">
        <v>0.1</v>
      </c>
      <c r="H32" s="100">
        <v>0.1</v>
      </c>
      <c r="I32" s="100">
        <v>0</v>
      </c>
      <c r="J32" s="100">
        <v>0</v>
      </c>
      <c r="K32" s="103">
        <f t="shared" si="0"/>
        <v>0.65</v>
      </c>
      <c r="M32" s="258" t="s">
        <v>6</v>
      </c>
      <c r="N32" s="218" t="s">
        <v>16</v>
      </c>
      <c r="V32" s="206"/>
    </row>
    <row r="33" spans="1:22" s="199" customFormat="1" ht="63.75" customHeight="1" thickBot="1" x14ac:dyDescent="0.3">
      <c r="A33" s="102">
        <v>1022</v>
      </c>
      <c r="B33" s="58" t="s">
        <v>48</v>
      </c>
      <c r="C33" s="58" t="s">
        <v>25</v>
      </c>
      <c r="D33" s="100">
        <v>0.1</v>
      </c>
      <c r="E33" s="100">
        <v>0.1</v>
      </c>
      <c r="F33" s="100">
        <v>0.25</v>
      </c>
      <c r="G33" s="100">
        <v>0.1</v>
      </c>
      <c r="H33" s="100">
        <v>0.1</v>
      </c>
      <c r="I33" s="100">
        <v>0</v>
      </c>
      <c r="J33" s="100">
        <v>0</v>
      </c>
      <c r="K33" s="103">
        <f t="shared" si="0"/>
        <v>0.65</v>
      </c>
      <c r="M33" s="207"/>
      <c r="N33" s="200"/>
      <c r="V33" s="206"/>
    </row>
    <row r="34" spans="1:22" s="199" customFormat="1" ht="63.75" customHeight="1" thickBot="1" x14ac:dyDescent="0.3">
      <c r="A34" s="102">
        <v>1023</v>
      </c>
      <c r="B34" s="58" t="s">
        <v>49</v>
      </c>
      <c r="C34" s="58" t="s">
        <v>25</v>
      </c>
      <c r="D34" s="100">
        <v>0.1</v>
      </c>
      <c r="E34" s="100">
        <v>0.1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3">
        <f t="shared" si="0"/>
        <v>0.2</v>
      </c>
      <c r="M34" s="190" t="s">
        <v>289</v>
      </c>
      <c r="N34" s="74" t="s">
        <v>148</v>
      </c>
      <c r="O34" s="186" t="s">
        <v>147</v>
      </c>
      <c r="P34" s="186" t="s">
        <v>146</v>
      </c>
      <c r="Q34" s="186" t="s">
        <v>145</v>
      </c>
      <c r="R34" s="186" t="s">
        <v>144</v>
      </c>
      <c r="S34" s="186" t="s">
        <v>143</v>
      </c>
      <c r="T34" s="186" t="s">
        <v>142</v>
      </c>
      <c r="U34" s="187" t="s">
        <v>141</v>
      </c>
      <c r="V34" s="206"/>
    </row>
    <row r="35" spans="1:22" s="199" customFormat="1" ht="63.75" customHeight="1" x14ac:dyDescent="0.25">
      <c r="A35" s="102">
        <v>1024</v>
      </c>
      <c r="B35" s="58" t="s">
        <v>98</v>
      </c>
      <c r="C35" s="58" t="s">
        <v>28</v>
      </c>
      <c r="D35" s="100">
        <v>0.1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3">
        <f t="shared" si="0"/>
        <v>0.1</v>
      </c>
      <c r="M35" s="51" t="s">
        <v>59</v>
      </c>
      <c r="N35" s="217">
        <v>0.1</v>
      </c>
      <c r="O35" s="216">
        <v>0.1</v>
      </c>
      <c r="P35" s="216">
        <v>0.25</v>
      </c>
      <c r="Q35" s="216">
        <v>0.1</v>
      </c>
      <c r="R35" s="216">
        <v>0.1</v>
      </c>
      <c r="S35" s="216">
        <v>0</v>
      </c>
      <c r="T35" s="216">
        <v>0</v>
      </c>
      <c r="U35" s="215">
        <v>0.65</v>
      </c>
      <c r="V35" s="206"/>
    </row>
    <row r="36" spans="1:22" s="199" customFormat="1" ht="63.75" customHeight="1" x14ac:dyDescent="0.25">
      <c r="A36" s="102">
        <v>1025</v>
      </c>
      <c r="B36" s="58" t="s">
        <v>56</v>
      </c>
      <c r="C36" s="58" t="s">
        <v>36</v>
      </c>
      <c r="D36" s="100">
        <v>0.1</v>
      </c>
      <c r="E36" s="100">
        <v>0.1</v>
      </c>
      <c r="F36" s="100">
        <v>0.25</v>
      </c>
      <c r="G36" s="100">
        <v>0.1</v>
      </c>
      <c r="H36" s="100">
        <v>0.1</v>
      </c>
      <c r="I36" s="100">
        <v>0</v>
      </c>
      <c r="J36" s="100">
        <v>0.1</v>
      </c>
      <c r="K36" s="103">
        <f t="shared" si="0"/>
        <v>0.75</v>
      </c>
      <c r="M36" s="52" t="s">
        <v>67</v>
      </c>
      <c r="N36" s="213">
        <v>0.1</v>
      </c>
      <c r="O36" s="212">
        <v>0.1</v>
      </c>
      <c r="P36" s="212">
        <v>0.25</v>
      </c>
      <c r="Q36" s="212">
        <v>0</v>
      </c>
      <c r="R36" s="212">
        <v>0</v>
      </c>
      <c r="S36" s="212">
        <v>0</v>
      </c>
      <c r="T36" s="212">
        <v>0</v>
      </c>
      <c r="U36" s="211">
        <v>0.45</v>
      </c>
      <c r="V36" s="206"/>
    </row>
    <row r="37" spans="1:22" s="199" customFormat="1" ht="63.75" customHeight="1" x14ac:dyDescent="0.25">
      <c r="A37" s="102">
        <v>1026</v>
      </c>
      <c r="B37" s="58" t="s">
        <v>58</v>
      </c>
      <c r="C37" s="58" t="s">
        <v>10</v>
      </c>
      <c r="D37" s="100">
        <v>0.1</v>
      </c>
      <c r="E37" s="100">
        <v>0.1</v>
      </c>
      <c r="F37" s="100">
        <v>0.25</v>
      </c>
      <c r="G37" s="100">
        <v>0.1</v>
      </c>
      <c r="H37" s="100">
        <v>0.1</v>
      </c>
      <c r="I37" s="100">
        <v>0</v>
      </c>
      <c r="J37" s="100">
        <v>0</v>
      </c>
      <c r="K37" s="103">
        <f t="shared" si="0"/>
        <v>0.65</v>
      </c>
      <c r="M37" s="52" t="s">
        <v>90</v>
      </c>
      <c r="N37" s="213">
        <v>0.1</v>
      </c>
      <c r="O37" s="212">
        <v>0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1">
        <v>0.1</v>
      </c>
      <c r="V37" s="206"/>
    </row>
    <row r="38" spans="1:22" s="199" customFormat="1" ht="63.75" customHeight="1" x14ac:dyDescent="0.25">
      <c r="A38" s="102">
        <v>1027</v>
      </c>
      <c r="B38" s="58" t="s">
        <v>60</v>
      </c>
      <c r="C38" s="58" t="s">
        <v>28</v>
      </c>
      <c r="D38" s="100">
        <v>0.1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3">
        <f t="shared" si="0"/>
        <v>0.1</v>
      </c>
      <c r="M38" s="52" t="s">
        <v>57</v>
      </c>
      <c r="N38" s="213">
        <v>0</v>
      </c>
      <c r="O38" s="212">
        <v>0.1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11">
        <v>0.1</v>
      </c>
      <c r="V38" s="206"/>
    </row>
    <row r="39" spans="1:22" s="199" customFormat="1" ht="63.75" customHeight="1" x14ac:dyDescent="0.25">
      <c r="A39" s="102">
        <v>1028</v>
      </c>
      <c r="B39" s="58" t="s">
        <v>42</v>
      </c>
      <c r="C39" s="58" t="s">
        <v>42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3">
        <f t="shared" si="0"/>
        <v>0</v>
      </c>
      <c r="M39" s="52" t="s">
        <v>63</v>
      </c>
      <c r="N39" s="213">
        <v>0</v>
      </c>
      <c r="O39" s="212">
        <v>0</v>
      </c>
      <c r="P39" s="212">
        <v>0</v>
      </c>
      <c r="Q39" s="212">
        <v>0</v>
      </c>
      <c r="R39" s="212">
        <v>0</v>
      </c>
      <c r="S39" s="212">
        <v>0</v>
      </c>
      <c r="T39" s="212">
        <v>0</v>
      </c>
      <c r="U39" s="211">
        <v>0</v>
      </c>
      <c r="V39" s="206"/>
    </row>
    <row r="40" spans="1:22" s="199" customFormat="1" ht="63.75" customHeight="1" x14ac:dyDescent="0.25">
      <c r="A40" s="102">
        <v>1029</v>
      </c>
      <c r="B40" s="58" t="s">
        <v>92</v>
      </c>
      <c r="C40" s="58" t="s">
        <v>25</v>
      </c>
      <c r="D40" s="100">
        <v>0.1</v>
      </c>
      <c r="E40" s="100">
        <v>0.1</v>
      </c>
      <c r="F40" s="100">
        <v>0.25</v>
      </c>
      <c r="G40" s="100">
        <v>0.1</v>
      </c>
      <c r="H40" s="100">
        <v>0.1</v>
      </c>
      <c r="I40" s="100">
        <v>0</v>
      </c>
      <c r="J40" s="100">
        <v>0</v>
      </c>
      <c r="K40" s="103">
        <f t="shared" si="0"/>
        <v>0.65</v>
      </c>
      <c r="M40" s="52" t="s">
        <v>26</v>
      </c>
      <c r="N40" s="213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211">
        <v>0</v>
      </c>
      <c r="V40" s="206"/>
    </row>
    <row r="41" spans="1:22" s="199" customFormat="1" ht="63.75" customHeight="1" x14ac:dyDescent="0.25">
      <c r="A41" s="102">
        <v>1030</v>
      </c>
      <c r="B41" s="58" t="s">
        <v>64</v>
      </c>
      <c r="C41" s="58" t="s">
        <v>21</v>
      </c>
      <c r="D41" s="100">
        <v>0.1</v>
      </c>
      <c r="E41" s="100">
        <v>0.1</v>
      </c>
      <c r="F41" s="100">
        <v>0</v>
      </c>
      <c r="G41" s="100">
        <v>0</v>
      </c>
      <c r="H41" s="100">
        <v>0.1</v>
      </c>
      <c r="I41" s="100">
        <v>0</v>
      </c>
      <c r="J41" s="100">
        <v>0</v>
      </c>
      <c r="K41" s="103">
        <f t="shared" si="0"/>
        <v>0.30000000000000004</v>
      </c>
      <c r="M41" s="52" t="s">
        <v>65</v>
      </c>
      <c r="N41" s="213">
        <v>0</v>
      </c>
      <c r="O41" s="212">
        <v>0</v>
      </c>
      <c r="P41" s="212">
        <v>0</v>
      </c>
      <c r="Q41" s="212">
        <v>0</v>
      </c>
      <c r="R41" s="212">
        <v>0</v>
      </c>
      <c r="S41" s="212">
        <v>0</v>
      </c>
      <c r="T41" s="212">
        <v>0</v>
      </c>
      <c r="U41" s="211">
        <v>0</v>
      </c>
      <c r="V41" s="206"/>
    </row>
    <row r="42" spans="1:22" s="199" customFormat="1" ht="63.75" customHeight="1" thickBot="1" x14ac:dyDescent="0.3">
      <c r="A42" s="102">
        <v>1031</v>
      </c>
      <c r="B42" s="58" t="s">
        <v>66</v>
      </c>
      <c r="C42" s="58" t="s">
        <v>30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3">
        <f t="shared" si="0"/>
        <v>0</v>
      </c>
      <c r="M42" s="214" t="s">
        <v>24</v>
      </c>
      <c r="N42" s="213">
        <v>0</v>
      </c>
      <c r="O42" s="212">
        <v>0</v>
      </c>
      <c r="P42" s="212">
        <v>0</v>
      </c>
      <c r="Q42" s="212">
        <v>0</v>
      </c>
      <c r="R42" s="212">
        <v>0</v>
      </c>
      <c r="S42" s="212">
        <v>0</v>
      </c>
      <c r="T42" s="212">
        <v>0</v>
      </c>
      <c r="U42" s="211">
        <v>0</v>
      </c>
      <c r="V42" s="206"/>
    </row>
    <row r="43" spans="1:22" s="199" customFormat="1" ht="63.75" customHeight="1" thickBot="1" x14ac:dyDescent="0.3">
      <c r="A43" s="102">
        <v>1032</v>
      </c>
      <c r="B43" s="58" t="s">
        <v>68</v>
      </c>
      <c r="C43" s="58" t="s">
        <v>10</v>
      </c>
      <c r="D43" s="100">
        <v>0.1</v>
      </c>
      <c r="E43" s="100">
        <v>0.1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3">
        <f t="shared" si="0"/>
        <v>0.2</v>
      </c>
      <c r="M43" s="45" t="s">
        <v>44</v>
      </c>
      <c r="N43" s="210">
        <v>3.7500000000000006E-2</v>
      </c>
      <c r="O43" s="209">
        <v>3.7500000000000006E-2</v>
      </c>
      <c r="P43" s="209">
        <v>6.25E-2</v>
      </c>
      <c r="Q43" s="209">
        <v>1.2500000000000001E-2</v>
      </c>
      <c r="R43" s="209">
        <v>1.2500000000000001E-2</v>
      </c>
      <c r="S43" s="209">
        <v>0</v>
      </c>
      <c r="T43" s="209">
        <v>0</v>
      </c>
      <c r="U43" s="208">
        <v>0.16250000000000001</v>
      </c>
      <c r="V43" s="206"/>
    </row>
    <row r="44" spans="1:22" s="199" customFormat="1" ht="63.75" customHeight="1" x14ac:dyDescent="0.25">
      <c r="A44" s="102">
        <v>1033</v>
      </c>
      <c r="B44" s="58" t="s">
        <v>69</v>
      </c>
      <c r="C44" s="58" t="s">
        <v>23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3">
        <f t="shared" ref="K44:K69" si="1">SUM(D44:J44)</f>
        <v>0</v>
      </c>
      <c r="M44" s="207"/>
      <c r="N44" s="200"/>
      <c r="V44" s="206"/>
    </row>
    <row r="45" spans="1:22" s="199" customFormat="1" ht="63.75" customHeight="1" x14ac:dyDescent="0.25">
      <c r="A45" s="102">
        <v>1034</v>
      </c>
      <c r="B45" s="58" t="s">
        <v>70</v>
      </c>
      <c r="C45" s="58" t="s">
        <v>28</v>
      </c>
      <c r="D45" s="100">
        <v>0.1</v>
      </c>
      <c r="E45" s="100">
        <v>0.1</v>
      </c>
      <c r="F45" s="100">
        <v>0.25</v>
      </c>
      <c r="G45" s="100">
        <v>0.1</v>
      </c>
      <c r="H45" s="100">
        <v>0.1</v>
      </c>
      <c r="I45" s="100">
        <v>0</v>
      </c>
      <c r="J45" s="100">
        <v>0</v>
      </c>
      <c r="K45" s="103">
        <f t="shared" si="1"/>
        <v>0.65</v>
      </c>
      <c r="M45" s="207"/>
      <c r="N45" s="200"/>
      <c r="V45" s="206"/>
    </row>
    <row r="46" spans="1:22" s="199" customFormat="1" ht="63.75" customHeight="1" x14ac:dyDescent="0.25">
      <c r="A46" s="102">
        <v>1035</v>
      </c>
      <c r="B46" s="58" t="s">
        <v>63</v>
      </c>
      <c r="C46" s="58" t="s">
        <v>16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3">
        <f t="shared" si="1"/>
        <v>0</v>
      </c>
      <c r="M46" s="207"/>
      <c r="N46" s="200"/>
      <c r="V46" s="206"/>
    </row>
    <row r="47" spans="1:22" s="199" customFormat="1" ht="63.75" customHeight="1" x14ac:dyDescent="0.25">
      <c r="A47" s="102">
        <v>1036</v>
      </c>
      <c r="B47" s="58" t="s">
        <v>71</v>
      </c>
      <c r="C47" s="58" t="s">
        <v>28</v>
      </c>
      <c r="D47" s="100">
        <v>0.1</v>
      </c>
      <c r="E47" s="100">
        <v>0.1</v>
      </c>
      <c r="F47" s="100">
        <v>0.25</v>
      </c>
      <c r="G47" s="100">
        <v>0.1</v>
      </c>
      <c r="H47" s="100">
        <v>0.1</v>
      </c>
      <c r="I47" s="100">
        <v>0.25</v>
      </c>
      <c r="J47" s="100">
        <v>0.1</v>
      </c>
      <c r="K47" s="103">
        <f t="shared" si="1"/>
        <v>1</v>
      </c>
      <c r="M47" s="207"/>
      <c r="N47" s="200"/>
      <c r="V47" s="206"/>
    </row>
    <row r="48" spans="1:22" s="199" customFormat="1" ht="63.75" customHeight="1" x14ac:dyDescent="0.25">
      <c r="A48" s="102">
        <v>1037</v>
      </c>
      <c r="B48" s="58" t="s">
        <v>72</v>
      </c>
      <c r="C48" s="58" t="s">
        <v>18</v>
      </c>
      <c r="D48" s="100">
        <v>0.1</v>
      </c>
      <c r="E48" s="100">
        <v>0.1</v>
      </c>
      <c r="F48" s="100">
        <v>0</v>
      </c>
      <c r="G48" s="100">
        <v>0</v>
      </c>
      <c r="H48" s="100">
        <v>0.1</v>
      </c>
      <c r="I48" s="100">
        <v>0</v>
      </c>
      <c r="J48" s="100">
        <v>0</v>
      </c>
      <c r="K48" s="103">
        <f t="shared" si="1"/>
        <v>0.30000000000000004</v>
      </c>
      <c r="M48" s="207"/>
      <c r="N48" s="200"/>
      <c r="V48" s="206"/>
    </row>
    <row r="49" spans="1:22" s="199" customFormat="1" ht="63.75" customHeight="1" x14ac:dyDescent="0.25">
      <c r="A49" s="102">
        <v>1038</v>
      </c>
      <c r="B49" s="58" t="s">
        <v>73</v>
      </c>
      <c r="C49" s="58" t="s">
        <v>10</v>
      </c>
      <c r="D49" s="100">
        <v>0.1</v>
      </c>
      <c r="E49" s="100">
        <v>0.1</v>
      </c>
      <c r="F49" s="100">
        <v>0</v>
      </c>
      <c r="G49" s="100">
        <v>0</v>
      </c>
      <c r="H49" s="100">
        <v>0.1</v>
      </c>
      <c r="I49" s="100">
        <v>0</v>
      </c>
      <c r="J49" s="100">
        <v>0</v>
      </c>
      <c r="K49" s="103">
        <f t="shared" si="1"/>
        <v>0.30000000000000004</v>
      </c>
      <c r="M49" s="207"/>
      <c r="N49" s="200"/>
      <c r="V49" s="206"/>
    </row>
    <row r="50" spans="1:22" s="199" customFormat="1" ht="63.75" customHeight="1" x14ac:dyDescent="0.25">
      <c r="A50" s="102">
        <v>1039</v>
      </c>
      <c r="B50" s="58" t="s">
        <v>74</v>
      </c>
      <c r="C50" s="58" t="s">
        <v>19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3">
        <f t="shared" si="1"/>
        <v>0</v>
      </c>
      <c r="M50" s="207"/>
      <c r="N50" s="200"/>
      <c r="V50" s="206"/>
    </row>
    <row r="51" spans="1:22" s="199" customFormat="1" ht="63.75" customHeight="1" x14ac:dyDescent="0.25">
      <c r="A51" s="102">
        <v>1040</v>
      </c>
      <c r="B51" s="58" t="s">
        <v>75</v>
      </c>
      <c r="C51" s="58" t="s">
        <v>13</v>
      </c>
      <c r="D51" s="100">
        <v>0.1</v>
      </c>
      <c r="E51" s="100">
        <v>0.1</v>
      </c>
      <c r="F51" s="100">
        <v>0.25</v>
      </c>
      <c r="G51" s="100">
        <v>0.1</v>
      </c>
      <c r="H51" s="100">
        <v>0.1</v>
      </c>
      <c r="I51" s="100">
        <v>0.25</v>
      </c>
      <c r="J51" s="100">
        <v>0</v>
      </c>
      <c r="K51" s="103">
        <f t="shared" si="1"/>
        <v>0.9</v>
      </c>
      <c r="M51" s="207"/>
      <c r="N51" s="200"/>
      <c r="V51" s="206"/>
    </row>
    <row r="52" spans="1:22" s="199" customFormat="1" ht="63.75" customHeight="1" x14ac:dyDescent="0.25">
      <c r="A52" s="102">
        <v>1041</v>
      </c>
      <c r="B52" s="58" t="s">
        <v>76</v>
      </c>
      <c r="C52" s="58" t="s">
        <v>32</v>
      </c>
      <c r="D52" s="100">
        <v>0.1</v>
      </c>
      <c r="E52" s="100">
        <v>0.1</v>
      </c>
      <c r="F52" s="100">
        <v>0.25</v>
      </c>
      <c r="G52" s="100">
        <v>0.1</v>
      </c>
      <c r="H52" s="100">
        <v>0.1</v>
      </c>
      <c r="I52" s="100">
        <v>0</v>
      </c>
      <c r="J52" s="100">
        <v>0.1</v>
      </c>
      <c r="K52" s="103">
        <f t="shared" si="1"/>
        <v>0.75</v>
      </c>
      <c r="M52" s="207"/>
      <c r="N52" s="200"/>
      <c r="V52" s="206"/>
    </row>
    <row r="53" spans="1:22" s="199" customFormat="1" ht="63.75" customHeight="1" x14ac:dyDescent="0.25">
      <c r="A53" s="102">
        <v>1042</v>
      </c>
      <c r="B53" s="58" t="s">
        <v>77</v>
      </c>
      <c r="C53" s="58" t="s">
        <v>32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3">
        <f t="shared" si="1"/>
        <v>0</v>
      </c>
      <c r="M53" s="207"/>
      <c r="N53" s="200"/>
      <c r="V53" s="206"/>
    </row>
    <row r="54" spans="1:22" s="199" customFormat="1" ht="63.75" customHeight="1" x14ac:dyDescent="0.25">
      <c r="A54" s="102">
        <v>1043</v>
      </c>
      <c r="B54" s="58" t="s">
        <v>78</v>
      </c>
      <c r="C54" s="58" t="s">
        <v>19</v>
      </c>
      <c r="D54" s="100">
        <v>0.1</v>
      </c>
      <c r="E54" s="100">
        <v>0.1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3">
        <f t="shared" si="1"/>
        <v>0.2</v>
      </c>
      <c r="M54" s="207"/>
      <c r="N54" s="200"/>
      <c r="V54" s="206"/>
    </row>
    <row r="55" spans="1:22" s="199" customFormat="1" ht="63.75" customHeight="1" x14ac:dyDescent="0.25">
      <c r="A55" s="102">
        <v>1044</v>
      </c>
      <c r="B55" s="58" t="s">
        <v>79</v>
      </c>
      <c r="C55" s="58" t="s">
        <v>30</v>
      </c>
      <c r="D55" s="100">
        <v>0.1</v>
      </c>
      <c r="E55" s="100">
        <v>0.1</v>
      </c>
      <c r="F55" s="100">
        <v>0.25</v>
      </c>
      <c r="G55" s="100">
        <v>0.1</v>
      </c>
      <c r="H55" s="100">
        <v>0.1</v>
      </c>
      <c r="I55" s="100">
        <v>0</v>
      </c>
      <c r="J55" s="100">
        <v>0</v>
      </c>
      <c r="K55" s="103">
        <f t="shared" si="1"/>
        <v>0.65</v>
      </c>
      <c r="M55" s="207"/>
      <c r="N55" s="200"/>
      <c r="V55" s="206"/>
    </row>
    <row r="56" spans="1:22" s="199" customFormat="1" ht="63.75" customHeight="1" x14ac:dyDescent="0.25">
      <c r="A56" s="102">
        <v>1045</v>
      </c>
      <c r="B56" s="58" t="s">
        <v>91</v>
      </c>
      <c r="C56" s="58" t="s">
        <v>40</v>
      </c>
      <c r="D56" s="100">
        <v>0.1</v>
      </c>
      <c r="E56" s="100">
        <v>0.1</v>
      </c>
      <c r="F56" s="100">
        <v>0.25</v>
      </c>
      <c r="G56" s="100">
        <v>0.1</v>
      </c>
      <c r="H56" s="100">
        <v>0.1</v>
      </c>
      <c r="I56" s="100">
        <v>0</v>
      </c>
      <c r="J56" s="100">
        <v>0.1</v>
      </c>
      <c r="K56" s="103">
        <f t="shared" si="1"/>
        <v>0.75</v>
      </c>
      <c r="M56" s="207"/>
      <c r="N56" s="200"/>
      <c r="V56" s="206"/>
    </row>
    <row r="57" spans="1:22" s="199" customFormat="1" ht="63.75" customHeight="1" x14ac:dyDescent="0.25">
      <c r="A57" s="102">
        <v>1046</v>
      </c>
      <c r="B57" s="58" t="s">
        <v>81</v>
      </c>
      <c r="C57" s="58" t="s">
        <v>11</v>
      </c>
      <c r="D57" s="100">
        <v>0.1</v>
      </c>
      <c r="E57" s="100">
        <v>0.1</v>
      </c>
      <c r="F57" s="100">
        <v>0.25</v>
      </c>
      <c r="G57" s="100">
        <v>0</v>
      </c>
      <c r="H57" s="100">
        <v>0.1</v>
      </c>
      <c r="I57" s="100">
        <v>0.25</v>
      </c>
      <c r="J57" s="100">
        <v>0</v>
      </c>
      <c r="K57" s="103">
        <f t="shared" si="1"/>
        <v>0.8</v>
      </c>
      <c r="M57" s="207"/>
      <c r="N57" s="200"/>
      <c r="V57" s="206"/>
    </row>
    <row r="58" spans="1:22" s="199" customFormat="1" ht="63.75" customHeight="1" x14ac:dyDescent="0.25">
      <c r="A58" s="102">
        <v>1047</v>
      </c>
      <c r="B58" s="58" t="s">
        <v>57</v>
      </c>
      <c r="C58" s="58" t="s">
        <v>16</v>
      </c>
      <c r="D58" s="100">
        <v>0</v>
      </c>
      <c r="E58" s="100">
        <v>0.1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3">
        <f t="shared" si="1"/>
        <v>0.1</v>
      </c>
      <c r="M58" s="207"/>
      <c r="N58" s="200"/>
      <c r="V58" s="206"/>
    </row>
    <row r="59" spans="1:22" s="199" customFormat="1" ht="63.75" customHeight="1" x14ac:dyDescent="0.25">
      <c r="A59" s="102">
        <v>1048</v>
      </c>
      <c r="B59" s="58" t="s">
        <v>59</v>
      </c>
      <c r="C59" s="58" t="s">
        <v>16</v>
      </c>
      <c r="D59" s="100">
        <v>0.1</v>
      </c>
      <c r="E59" s="100">
        <v>0.1</v>
      </c>
      <c r="F59" s="100">
        <v>0.25</v>
      </c>
      <c r="G59" s="100">
        <v>0.1</v>
      </c>
      <c r="H59" s="100">
        <v>0.1</v>
      </c>
      <c r="I59" s="100">
        <v>0</v>
      </c>
      <c r="J59" s="100">
        <v>0</v>
      </c>
      <c r="K59" s="103">
        <f t="shared" si="1"/>
        <v>0.65</v>
      </c>
      <c r="M59" s="207"/>
      <c r="N59" s="200"/>
      <c r="V59" s="206"/>
    </row>
    <row r="60" spans="1:22" s="199" customFormat="1" ht="63.75" customHeight="1" x14ac:dyDescent="0.25">
      <c r="A60" s="102">
        <v>1049</v>
      </c>
      <c r="B60" s="58" t="s">
        <v>67</v>
      </c>
      <c r="C60" s="58" t="s">
        <v>16</v>
      </c>
      <c r="D60" s="100">
        <v>0.1</v>
      </c>
      <c r="E60" s="100">
        <v>0.1</v>
      </c>
      <c r="F60" s="100">
        <v>0.25</v>
      </c>
      <c r="G60" s="100">
        <v>0</v>
      </c>
      <c r="H60" s="100">
        <v>0</v>
      </c>
      <c r="I60" s="100">
        <v>0</v>
      </c>
      <c r="J60" s="100">
        <v>0</v>
      </c>
      <c r="K60" s="103">
        <f t="shared" si="1"/>
        <v>0.45</v>
      </c>
      <c r="M60" s="207"/>
      <c r="N60" s="200"/>
      <c r="V60" s="206"/>
    </row>
    <row r="61" spans="1:22" s="199" customFormat="1" ht="63.75" customHeight="1" x14ac:dyDescent="0.25">
      <c r="A61" s="102">
        <v>1050</v>
      </c>
      <c r="B61" s="58" t="s">
        <v>90</v>
      </c>
      <c r="C61" s="58" t="s">
        <v>16</v>
      </c>
      <c r="D61" s="100">
        <v>0.1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3">
        <f t="shared" si="1"/>
        <v>0.1</v>
      </c>
      <c r="M61" s="207"/>
      <c r="N61" s="200"/>
      <c r="V61" s="206"/>
    </row>
    <row r="62" spans="1:22" s="199" customFormat="1" ht="63.75" customHeight="1" x14ac:dyDescent="0.25">
      <c r="A62" s="102">
        <v>1051</v>
      </c>
      <c r="B62" s="58" t="s">
        <v>82</v>
      </c>
      <c r="C62" s="58" t="s">
        <v>30</v>
      </c>
      <c r="D62" s="100">
        <v>0.1</v>
      </c>
      <c r="E62" s="100">
        <v>0.1</v>
      </c>
      <c r="F62" s="100">
        <v>0.25</v>
      </c>
      <c r="G62" s="100">
        <v>0</v>
      </c>
      <c r="H62" s="100">
        <v>0.1</v>
      </c>
      <c r="I62" s="100">
        <v>0</v>
      </c>
      <c r="J62" s="100">
        <v>0</v>
      </c>
      <c r="K62" s="103">
        <f t="shared" si="1"/>
        <v>0.55000000000000004</v>
      </c>
      <c r="M62" s="207"/>
      <c r="N62" s="200"/>
      <c r="V62" s="206"/>
    </row>
    <row r="63" spans="1:22" s="199" customFormat="1" ht="63.75" customHeight="1" x14ac:dyDescent="0.25">
      <c r="A63" s="102">
        <v>1052</v>
      </c>
      <c r="B63" s="58" t="s">
        <v>83</v>
      </c>
      <c r="C63" s="58" t="s">
        <v>13</v>
      </c>
      <c r="D63" s="100">
        <v>0.1</v>
      </c>
      <c r="E63" s="100">
        <v>0.1</v>
      </c>
      <c r="F63" s="100">
        <v>0.25</v>
      </c>
      <c r="G63" s="100">
        <v>0.1</v>
      </c>
      <c r="H63" s="100">
        <v>0.1</v>
      </c>
      <c r="I63" s="100">
        <v>0</v>
      </c>
      <c r="J63" s="100">
        <v>0</v>
      </c>
      <c r="K63" s="103">
        <f t="shared" si="1"/>
        <v>0.65</v>
      </c>
      <c r="M63" s="207"/>
      <c r="N63" s="200"/>
      <c r="V63" s="206"/>
    </row>
    <row r="64" spans="1:22" s="199" customFormat="1" ht="63.75" customHeight="1" x14ac:dyDescent="0.25">
      <c r="A64" s="102">
        <v>1053</v>
      </c>
      <c r="B64" s="58" t="s">
        <v>84</v>
      </c>
      <c r="C64" s="58" t="s">
        <v>38</v>
      </c>
      <c r="D64" s="100">
        <v>0.1</v>
      </c>
      <c r="E64" s="100">
        <v>0.1</v>
      </c>
      <c r="F64" s="100">
        <v>0.25</v>
      </c>
      <c r="G64" s="100">
        <v>0.1</v>
      </c>
      <c r="H64" s="100">
        <v>0</v>
      </c>
      <c r="I64" s="100">
        <v>0</v>
      </c>
      <c r="J64" s="100">
        <v>0</v>
      </c>
      <c r="K64" s="103">
        <f t="shared" si="1"/>
        <v>0.55000000000000004</v>
      </c>
      <c r="M64" s="207"/>
      <c r="N64" s="200"/>
      <c r="V64" s="206"/>
    </row>
    <row r="65" spans="1:23" s="199" customFormat="1" ht="63.75" customHeight="1" x14ac:dyDescent="0.25">
      <c r="A65" s="102">
        <v>1054</v>
      </c>
      <c r="B65" s="58" t="s">
        <v>85</v>
      </c>
      <c r="C65" s="58" t="s">
        <v>19</v>
      </c>
      <c r="D65" s="100">
        <v>0.1</v>
      </c>
      <c r="E65" s="100">
        <v>0.1</v>
      </c>
      <c r="F65" s="100">
        <v>0</v>
      </c>
      <c r="G65" s="100">
        <v>0</v>
      </c>
      <c r="H65" s="100">
        <v>0.1</v>
      </c>
      <c r="I65" s="100">
        <v>0</v>
      </c>
      <c r="J65" s="100">
        <v>0</v>
      </c>
      <c r="K65" s="103">
        <f t="shared" si="1"/>
        <v>0.30000000000000004</v>
      </c>
      <c r="M65" s="207"/>
      <c r="N65" s="200"/>
      <c r="V65" s="206"/>
    </row>
    <row r="66" spans="1:23" s="199" customFormat="1" ht="63.75" customHeight="1" x14ac:dyDescent="0.25">
      <c r="A66" s="102">
        <v>1055</v>
      </c>
      <c r="B66" s="58" t="s">
        <v>89</v>
      </c>
      <c r="C66" s="58" t="s">
        <v>30</v>
      </c>
      <c r="D66" s="100">
        <v>0.1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3">
        <f t="shared" si="1"/>
        <v>0.1</v>
      </c>
      <c r="M66" s="207"/>
      <c r="N66" s="200"/>
      <c r="V66" s="206"/>
    </row>
    <row r="67" spans="1:23" s="199" customFormat="1" ht="63.75" customHeight="1" x14ac:dyDescent="0.25">
      <c r="A67" s="102">
        <v>1056</v>
      </c>
      <c r="B67" s="58" t="s">
        <v>87</v>
      </c>
      <c r="C67" s="58" t="s">
        <v>32</v>
      </c>
      <c r="D67" s="100">
        <v>0</v>
      </c>
      <c r="E67" s="100">
        <v>0.1</v>
      </c>
      <c r="F67" s="100">
        <v>0.25</v>
      </c>
      <c r="G67" s="100">
        <v>0.1</v>
      </c>
      <c r="H67" s="100">
        <v>0.1</v>
      </c>
      <c r="I67" s="100">
        <v>0</v>
      </c>
      <c r="J67" s="100">
        <v>0</v>
      </c>
      <c r="K67" s="103">
        <f t="shared" si="1"/>
        <v>0.54999999999999993</v>
      </c>
      <c r="M67" s="207"/>
      <c r="N67" s="200"/>
      <c r="V67" s="206"/>
    </row>
    <row r="68" spans="1:23" s="199" customFormat="1" ht="63.75" customHeight="1" x14ac:dyDescent="0.25">
      <c r="A68" s="102">
        <v>1057</v>
      </c>
      <c r="B68" s="58" t="s">
        <v>65</v>
      </c>
      <c r="C68" s="58" t="s">
        <v>16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3">
        <f t="shared" si="1"/>
        <v>0</v>
      </c>
      <c r="M68" s="207"/>
      <c r="N68" s="275"/>
      <c r="O68" s="223"/>
      <c r="P68" s="223"/>
      <c r="Q68" s="223"/>
      <c r="R68" s="223"/>
      <c r="S68" s="223"/>
      <c r="T68" s="223"/>
      <c r="U68" s="223"/>
      <c r="V68" s="206"/>
    </row>
    <row r="69" spans="1:23" s="199" customFormat="1" ht="63.75" customHeight="1" thickBot="1" x14ac:dyDescent="0.3">
      <c r="A69" s="104">
        <v>1058</v>
      </c>
      <c r="B69" s="201" t="s">
        <v>278</v>
      </c>
      <c r="C69" s="62" t="s">
        <v>19</v>
      </c>
      <c r="D69" s="105">
        <v>0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6">
        <f t="shared" si="1"/>
        <v>0</v>
      </c>
      <c r="L69" s="276"/>
      <c r="M69" s="205"/>
      <c r="N69" s="204"/>
      <c r="O69" s="203"/>
      <c r="P69" s="203"/>
      <c r="Q69" s="203"/>
      <c r="R69" s="203"/>
      <c r="S69" s="203"/>
      <c r="T69" s="203"/>
      <c r="U69" s="203"/>
      <c r="V69" s="202"/>
    </row>
    <row r="70" spans="1:23" x14ac:dyDescent="0.25">
      <c r="V70" s="25"/>
      <c r="W70" s="25"/>
    </row>
    <row r="71" spans="1:23" x14ac:dyDescent="0.25">
      <c r="W71" s="25"/>
    </row>
  </sheetData>
  <autoFilter ref="A11:K69"/>
  <mergeCells count="14">
    <mergeCell ref="A2:K3"/>
    <mergeCell ref="A4:K4"/>
    <mergeCell ref="A5:K5"/>
    <mergeCell ref="K10:K11"/>
    <mergeCell ref="B10:B11"/>
    <mergeCell ref="C10:C11"/>
    <mergeCell ref="D10:D11"/>
    <mergeCell ref="E10:E11"/>
    <mergeCell ref="G10:G11"/>
    <mergeCell ref="H10:H11"/>
    <mergeCell ref="I10:I11"/>
    <mergeCell ref="J10:J11"/>
    <mergeCell ref="F10:F11"/>
    <mergeCell ref="A10:A11"/>
  </mergeCells>
  <pageMargins left="0.7" right="0.7" top="0.75" bottom="0.75" header="0.3" footer="0.3"/>
  <pageSetup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70"/>
  <sheetViews>
    <sheetView showGridLines="0" zoomScale="60" zoomScaleNormal="60" workbookViewId="0">
      <selection activeCell="E13" sqref="E13"/>
    </sheetView>
  </sheetViews>
  <sheetFormatPr baseColWidth="10" defaultColWidth="11.42578125" defaultRowHeight="15" x14ac:dyDescent="0.25"/>
  <cols>
    <col min="2" max="2" width="40.7109375" style="231" customWidth="1"/>
    <col min="3" max="3" width="29.7109375" style="163" customWidth="1"/>
    <col min="4" max="11" width="27.42578125" customWidth="1"/>
    <col min="13" max="13" width="78.7109375" bestFit="1" customWidth="1"/>
    <col min="14" max="14" width="31.5703125" customWidth="1"/>
    <col min="15" max="22" width="33.85546875" customWidth="1"/>
  </cols>
  <sheetData>
    <row r="1" spans="1:27" s="24" customFormat="1" ht="73.5" customHeight="1" x14ac:dyDescent="0.2">
      <c r="A1" s="31"/>
      <c r="B1" s="244"/>
      <c r="C1" s="243"/>
    </row>
    <row r="2" spans="1:27" s="27" customFormat="1" ht="15" customHeight="1" x14ac:dyDescent="0.25">
      <c r="A2" s="381" t="s">
        <v>270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27" s="27" customFormat="1" ht="15" customHeight="1" x14ac:dyDescent="0.25">
      <c r="A3" s="381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27" s="28" customFormat="1" x14ac:dyDescent="0.25">
      <c r="A4" s="383" t="s">
        <v>298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27" s="28" customFormat="1" x14ac:dyDescent="0.25">
      <c r="A5" s="383" t="s">
        <v>271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</row>
    <row r="6" spans="1:27" ht="15.75" thickBot="1" x14ac:dyDescent="0.3">
      <c r="C6" s="241"/>
      <c r="D6" s="1"/>
      <c r="E6" s="1"/>
      <c r="F6" s="25"/>
      <c r="G6" s="25"/>
    </row>
    <row r="7" spans="1:27" ht="33.6" customHeight="1" thickBot="1" x14ac:dyDescent="0.3">
      <c r="B7" s="3" t="s">
        <v>0</v>
      </c>
      <c r="C7" s="128" t="s">
        <v>117</v>
      </c>
      <c r="D7" s="54" t="s">
        <v>2</v>
      </c>
      <c r="E7" s="3">
        <v>2021</v>
      </c>
    </row>
    <row r="8" spans="1:27" ht="40.5" customHeight="1" thickBot="1" x14ac:dyDescent="0.3">
      <c r="B8" s="3" t="s">
        <v>3</v>
      </c>
      <c r="C8" s="242" t="s">
        <v>167</v>
      </c>
      <c r="D8" s="54" t="s">
        <v>4</v>
      </c>
      <c r="E8" s="3">
        <v>2022</v>
      </c>
    </row>
    <row r="9" spans="1:27" x14ac:dyDescent="0.25">
      <c r="C9" s="279"/>
      <c r="D9" s="25"/>
      <c r="E9" s="25"/>
      <c r="F9" s="25"/>
    </row>
    <row r="10" spans="1:27" ht="15.75" thickBot="1" x14ac:dyDescent="0.3"/>
    <row r="11" spans="1:27" ht="55.5" customHeight="1" thickBot="1" x14ac:dyDescent="0.3">
      <c r="A11" s="404" t="s">
        <v>273</v>
      </c>
      <c r="B11" s="406" t="s">
        <v>5</v>
      </c>
      <c r="C11" s="406" t="s">
        <v>6</v>
      </c>
      <c r="D11" s="391" t="s">
        <v>166</v>
      </c>
      <c r="E11" s="391" t="s">
        <v>165</v>
      </c>
      <c r="F11" s="391" t="s">
        <v>164</v>
      </c>
      <c r="G11" s="391" t="s">
        <v>163</v>
      </c>
      <c r="H11" s="391" t="s">
        <v>162</v>
      </c>
      <c r="I11" s="391" t="s">
        <v>161</v>
      </c>
      <c r="J11" s="391" t="s">
        <v>160</v>
      </c>
      <c r="K11" s="393" t="s">
        <v>159</v>
      </c>
      <c r="M11" s="4"/>
      <c r="N11" s="5"/>
      <c r="O11" s="5"/>
      <c r="P11" s="5"/>
      <c r="Q11" s="5"/>
      <c r="R11" s="5"/>
      <c r="S11" s="5"/>
      <c r="T11" s="5"/>
      <c r="U11" s="5"/>
      <c r="V11" s="6"/>
    </row>
    <row r="12" spans="1:27" ht="90" customHeight="1" thickBot="1" x14ac:dyDescent="0.3">
      <c r="A12" s="405"/>
      <c r="B12" s="407"/>
      <c r="C12" s="407"/>
      <c r="D12" s="398"/>
      <c r="E12" s="398"/>
      <c r="F12" s="398"/>
      <c r="G12" s="398"/>
      <c r="H12" s="398"/>
      <c r="I12" s="398"/>
      <c r="J12" s="398"/>
      <c r="K12" s="399"/>
      <c r="M12" s="281" t="s">
        <v>237</v>
      </c>
      <c r="N12" s="257" t="s">
        <v>272</v>
      </c>
      <c r="O12" s="25"/>
      <c r="P12" s="25"/>
      <c r="Q12" s="25"/>
      <c r="R12" s="25"/>
      <c r="S12" s="25"/>
      <c r="T12" s="25"/>
      <c r="U12" s="25"/>
      <c r="V12" s="7"/>
      <c r="W12" s="25"/>
      <c r="X12" s="25"/>
      <c r="Y12" s="25"/>
      <c r="Z12" s="25"/>
      <c r="AA12" s="25"/>
    </row>
    <row r="13" spans="1:27" ht="50.25" customHeight="1" x14ac:dyDescent="0.25">
      <c r="A13" s="107">
        <v>1001</v>
      </c>
      <c r="B13" s="59" t="s">
        <v>9</v>
      </c>
      <c r="C13" s="32" t="s">
        <v>10</v>
      </c>
      <c r="D13" s="108">
        <v>0.1</v>
      </c>
      <c r="E13" s="108">
        <v>0</v>
      </c>
      <c r="F13" s="108">
        <v>0.2</v>
      </c>
      <c r="G13" s="108">
        <v>0.15</v>
      </c>
      <c r="H13" s="108">
        <v>0.15</v>
      </c>
      <c r="I13" s="108">
        <v>0</v>
      </c>
      <c r="J13" s="108">
        <v>0.1</v>
      </c>
      <c r="K13" s="109">
        <f t="shared" ref="K13:K44" si="0">SUM(D13:J13)</f>
        <v>0.70000000000000007</v>
      </c>
      <c r="M13" s="170" t="s">
        <v>42</v>
      </c>
      <c r="N13" s="235">
        <v>0</v>
      </c>
      <c r="O13" s="25"/>
      <c r="P13" s="25"/>
      <c r="Q13" s="25"/>
      <c r="R13" s="25"/>
      <c r="S13" s="25"/>
      <c r="T13" s="25"/>
      <c r="U13" s="25"/>
      <c r="V13" s="7"/>
      <c r="W13" s="25"/>
      <c r="X13" s="25"/>
      <c r="Y13" s="25"/>
      <c r="Z13" s="25"/>
      <c r="AA13" s="25"/>
    </row>
    <row r="14" spans="1:27" ht="50.25" customHeight="1" x14ac:dyDescent="0.25">
      <c r="A14" s="102">
        <v>1002</v>
      </c>
      <c r="B14" s="58" t="s">
        <v>12</v>
      </c>
      <c r="C14" s="30" t="s">
        <v>10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3">
        <f t="shared" si="0"/>
        <v>0</v>
      </c>
      <c r="M14" s="170" t="s">
        <v>23</v>
      </c>
      <c r="N14" s="235">
        <v>3.3333333333333333E-2</v>
      </c>
      <c r="O14" s="25"/>
      <c r="P14" s="25"/>
      <c r="Q14" s="25"/>
      <c r="R14" s="25"/>
      <c r="S14" s="25"/>
      <c r="T14" s="25"/>
      <c r="U14" s="25"/>
      <c r="V14" s="7"/>
      <c r="W14" s="25"/>
      <c r="X14" s="25"/>
      <c r="Y14" s="25"/>
      <c r="Z14" s="25"/>
      <c r="AA14" s="25"/>
    </row>
    <row r="15" spans="1:27" ht="50.25" customHeight="1" x14ac:dyDescent="0.25">
      <c r="A15" s="102">
        <v>1003</v>
      </c>
      <c r="B15" s="58" t="s">
        <v>14</v>
      </c>
      <c r="C15" s="30" t="s">
        <v>15</v>
      </c>
      <c r="D15" s="100">
        <v>0.1</v>
      </c>
      <c r="E15" s="100">
        <v>0.2</v>
      </c>
      <c r="F15" s="100">
        <v>0.2</v>
      </c>
      <c r="G15" s="100">
        <v>0.15</v>
      </c>
      <c r="H15" s="100">
        <v>0.15</v>
      </c>
      <c r="I15" s="100">
        <v>0</v>
      </c>
      <c r="J15" s="100">
        <v>0.1</v>
      </c>
      <c r="K15" s="103">
        <f t="shared" si="0"/>
        <v>0.9</v>
      </c>
      <c r="M15" s="170" t="s">
        <v>11</v>
      </c>
      <c r="N15" s="235">
        <v>0.05</v>
      </c>
      <c r="O15" s="25"/>
      <c r="P15" s="25"/>
      <c r="Q15" s="25"/>
      <c r="R15" s="25"/>
      <c r="S15" s="25"/>
      <c r="T15" s="25"/>
      <c r="U15" s="25"/>
      <c r="V15" s="7"/>
      <c r="W15" s="25"/>
      <c r="X15" s="25"/>
      <c r="Y15" s="25"/>
      <c r="Z15" s="25"/>
      <c r="AA15" s="25"/>
    </row>
    <row r="16" spans="1:27" ht="50.25" customHeight="1" x14ac:dyDescent="0.25">
      <c r="A16" s="102">
        <v>1004</v>
      </c>
      <c r="B16" s="58" t="s">
        <v>101</v>
      </c>
      <c r="C16" s="30" t="s">
        <v>18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3">
        <f t="shared" si="0"/>
        <v>0</v>
      </c>
      <c r="M16" s="170" t="s">
        <v>19</v>
      </c>
      <c r="N16" s="235">
        <v>7.5000000000000011E-2</v>
      </c>
      <c r="O16" s="25"/>
      <c r="P16" s="25"/>
      <c r="Q16" s="25"/>
      <c r="R16" s="25"/>
      <c r="S16" s="25"/>
      <c r="T16" s="25"/>
      <c r="U16" s="25"/>
      <c r="V16" s="7"/>
      <c r="W16" s="25"/>
      <c r="X16" s="25"/>
      <c r="Y16" s="25"/>
      <c r="Z16" s="25"/>
      <c r="AA16" s="25"/>
    </row>
    <row r="17" spans="1:27" ht="50.25" customHeight="1" x14ac:dyDescent="0.25">
      <c r="A17" s="102">
        <v>1005</v>
      </c>
      <c r="B17" s="58" t="s">
        <v>20</v>
      </c>
      <c r="C17" s="30" t="s">
        <v>21</v>
      </c>
      <c r="D17" s="100">
        <v>0.1</v>
      </c>
      <c r="E17" s="100">
        <v>0.2</v>
      </c>
      <c r="F17" s="100">
        <v>0.2</v>
      </c>
      <c r="G17" s="100">
        <v>0.15</v>
      </c>
      <c r="H17" s="100">
        <v>0.15</v>
      </c>
      <c r="I17" s="100">
        <v>0.1</v>
      </c>
      <c r="J17" s="100">
        <v>0.1</v>
      </c>
      <c r="K17" s="103">
        <f t="shared" si="0"/>
        <v>1</v>
      </c>
      <c r="M17" s="170" t="s">
        <v>25</v>
      </c>
      <c r="N17" s="235">
        <v>0.28333333333333333</v>
      </c>
      <c r="O17" s="25"/>
      <c r="P17" s="25"/>
      <c r="Q17" s="25"/>
      <c r="R17" s="25"/>
      <c r="S17" s="25"/>
      <c r="T17" s="25"/>
      <c r="U17" s="25"/>
      <c r="V17" s="7"/>
      <c r="W17" s="25"/>
      <c r="X17" s="25"/>
      <c r="Y17" s="25"/>
      <c r="Z17" s="25"/>
      <c r="AA17" s="25"/>
    </row>
    <row r="18" spans="1:27" ht="50.25" customHeight="1" x14ac:dyDescent="0.25">
      <c r="A18" s="102">
        <v>1006</v>
      </c>
      <c r="B18" s="58" t="s">
        <v>22</v>
      </c>
      <c r="C18" s="30" t="s">
        <v>15</v>
      </c>
      <c r="D18" s="100">
        <v>0.1</v>
      </c>
      <c r="E18" s="100">
        <v>0</v>
      </c>
      <c r="F18" s="100">
        <v>0.2</v>
      </c>
      <c r="G18" s="100">
        <v>0.15</v>
      </c>
      <c r="H18" s="100">
        <v>0.15</v>
      </c>
      <c r="I18" s="100">
        <v>0.1</v>
      </c>
      <c r="J18" s="100">
        <v>0.1</v>
      </c>
      <c r="K18" s="103">
        <f t="shared" si="0"/>
        <v>0.8</v>
      </c>
      <c r="M18" s="170" t="s">
        <v>13</v>
      </c>
      <c r="N18" s="235">
        <v>0.3</v>
      </c>
      <c r="O18" s="25"/>
      <c r="P18" s="25"/>
      <c r="Q18" s="25"/>
      <c r="R18" s="25"/>
      <c r="S18" s="25"/>
      <c r="T18" s="25"/>
      <c r="U18" s="25"/>
      <c r="V18" s="7"/>
      <c r="W18" s="25"/>
      <c r="X18" s="25"/>
      <c r="Y18" s="25"/>
      <c r="Z18" s="25"/>
      <c r="AA18" s="25"/>
    </row>
    <row r="19" spans="1:27" ht="50.25" customHeight="1" x14ac:dyDescent="0.25">
      <c r="A19" s="102">
        <v>1007</v>
      </c>
      <c r="B19" s="58" t="s">
        <v>24</v>
      </c>
      <c r="C19" s="30" t="s">
        <v>16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3">
        <f t="shared" si="0"/>
        <v>0</v>
      </c>
      <c r="M19" s="170" t="s">
        <v>16</v>
      </c>
      <c r="N19" s="235">
        <v>0.375</v>
      </c>
      <c r="O19" s="25"/>
      <c r="P19" s="25"/>
      <c r="Q19" s="25"/>
      <c r="R19" s="25"/>
      <c r="S19" s="25"/>
      <c r="T19" s="25"/>
      <c r="U19" s="25"/>
      <c r="V19" s="7"/>
      <c r="W19" s="25"/>
      <c r="X19" s="25"/>
      <c r="Y19" s="25"/>
      <c r="Z19" s="25"/>
      <c r="AA19" s="25"/>
    </row>
    <row r="20" spans="1:27" ht="50.25" customHeight="1" x14ac:dyDescent="0.25">
      <c r="A20" s="102">
        <v>1008</v>
      </c>
      <c r="B20" s="58" t="s">
        <v>26</v>
      </c>
      <c r="C20" s="30" t="s">
        <v>16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3">
        <f t="shared" si="0"/>
        <v>0</v>
      </c>
      <c r="M20" s="170" t="s">
        <v>10</v>
      </c>
      <c r="N20" s="235">
        <v>0.38333333333333336</v>
      </c>
      <c r="O20" s="25"/>
      <c r="P20" s="25"/>
      <c r="Q20" s="25"/>
      <c r="R20" s="25"/>
      <c r="S20" s="25"/>
      <c r="T20" s="25"/>
      <c r="U20" s="25"/>
      <c r="V20" s="7"/>
      <c r="W20" s="25"/>
      <c r="X20" s="25"/>
      <c r="Y20" s="25"/>
      <c r="Z20" s="25"/>
      <c r="AA20" s="25"/>
    </row>
    <row r="21" spans="1:27" ht="50.25" customHeight="1" x14ac:dyDescent="0.25">
      <c r="A21" s="102">
        <v>1009</v>
      </c>
      <c r="B21" s="58" t="s">
        <v>100</v>
      </c>
      <c r="C21" s="30" t="s">
        <v>28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3">
        <f t="shared" si="0"/>
        <v>0</v>
      </c>
      <c r="M21" s="170" t="s">
        <v>30</v>
      </c>
      <c r="N21" s="235">
        <v>0.41666666666666669</v>
      </c>
      <c r="O21" s="25"/>
      <c r="P21" s="25"/>
      <c r="Q21" s="25"/>
      <c r="R21" s="25"/>
      <c r="S21" s="25"/>
      <c r="T21" s="25"/>
      <c r="U21" s="25"/>
      <c r="V21" s="7"/>
      <c r="W21" s="25"/>
      <c r="X21" s="25"/>
      <c r="Y21" s="25"/>
      <c r="Z21" s="25"/>
      <c r="AA21" s="25"/>
    </row>
    <row r="22" spans="1:27" ht="50.25" customHeight="1" x14ac:dyDescent="0.25">
      <c r="A22" s="102">
        <v>1010</v>
      </c>
      <c r="B22" s="58" t="s">
        <v>29</v>
      </c>
      <c r="C22" s="30" t="s">
        <v>21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3">
        <f t="shared" si="0"/>
        <v>0</v>
      </c>
      <c r="M22" s="170" t="s">
        <v>18</v>
      </c>
      <c r="N22" s="235">
        <v>0.5</v>
      </c>
      <c r="O22" s="25"/>
      <c r="P22" s="25"/>
      <c r="Q22" s="25"/>
      <c r="R22" s="25"/>
      <c r="S22" s="25"/>
      <c r="T22" s="25"/>
      <c r="U22" s="25"/>
      <c r="V22" s="7"/>
      <c r="W22" s="25"/>
      <c r="X22" s="25"/>
      <c r="Y22" s="25"/>
      <c r="Z22" s="25"/>
      <c r="AA22" s="25"/>
    </row>
    <row r="23" spans="1:27" ht="50.25" customHeight="1" x14ac:dyDescent="0.25">
      <c r="A23" s="102">
        <v>1011</v>
      </c>
      <c r="B23" s="58" t="s">
        <v>31</v>
      </c>
      <c r="C23" s="30" t="s">
        <v>30</v>
      </c>
      <c r="D23" s="100">
        <v>0.1</v>
      </c>
      <c r="E23" s="100">
        <v>0.2</v>
      </c>
      <c r="F23" s="100">
        <v>0.2</v>
      </c>
      <c r="G23" s="100">
        <v>0</v>
      </c>
      <c r="H23" s="100">
        <v>0</v>
      </c>
      <c r="I23" s="100">
        <v>0</v>
      </c>
      <c r="J23" s="100">
        <v>0.1</v>
      </c>
      <c r="K23" s="103">
        <f t="shared" si="0"/>
        <v>0.6</v>
      </c>
      <c r="M23" s="170" t="s">
        <v>28</v>
      </c>
      <c r="N23" s="235">
        <v>0.51428571428571435</v>
      </c>
      <c r="O23" s="25"/>
      <c r="P23" s="25"/>
      <c r="Q23" s="25"/>
      <c r="R23" s="25"/>
      <c r="S23" s="25"/>
      <c r="T23" s="25"/>
      <c r="U23" s="25"/>
      <c r="V23" s="7"/>
      <c r="W23" s="25"/>
      <c r="X23" s="25"/>
      <c r="Y23" s="25"/>
      <c r="Z23" s="25"/>
      <c r="AA23" s="25"/>
    </row>
    <row r="24" spans="1:27" ht="50.25" customHeight="1" x14ac:dyDescent="0.25">
      <c r="A24" s="102">
        <v>1012</v>
      </c>
      <c r="B24" s="58" t="s">
        <v>99</v>
      </c>
      <c r="C24" s="30" t="s">
        <v>11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3">
        <f t="shared" si="0"/>
        <v>0</v>
      </c>
      <c r="M24" s="170" t="s">
        <v>36</v>
      </c>
      <c r="N24" s="235">
        <v>0.65</v>
      </c>
      <c r="O24" s="25"/>
      <c r="P24" s="25"/>
      <c r="Q24" s="25"/>
      <c r="R24" s="25"/>
      <c r="S24" s="25"/>
      <c r="T24" s="25"/>
      <c r="U24" s="25"/>
      <c r="V24" s="7"/>
      <c r="W24" s="25"/>
      <c r="X24" s="25"/>
      <c r="Y24" s="25"/>
      <c r="Z24" s="25"/>
      <c r="AA24" s="25"/>
    </row>
    <row r="25" spans="1:27" ht="50.25" customHeight="1" x14ac:dyDescent="0.25">
      <c r="A25" s="102">
        <v>1013</v>
      </c>
      <c r="B25" s="58" t="s">
        <v>34</v>
      </c>
      <c r="C25" s="30" t="s">
        <v>23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3">
        <f t="shared" si="0"/>
        <v>0</v>
      </c>
      <c r="M25" s="170" t="s">
        <v>21</v>
      </c>
      <c r="N25" s="235">
        <v>0.66666666666666663</v>
      </c>
      <c r="O25" s="25"/>
      <c r="P25" s="25"/>
      <c r="Q25" s="25"/>
      <c r="R25" s="25"/>
      <c r="S25" s="25"/>
      <c r="T25" s="25"/>
      <c r="U25" s="25"/>
      <c r="V25" s="7"/>
      <c r="W25" s="25"/>
      <c r="X25" s="25"/>
      <c r="Y25" s="25"/>
      <c r="Z25" s="25"/>
      <c r="AA25" s="25"/>
    </row>
    <row r="26" spans="1:27" ht="50.25" customHeight="1" x14ac:dyDescent="0.25">
      <c r="A26" s="102">
        <v>1014</v>
      </c>
      <c r="B26" s="58" t="s">
        <v>35</v>
      </c>
      <c r="C26" s="30" t="s">
        <v>10</v>
      </c>
      <c r="D26" s="100">
        <v>0.1</v>
      </c>
      <c r="E26" s="100">
        <v>0</v>
      </c>
      <c r="F26" s="100">
        <v>0.2</v>
      </c>
      <c r="G26" s="100">
        <v>0.15</v>
      </c>
      <c r="H26" s="100">
        <v>0.15</v>
      </c>
      <c r="I26" s="100">
        <v>0</v>
      </c>
      <c r="J26" s="100">
        <v>0.1</v>
      </c>
      <c r="K26" s="103">
        <f t="shared" si="0"/>
        <v>0.70000000000000007</v>
      </c>
      <c r="M26" s="170" t="s">
        <v>32</v>
      </c>
      <c r="N26" s="235">
        <v>0.6875</v>
      </c>
      <c r="O26" s="25"/>
      <c r="P26" s="25"/>
      <c r="Q26" s="25"/>
      <c r="R26" s="25"/>
      <c r="S26" s="25"/>
      <c r="T26" s="25"/>
      <c r="U26" s="25"/>
      <c r="V26" s="7"/>
      <c r="W26" s="25"/>
      <c r="X26" s="25"/>
      <c r="Y26" s="25"/>
      <c r="Z26" s="25"/>
      <c r="AA26" s="25"/>
    </row>
    <row r="27" spans="1:27" ht="50.25" customHeight="1" x14ac:dyDescent="0.25">
      <c r="A27" s="102">
        <v>1015</v>
      </c>
      <c r="B27" s="58" t="s">
        <v>37</v>
      </c>
      <c r="C27" s="30" t="s">
        <v>28</v>
      </c>
      <c r="D27" s="100">
        <v>0.1</v>
      </c>
      <c r="E27" s="100">
        <v>0.2</v>
      </c>
      <c r="F27" s="100">
        <v>0.2</v>
      </c>
      <c r="G27" s="100">
        <v>0.15</v>
      </c>
      <c r="H27" s="100">
        <v>0.15</v>
      </c>
      <c r="I27" s="100">
        <v>0.1</v>
      </c>
      <c r="J27" s="100">
        <v>0.1</v>
      </c>
      <c r="K27" s="103">
        <f t="shared" si="0"/>
        <v>1</v>
      </c>
      <c r="M27" s="170" t="s">
        <v>15</v>
      </c>
      <c r="N27" s="235">
        <v>0.85000000000000009</v>
      </c>
      <c r="O27" s="25"/>
      <c r="P27" s="25"/>
      <c r="Q27" s="25"/>
      <c r="R27" s="25"/>
      <c r="S27" s="25"/>
      <c r="T27" s="25"/>
      <c r="U27" s="25"/>
      <c r="V27" s="7"/>
      <c r="W27" s="25"/>
      <c r="X27" s="25"/>
      <c r="Y27" s="25"/>
      <c r="Z27" s="25"/>
      <c r="AA27" s="25"/>
    </row>
    <row r="28" spans="1:27" ht="50.25" customHeight="1" x14ac:dyDescent="0.25">
      <c r="A28" s="102">
        <v>1016</v>
      </c>
      <c r="B28" s="58" t="s">
        <v>39</v>
      </c>
      <c r="C28" s="30" t="s">
        <v>18</v>
      </c>
      <c r="D28" s="100">
        <v>0.1</v>
      </c>
      <c r="E28" s="100">
        <v>0</v>
      </c>
      <c r="F28" s="100">
        <v>0.2</v>
      </c>
      <c r="G28" s="100">
        <v>0</v>
      </c>
      <c r="H28" s="100">
        <v>0</v>
      </c>
      <c r="I28" s="100">
        <v>0</v>
      </c>
      <c r="J28" s="100">
        <v>0</v>
      </c>
      <c r="K28" s="103">
        <f t="shared" si="0"/>
        <v>0.30000000000000004</v>
      </c>
      <c r="M28" s="170" t="s">
        <v>40</v>
      </c>
      <c r="N28" s="235">
        <v>1</v>
      </c>
      <c r="O28" s="25"/>
      <c r="P28" s="25"/>
      <c r="Q28" s="25"/>
      <c r="R28" s="25"/>
      <c r="S28" s="25"/>
      <c r="T28" s="25"/>
      <c r="U28" s="25"/>
      <c r="V28" s="7"/>
      <c r="W28" s="25"/>
      <c r="X28" s="25"/>
      <c r="Y28" s="25"/>
      <c r="Z28" s="25"/>
      <c r="AA28" s="25"/>
    </row>
    <row r="29" spans="1:27" ht="50.25" customHeight="1" thickBot="1" x14ac:dyDescent="0.3">
      <c r="A29" s="102">
        <v>1017</v>
      </c>
      <c r="B29" s="58" t="s">
        <v>41</v>
      </c>
      <c r="C29" s="30" t="s">
        <v>18</v>
      </c>
      <c r="D29" s="100">
        <v>0.1</v>
      </c>
      <c r="E29" s="100">
        <v>0.2</v>
      </c>
      <c r="F29" s="100">
        <v>0.2</v>
      </c>
      <c r="G29" s="100">
        <v>0.15</v>
      </c>
      <c r="H29" s="100">
        <v>0.15</v>
      </c>
      <c r="I29" s="100">
        <v>0.1</v>
      </c>
      <c r="J29" s="100">
        <v>0.1</v>
      </c>
      <c r="K29" s="103">
        <f t="shared" si="0"/>
        <v>1</v>
      </c>
      <c r="M29" s="170" t="s">
        <v>38</v>
      </c>
      <c r="N29" s="235">
        <v>1</v>
      </c>
      <c r="O29" s="25"/>
      <c r="P29" s="25"/>
      <c r="Q29" s="25"/>
      <c r="R29" s="25"/>
      <c r="S29" s="25"/>
      <c r="T29" s="25"/>
      <c r="U29" s="25"/>
      <c r="V29" s="7"/>
      <c r="W29" s="25"/>
      <c r="X29" s="25"/>
      <c r="Y29" s="25"/>
      <c r="Z29" s="25"/>
      <c r="AA29" s="25"/>
    </row>
    <row r="30" spans="1:27" ht="50.25" customHeight="1" thickBot="1" x14ac:dyDescent="0.3">
      <c r="A30" s="102">
        <v>1018</v>
      </c>
      <c r="B30" s="58" t="s">
        <v>43</v>
      </c>
      <c r="C30" s="30" t="s">
        <v>32</v>
      </c>
      <c r="D30" s="100">
        <v>0.1</v>
      </c>
      <c r="E30" s="100">
        <v>0.2</v>
      </c>
      <c r="F30" s="100">
        <v>0</v>
      </c>
      <c r="G30" s="100">
        <v>0.15</v>
      </c>
      <c r="H30" s="100">
        <v>0.15</v>
      </c>
      <c r="I30" s="100">
        <v>0.1</v>
      </c>
      <c r="J30" s="100">
        <v>0.1</v>
      </c>
      <c r="K30" s="103">
        <f t="shared" si="0"/>
        <v>0.8</v>
      </c>
      <c r="M30" s="171" t="s">
        <v>44</v>
      </c>
      <c r="N30" s="280">
        <v>0.42155172413793107</v>
      </c>
      <c r="O30" s="9"/>
      <c r="P30" s="9"/>
      <c r="Q30" s="9"/>
      <c r="R30" s="9"/>
      <c r="S30" s="9"/>
      <c r="T30" s="9"/>
      <c r="U30" s="9"/>
      <c r="V30" s="10"/>
      <c r="W30" s="25"/>
      <c r="X30" s="25"/>
      <c r="Y30" s="25"/>
      <c r="Z30" s="25"/>
      <c r="AA30" s="25"/>
    </row>
    <row r="31" spans="1:27" ht="50.25" customHeight="1" thickBot="1" x14ac:dyDescent="0.3">
      <c r="A31" s="102">
        <v>1019</v>
      </c>
      <c r="B31" s="58" t="s">
        <v>45</v>
      </c>
      <c r="C31" s="30" t="s">
        <v>23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0.1</v>
      </c>
      <c r="K31" s="103">
        <f t="shared" si="0"/>
        <v>0.1</v>
      </c>
    </row>
    <row r="32" spans="1:27" ht="50.25" customHeight="1" thickBot="1" x14ac:dyDescent="0.3">
      <c r="A32" s="102">
        <v>1020</v>
      </c>
      <c r="B32" s="58" t="s">
        <v>46</v>
      </c>
      <c r="C32" s="30" t="s">
        <v>28</v>
      </c>
      <c r="D32" s="100">
        <v>0.1</v>
      </c>
      <c r="E32" s="100">
        <v>0</v>
      </c>
      <c r="F32" s="100">
        <v>0.2</v>
      </c>
      <c r="G32" s="100">
        <v>0.15</v>
      </c>
      <c r="H32" s="100">
        <v>0.15</v>
      </c>
      <c r="I32" s="100">
        <v>0</v>
      </c>
      <c r="J32" s="100">
        <v>0.1</v>
      </c>
      <c r="K32" s="103">
        <f t="shared" si="0"/>
        <v>0.70000000000000007</v>
      </c>
      <c r="M32" s="259" t="s">
        <v>6</v>
      </c>
      <c r="N32" s="47" t="s">
        <v>16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/>
    </row>
    <row r="33" spans="1:27" ht="50.25" customHeight="1" thickBot="1" x14ac:dyDescent="0.3">
      <c r="A33" s="102">
        <v>1021</v>
      </c>
      <c r="B33" s="58" t="s">
        <v>47</v>
      </c>
      <c r="C33" s="30" t="s">
        <v>30</v>
      </c>
      <c r="D33" s="100">
        <v>0.1</v>
      </c>
      <c r="E33" s="100">
        <v>0.2</v>
      </c>
      <c r="F33" s="100">
        <v>0.2</v>
      </c>
      <c r="G33" s="100">
        <v>0.15</v>
      </c>
      <c r="H33" s="100">
        <v>0.15</v>
      </c>
      <c r="I33" s="100">
        <v>0.1</v>
      </c>
      <c r="J33" s="100">
        <v>0.1</v>
      </c>
      <c r="K33" s="103">
        <f t="shared" si="0"/>
        <v>1</v>
      </c>
      <c r="M33" s="11"/>
      <c r="AA33" s="7"/>
    </row>
    <row r="34" spans="1:27" ht="50.25" customHeight="1" thickBot="1" x14ac:dyDescent="0.3">
      <c r="A34" s="102">
        <v>1022</v>
      </c>
      <c r="B34" s="58" t="s">
        <v>48</v>
      </c>
      <c r="C34" s="30" t="s">
        <v>25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3">
        <f t="shared" si="0"/>
        <v>0</v>
      </c>
      <c r="M34" s="281" t="s">
        <v>289</v>
      </c>
      <c r="N34" s="255" t="s">
        <v>158</v>
      </c>
      <c r="O34" s="256" t="s">
        <v>157</v>
      </c>
      <c r="P34" s="256" t="s">
        <v>156</v>
      </c>
      <c r="Q34" s="256" t="s">
        <v>155</v>
      </c>
      <c r="R34" s="256" t="s">
        <v>154</v>
      </c>
      <c r="S34" s="256" t="s">
        <v>153</v>
      </c>
      <c r="T34" s="256" t="s">
        <v>152</v>
      </c>
      <c r="U34" s="257" t="s">
        <v>151</v>
      </c>
      <c r="AA34" s="7"/>
    </row>
    <row r="35" spans="1:27" ht="50.25" customHeight="1" x14ac:dyDescent="0.25">
      <c r="A35" s="102">
        <v>1023</v>
      </c>
      <c r="B35" s="58" t="s">
        <v>49</v>
      </c>
      <c r="C35" s="30" t="s">
        <v>25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3">
        <f t="shared" si="0"/>
        <v>0</v>
      </c>
      <c r="M35" s="139" t="s">
        <v>65</v>
      </c>
      <c r="N35" s="240">
        <v>0.1</v>
      </c>
      <c r="O35" s="239">
        <v>0.2</v>
      </c>
      <c r="P35" s="239">
        <v>0.2</v>
      </c>
      <c r="Q35" s="239">
        <v>0.15</v>
      </c>
      <c r="R35" s="239">
        <v>0.15</v>
      </c>
      <c r="S35" s="239">
        <v>0.1</v>
      </c>
      <c r="T35" s="239">
        <v>0.1</v>
      </c>
      <c r="U35" s="238">
        <v>1</v>
      </c>
      <c r="AA35" s="7"/>
    </row>
    <row r="36" spans="1:27" ht="50.25" customHeight="1" x14ac:dyDescent="0.25">
      <c r="A36" s="102">
        <v>1024</v>
      </c>
      <c r="B36" s="58" t="s">
        <v>98</v>
      </c>
      <c r="C36" s="30" t="s">
        <v>28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3">
        <f t="shared" si="0"/>
        <v>0</v>
      </c>
      <c r="M36" s="140" t="s">
        <v>90</v>
      </c>
      <c r="N36" s="237">
        <v>0.1</v>
      </c>
      <c r="O36" s="236">
        <v>0</v>
      </c>
      <c r="P36" s="236">
        <v>0.2</v>
      </c>
      <c r="Q36" s="236">
        <v>0.15</v>
      </c>
      <c r="R36" s="236">
        <v>0.15</v>
      </c>
      <c r="S36" s="236">
        <v>0.1</v>
      </c>
      <c r="T36" s="236">
        <v>0.1</v>
      </c>
      <c r="U36" s="235">
        <v>0.8</v>
      </c>
      <c r="AA36" s="7"/>
    </row>
    <row r="37" spans="1:27" ht="50.25" customHeight="1" x14ac:dyDescent="0.25">
      <c r="A37" s="102">
        <v>1025</v>
      </c>
      <c r="B37" s="58" t="s">
        <v>56</v>
      </c>
      <c r="C37" s="30" t="s">
        <v>36</v>
      </c>
      <c r="D37" s="100">
        <v>0.1</v>
      </c>
      <c r="E37" s="100">
        <v>0.2</v>
      </c>
      <c r="F37" s="100">
        <v>0.2</v>
      </c>
      <c r="G37" s="100">
        <v>0.15</v>
      </c>
      <c r="H37" s="100">
        <v>0</v>
      </c>
      <c r="I37" s="100">
        <v>0</v>
      </c>
      <c r="J37" s="100">
        <v>0</v>
      </c>
      <c r="K37" s="103">
        <f t="shared" si="0"/>
        <v>0.65</v>
      </c>
      <c r="M37" s="140" t="s">
        <v>59</v>
      </c>
      <c r="N37" s="237">
        <v>0.1</v>
      </c>
      <c r="O37" s="236">
        <v>0</v>
      </c>
      <c r="P37" s="236">
        <v>0.2</v>
      </c>
      <c r="Q37" s="236">
        <v>0.15</v>
      </c>
      <c r="R37" s="236">
        <v>0.15</v>
      </c>
      <c r="S37" s="236">
        <v>0</v>
      </c>
      <c r="T37" s="236">
        <v>0.1</v>
      </c>
      <c r="U37" s="235">
        <v>0.70000000000000007</v>
      </c>
      <c r="AA37" s="7"/>
    </row>
    <row r="38" spans="1:27" ht="50.25" customHeight="1" x14ac:dyDescent="0.25">
      <c r="A38" s="102">
        <v>1026</v>
      </c>
      <c r="B38" s="58" t="s">
        <v>58</v>
      </c>
      <c r="C38" s="30" t="s">
        <v>10</v>
      </c>
      <c r="D38" s="100">
        <v>0.1</v>
      </c>
      <c r="E38" s="100">
        <v>0.2</v>
      </c>
      <c r="F38" s="100">
        <v>0.2</v>
      </c>
      <c r="G38" s="100">
        <v>0.15</v>
      </c>
      <c r="H38" s="100">
        <v>0.15</v>
      </c>
      <c r="I38" s="100">
        <v>0</v>
      </c>
      <c r="J38" s="100">
        <v>0.1</v>
      </c>
      <c r="K38" s="103">
        <f t="shared" si="0"/>
        <v>0.9</v>
      </c>
      <c r="M38" s="140" t="s">
        <v>67</v>
      </c>
      <c r="N38" s="237">
        <v>0.1</v>
      </c>
      <c r="O38" s="236">
        <v>0</v>
      </c>
      <c r="P38" s="236">
        <v>0</v>
      </c>
      <c r="Q38" s="236">
        <v>0.15</v>
      </c>
      <c r="R38" s="236">
        <v>0.15</v>
      </c>
      <c r="S38" s="236">
        <v>0.1</v>
      </c>
      <c r="T38" s="236">
        <v>0</v>
      </c>
      <c r="U38" s="235">
        <v>0.5</v>
      </c>
      <c r="AA38" s="7"/>
    </row>
    <row r="39" spans="1:27" ht="50.25" customHeight="1" x14ac:dyDescent="0.25">
      <c r="A39" s="102">
        <v>1027</v>
      </c>
      <c r="B39" s="58" t="s">
        <v>60</v>
      </c>
      <c r="C39" s="30" t="s">
        <v>28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3">
        <f t="shared" si="0"/>
        <v>0</v>
      </c>
      <c r="M39" s="140" t="s">
        <v>24</v>
      </c>
      <c r="N39" s="237">
        <v>0</v>
      </c>
      <c r="O39" s="236">
        <v>0</v>
      </c>
      <c r="P39" s="236">
        <v>0</v>
      </c>
      <c r="Q39" s="236">
        <v>0</v>
      </c>
      <c r="R39" s="236">
        <v>0</v>
      </c>
      <c r="S39" s="236">
        <v>0</v>
      </c>
      <c r="T39" s="236">
        <v>0</v>
      </c>
      <c r="U39" s="235">
        <v>0</v>
      </c>
      <c r="AA39" s="7"/>
    </row>
    <row r="40" spans="1:27" ht="50.25" customHeight="1" x14ac:dyDescent="0.25">
      <c r="A40" s="102">
        <v>1028</v>
      </c>
      <c r="B40" s="58" t="s">
        <v>42</v>
      </c>
      <c r="C40" s="30" t="s">
        <v>42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3">
        <f t="shared" si="0"/>
        <v>0</v>
      </c>
      <c r="M40" s="140" t="s">
        <v>26</v>
      </c>
      <c r="N40" s="237">
        <v>0</v>
      </c>
      <c r="O40" s="236">
        <v>0</v>
      </c>
      <c r="P40" s="236">
        <v>0</v>
      </c>
      <c r="Q40" s="236">
        <v>0</v>
      </c>
      <c r="R40" s="236">
        <v>0</v>
      </c>
      <c r="S40" s="236">
        <v>0</v>
      </c>
      <c r="T40" s="236">
        <v>0</v>
      </c>
      <c r="U40" s="235">
        <v>0</v>
      </c>
      <c r="AA40" s="7"/>
    </row>
    <row r="41" spans="1:27" ht="50.25" customHeight="1" x14ac:dyDescent="0.25">
      <c r="A41" s="102">
        <v>1029</v>
      </c>
      <c r="B41" s="58" t="s">
        <v>92</v>
      </c>
      <c r="C41" s="30" t="s">
        <v>25</v>
      </c>
      <c r="D41" s="100">
        <v>0.1</v>
      </c>
      <c r="E41" s="100">
        <v>0.2</v>
      </c>
      <c r="F41" s="100">
        <v>0.2</v>
      </c>
      <c r="G41" s="100">
        <v>0.15</v>
      </c>
      <c r="H41" s="100">
        <v>0</v>
      </c>
      <c r="I41" s="100">
        <v>0.1</v>
      </c>
      <c r="J41" s="100">
        <v>0.1</v>
      </c>
      <c r="K41" s="103">
        <f t="shared" si="0"/>
        <v>0.85</v>
      </c>
      <c r="M41" s="140" t="s">
        <v>63</v>
      </c>
      <c r="N41" s="237">
        <v>0</v>
      </c>
      <c r="O41" s="236">
        <v>0</v>
      </c>
      <c r="P41" s="236">
        <v>0</v>
      </c>
      <c r="Q41" s="236">
        <v>0</v>
      </c>
      <c r="R41" s="236">
        <v>0</v>
      </c>
      <c r="S41" s="236">
        <v>0</v>
      </c>
      <c r="T41" s="236">
        <v>0</v>
      </c>
      <c r="U41" s="235">
        <v>0</v>
      </c>
      <c r="AA41" s="7"/>
    </row>
    <row r="42" spans="1:27" ht="50.25" customHeight="1" thickBot="1" x14ac:dyDescent="0.3">
      <c r="A42" s="102">
        <v>1030</v>
      </c>
      <c r="B42" s="58" t="s">
        <v>64</v>
      </c>
      <c r="C42" s="30" t="s">
        <v>21</v>
      </c>
      <c r="D42" s="100">
        <v>0.1</v>
      </c>
      <c r="E42" s="100">
        <v>0.2</v>
      </c>
      <c r="F42" s="100">
        <v>0.2</v>
      </c>
      <c r="G42" s="100">
        <v>0.15</v>
      </c>
      <c r="H42" s="100">
        <v>0.15</v>
      </c>
      <c r="I42" s="100">
        <v>0.1</v>
      </c>
      <c r="J42" s="100">
        <v>0.1</v>
      </c>
      <c r="K42" s="103">
        <f t="shared" si="0"/>
        <v>1</v>
      </c>
      <c r="M42" s="178" t="s">
        <v>57</v>
      </c>
      <c r="N42" s="237">
        <v>0</v>
      </c>
      <c r="O42" s="236">
        <v>0</v>
      </c>
      <c r="P42" s="236">
        <v>0</v>
      </c>
      <c r="Q42" s="236">
        <v>0</v>
      </c>
      <c r="R42" s="236">
        <v>0</v>
      </c>
      <c r="S42" s="236">
        <v>0</v>
      </c>
      <c r="T42" s="236">
        <v>0</v>
      </c>
      <c r="U42" s="235">
        <v>0</v>
      </c>
      <c r="AA42" s="7"/>
    </row>
    <row r="43" spans="1:27" ht="50.25" customHeight="1" thickBot="1" x14ac:dyDescent="0.3">
      <c r="A43" s="102">
        <v>1031</v>
      </c>
      <c r="B43" s="58" t="s">
        <v>66</v>
      </c>
      <c r="C43" s="30" t="s">
        <v>30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3">
        <f t="shared" si="0"/>
        <v>0</v>
      </c>
      <c r="M43" s="171" t="s">
        <v>44</v>
      </c>
      <c r="N43" s="234">
        <v>0.05</v>
      </c>
      <c r="O43" s="233">
        <v>2.5000000000000001E-2</v>
      </c>
      <c r="P43" s="233">
        <v>7.5000000000000011E-2</v>
      </c>
      <c r="Q43" s="233">
        <v>7.4999999999999997E-2</v>
      </c>
      <c r="R43" s="233">
        <v>7.4999999999999997E-2</v>
      </c>
      <c r="S43" s="233">
        <v>3.7500000000000006E-2</v>
      </c>
      <c r="T43" s="233">
        <v>3.7500000000000006E-2</v>
      </c>
      <c r="U43" s="232">
        <v>0.375</v>
      </c>
      <c r="AA43" s="7"/>
    </row>
    <row r="44" spans="1:27" ht="50.25" customHeight="1" x14ac:dyDescent="0.25">
      <c r="A44" s="102">
        <v>1032</v>
      </c>
      <c r="B44" s="58" t="s">
        <v>68</v>
      </c>
      <c r="C44" s="30" t="s">
        <v>10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3">
        <f t="shared" si="0"/>
        <v>0</v>
      </c>
      <c r="M44" s="11"/>
      <c r="AA44" s="7"/>
    </row>
    <row r="45" spans="1:27" ht="50.25" customHeight="1" x14ac:dyDescent="0.25">
      <c r="A45" s="102">
        <v>1033</v>
      </c>
      <c r="B45" s="58" t="s">
        <v>69</v>
      </c>
      <c r="C45" s="30" t="s">
        <v>23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3">
        <f t="shared" ref="K45:K70" si="1">SUM(D45:J45)</f>
        <v>0</v>
      </c>
      <c r="M45" s="11"/>
      <c r="AA45" s="7"/>
    </row>
    <row r="46" spans="1:27" ht="50.25" customHeight="1" x14ac:dyDescent="0.25">
      <c r="A46" s="102">
        <v>1034</v>
      </c>
      <c r="B46" s="58" t="s">
        <v>70</v>
      </c>
      <c r="C46" s="30" t="s">
        <v>28</v>
      </c>
      <c r="D46" s="100">
        <v>0.1</v>
      </c>
      <c r="E46" s="100">
        <v>0.2</v>
      </c>
      <c r="F46" s="100">
        <v>0.2</v>
      </c>
      <c r="G46" s="100">
        <v>0.15</v>
      </c>
      <c r="H46" s="100">
        <v>0.15</v>
      </c>
      <c r="I46" s="100">
        <v>0</v>
      </c>
      <c r="J46" s="100">
        <v>0.1</v>
      </c>
      <c r="K46" s="103">
        <f t="shared" si="1"/>
        <v>0.9</v>
      </c>
      <c r="M46" s="11"/>
      <c r="AA46" s="7"/>
    </row>
    <row r="47" spans="1:27" ht="50.25" customHeight="1" x14ac:dyDescent="0.25">
      <c r="A47" s="102">
        <v>1035</v>
      </c>
      <c r="B47" s="58" t="s">
        <v>63</v>
      </c>
      <c r="C47" s="30" t="s">
        <v>16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3">
        <f t="shared" si="1"/>
        <v>0</v>
      </c>
      <c r="M47" s="11"/>
      <c r="AA47" s="7"/>
    </row>
    <row r="48" spans="1:27" ht="50.25" customHeight="1" x14ac:dyDescent="0.25">
      <c r="A48" s="102">
        <v>1036</v>
      </c>
      <c r="B48" s="58" t="s">
        <v>71</v>
      </c>
      <c r="C48" s="30" t="s">
        <v>28</v>
      </c>
      <c r="D48" s="100">
        <v>0.1</v>
      </c>
      <c r="E48" s="100">
        <v>0.2</v>
      </c>
      <c r="F48" s="100">
        <v>0.2</v>
      </c>
      <c r="G48" s="100">
        <v>0.15</v>
      </c>
      <c r="H48" s="100">
        <v>0.15</v>
      </c>
      <c r="I48" s="100">
        <v>0.1</v>
      </c>
      <c r="J48" s="100">
        <v>0.1</v>
      </c>
      <c r="K48" s="103">
        <f t="shared" si="1"/>
        <v>1</v>
      </c>
      <c r="M48" s="11"/>
      <c r="AA48" s="7"/>
    </row>
    <row r="49" spans="1:27" ht="50.25" customHeight="1" x14ac:dyDescent="0.25">
      <c r="A49" s="102">
        <v>1037</v>
      </c>
      <c r="B49" s="58" t="s">
        <v>72</v>
      </c>
      <c r="C49" s="30" t="s">
        <v>18</v>
      </c>
      <c r="D49" s="100">
        <v>0.1</v>
      </c>
      <c r="E49" s="100">
        <v>0</v>
      </c>
      <c r="F49" s="100">
        <v>0.2</v>
      </c>
      <c r="G49" s="100">
        <v>0.15</v>
      </c>
      <c r="H49" s="100">
        <v>0.15</v>
      </c>
      <c r="I49" s="100">
        <v>0.1</v>
      </c>
      <c r="J49" s="100">
        <v>0</v>
      </c>
      <c r="K49" s="103">
        <f t="shared" si="1"/>
        <v>0.70000000000000007</v>
      </c>
      <c r="M49" s="11"/>
      <c r="AA49" s="7"/>
    </row>
    <row r="50" spans="1:27" ht="50.25" customHeight="1" x14ac:dyDescent="0.25">
      <c r="A50" s="102">
        <v>1038</v>
      </c>
      <c r="B50" s="58" t="s">
        <v>73</v>
      </c>
      <c r="C50" s="30" t="s">
        <v>10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3">
        <f t="shared" si="1"/>
        <v>0</v>
      </c>
      <c r="M50" s="11"/>
      <c r="AA50" s="7"/>
    </row>
    <row r="51" spans="1:27" ht="50.25" customHeight="1" x14ac:dyDescent="0.25">
      <c r="A51" s="102">
        <v>1039</v>
      </c>
      <c r="B51" s="58" t="s">
        <v>74</v>
      </c>
      <c r="C51" s="30" t="s">
        <v>19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3">
        <f t="shared" si="1"/>
        <v>0</v>
      </c>
      <c r="M51" s="11"/>
      <c r="AA51" s="7"/>
    </row>
    <row r="52" spans="1:27" ht="50.25" customHeight="1" x14ac:dyDescent="0.25">
      <c r="A52" s="102">
        <v>1040</v>
      </c>
      <c r="B52" s="58" t="s">
        <v>75</v>
      </c>
      <c r="C52" s="30" t="s">
        <v>13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3">
        <f t="shared" si="1"/>
        <v>0</v>
      </c>
      <c r="M52" s="11"/>
      <c r="AA52" s="7"/>
    </row>
    <row r="53" spans="1:27" ht="50.25" customHeight="1" x14ac:dyDescent="0.25">
      <c r="A53" s="102">
        <v>1041</v>
      </c>
      <c r="B53" s="58" t="s">
        <v>76</v>
      </c>
      <c r="C53" s="30" t="s">
        <v>32</v>
      </c>
      <c r="D53" s="100">
        <v>0</v>
      </c>
      <c r="E53" s="100">
        <v>0</v>
      </c>
      <c r="F53" s="100">
        <v>0</v>
      </c>
      <c r="G53" s="100">
        <v>0</v>
      </c>
      <c r="H53" s="100">
        <v>0.15</v>
      </c>
      <c r="I53" s="100">
        <v>0</v>
      </c>
      <c r="J53" s="100">
        <v>0</v>
      </c>
      <c r="K53" s="103">
        <f t="shared" si="1"/>
        <v>0.15</v>
      </c>
      <c r="M53" s="11"/>
      <c r="AA53" s="7"/>
    </row>
    <row r="54" spans="1:27" ht="50.25" customHeight="1" x14ac:dyDescent="0.25">
      <c r="A54" s="102">
        <v>1042</v>
      </c>
      <c r="B54" s="58" t="s">
        <v>77</v>
      </c>
      <c r="C54" s="30" t="s">
        <v>32</v>
      </c>
      <c r="D54" s="100">
        <v>0.1</v>
      </c>
      <c r="E54" s="100">
        <v>0.2</v>
      </c>
      <c r="F54" s="100">
        <v>0.2</v>
      </c>
      <c r="G54" s="100">
        <v>0.15</v>
      </c>
      <c r="H54" s="100">
        <v>0.15</v>
      </c>
      <c r="I54" s="100">
        <v>0</v>
      </c>
      <c r="J54" s="100">
        <v>0</v>
      </c>
      <c r="K54" s="103">
        <f t="shared" si="1"/>
        <v>0.8</v>
      </c>
      <c r="M54" s="11"/>
      <c r="AA54" s="7"/>
    </row>
    <row r="55" spans="1:27" ht="50.25" customHeight="1" x14ac:dyDescent="0.25">
      <c r="A55" s="102">
        <v>1043</v>
      </c>
      <c r="B55" s="58" t="s">
        <v>78</v>
      </c>
      <c r="C55" s="30" t="s">
        <v>19</v>
      </c>
      <c r="D55" s="100">
        <v>0.1</v>
      </c>
      <c r="E55" s="100">
        <v>0</v>
      </c>
      <c r="F55" s="100">
        <v>0.2</v>
      </c>
      <c r="G55" s="100">
        <v>0</v>
      </c>
      <c r="H55" s="100">
        <v>0</v>
      </c>
      <c r="I55" s="100">
        <v>0</v>
      </c>
      <c r="J55" s="100">
        <v>0</v>
      </c>
      <c r="K55" s="103">
        <f t="shared" si="1"/>
        <v>0.30000000000000004</v>
      </c>
      <c r="M55" s="11"/>
      <c r="AA55" s="7"/>
    </row>
    <row r="56" spans="1:27" ht="50.25" customHeight="1" x14ac:dyDescent="0.25">
      <c r="A56" s="102">
        <v>1044</v>
      </c>
      <c r="B56" s="58" t="s">
        <v>79</v>
      </c>
      <c r="C56" s="30" t="s">
        <v>30</v>
      </c>
      <c r="D56" s="100">
        <v>0.1</v>
      </c>
      <c r="E56" s="100">
        <v>0</v>
      </c>
      <c r="F56" s="100">
        <v>0</v>
      </c>
      <c r="G56" s="100">
        <v>0.15</v>
      </c>
      <c r="H56" s="100">
        <v>0.15</v>
      </c>
      <c r="I56" s="100">
        <v>0</v>
      </c>
      <c r="J56" s="100">
        <v>0.1</v>
      </c>
      <c r="K56" s="103">
        <f t="shared" si="1"/>
        <v>0.5</v>
      </c>
      <c r="M56" s="11"/>
      <c r="AA56" s="7"/>
    </row>
    <row r="57" spans="1:27" ht="50.25" customHeight="1" x14ac:dyDescent="0.25">
      <c r="A57" s="102">
        <v>1045</v>
      </c>
      <c r="B57" s="58" t="s">
        <v>91</v>
      </c>
      <c r="C57" s="30" t="s">
        <v>40</v>
      </c>
      <c r="D57" s="100">
        <v>0.1</v>
      </c>
      <c r="E57" s="100">
        <v>0.2</v>
      </c>
      <c r="F57" s="100">
        <v>0.2</v>
      </c>
      <c r="G57" s="100">
        <v>0.15</v>
      </c>
      <c r="H57" s="100">
        <v>0.15</v>
      </c>
      <c r="I57" s="100">
        <v>0.1</v>
      </c>
      <c r="J57" s="100">
        <v>0.1</v>
      </c>
      <c r="K57" s="103">
        <f t="shared" si="1"/>
        <v>1</v>
      </c>
      <c r="M57" s="11"/>
      <c r="AA57" s="7"/>
    </row>
    <row r="58" spans="1:27" ht="50.25" customHeight="1" x14ac:dyDescent="0.25">
      <c r="A58" s="102">
        <v>1046</v>
      </c>
      <c r="B58" s="58" t="s">
        <v>81</v>
      </c>
      <c r="C58" s="30" t="s">
        <v>11</v>
      </c>
      <c r="D58" s="100">
        <v>0.1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3">
        <f t="shared" si="1"/>
        <v>0.1</v>
      </c>
      <c r="M58" s="11"/>
      <c r="AA58" s="7"/>
    </row>
    <row r="59" spans="1:27" ht="50.25" customHeight="1" x14ac:dyDescent="0.25">
      <c r="A59" s="102">
        <v>1047</v>
      </c>
      <c r="B59" s="58" t="s">
        <v>57</v>
      </c>
      <c r="C59" s="30" t="s">
        <v>16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3">
        <f t="shared" si="1"/>
        <v>0</v>
      </c>
      <c r="M59" s="11"/>
      <c r="AA59" s="7"/>
    </row>
    <row r="60" spans="1:27" ht="50.25" customHeight="1" x14ac:dyDescent="0.25">
      <c r="A60" s="102">
        <v>1048</v>
      </c>
      <c r="B60" s="58" t="s">
        <v>59</v>
      </c>
      <c r="C60" s="30" t="s">
        <v>16</v>
      </c>
      <c r="D60" s="100">
        <v>0.1</v>
      </c>
      <c r="E60" s="100">
        <v>0</v>
      </c>
      <c r="F60" s="100">
        <v>0.2</v>
      </c>
      <c r="G60" s="100">
        <v>0.15</v>
      </c>
      <c r="H60" s="100">
        <v>0.15</v>
      </c>
      <c r="I60" s="100">
        <v>0</v>
      </c>
      <c r="J60" s="100">
        <v>0.1</v>
      </c>
      <c r="K60" s="103">
        <f t="shared" si="1"/>
        <v>0.70000000000000007</v>
      </c>
      <c r="M60" s="11"/>
      <c r="AA60" s="7"/>
    </row>
    <row r="61" spans="1:27" ht="50.25" customHeight="1" x14ac:dyDescent="0.25">
      <c r="A61" s="102">
        <v>1049</v>
      </c>
      <c r="B61" s="58" t="s">
        <v>67</v>
      </c>
      <c r="C61" s="30" t="s">
        <v>16</v>
      </c>
      <c r="D61" s="100">
        <v>0.1</v>
      </c>
      <c r="E61" s="100">
        <v>0</v>
      </c>
      <c r="F61" s="100">
        <v>0</v>
      </c>
      <c r="G61" s="100">
        <v>0.15</v>
      </c>
      <c r="H61" s="100">
        <v>0.15</v>
      </c>
      <c r="I61" s="100">
        <v>0.1</v>
      </c>
      <c r="J61" s="100">
        <v>0</v>
      </c>
      <c r="K61" s="103">
        <f t="shared" si="1"/>
        <v>0.5</v>
      </c>
      <c r="M61" s="11"/>
      <c r="AA61" s="7"/>
    </row>
    <row r="62" spans="1:27" ht="50.25" customHeight="1" x14ac:dyDescent="0.25">
      <c r="A62" s="102">
        <v>1050</v>
      </c>
      <c r="B62" s="58" t="s">
        <v>90</v>
      </c>
      <c r="C62" s="30" t="s">
        <v>16</v>
      </c>
      <c r="D62" s="100">
        <v>0.1</v>
      </c>
      <c r="E62" s="100">
        <v>0</v>
      </c>
      <c r="F62" s="100">
        <v>0.2</v>
      </c>
      <c r="G62" s="100">
        <v>0.15</v>
      </c>
      <c r="H62" s="100">
        <v>0.15</v>
      </c>
      <c r="I62" s="100">
        <v>0.1</v>
      </c>
      <c r="J62" s="100">
        <v>0.1</v>
      </c>
      <c r="K62" s="103">
        <f t="shared" si="1"/>
        <v>0.8</v>
      </c>
      <c r="M62" s="11"/>
      <c r="AA62" s="7"/>
    </row>
    <row r="63" spans="1:27" ht="50.25" customHeight="1" x14ac:dyDescent="0.25">
      <c r="A63" s="102">
        <v>1051</v>
      </c>
      <c r="B63" s="58" t="s">
        <v>82</v>
      </c>
      <c r="C63" s="30" t="s">
        <v>30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3">
        <f t="shared" si="1"/>
        <v>0</v>
      </c>
      <c r="M63" s="11"/>
      <c r="AA63" s="7"/>
    </row>
    <row r="64" spans="1:27" ht="50.25" customHeight="1" x14ac:dyDescent="0.25">
      <c r="A64" s="102">
        <v>1052</v>
      </c>
      <c r="B64" s="58" t="s">
        <v>83</v>
      </c>
      <c r="C64" s="30" t="s">
        <v>13</v>
      </c>
      <c r="D64" s="100">
        <v>0.1</v>
      </c>
      <c r="E64" s="100">
        <v>0</v>
      </c>
      <c r="F64" s="100">
        <v>0</v>
      </c>
      <c r="G64" s="100">
        <v>0.15</v>
      </c>
      <c r="H64" s="100">
        <v>0.15</v>
      </c>
      <c r="I64" s="100">
        <v>0.1</v>
      </c>
      <c r="J64" s="100">
        <v>0.1</v>
      </c>
      <c r="K64" s="103">
        <f t="shared" si="1"/>
        <v>0.6</v>
      </c>
      <c r="M64" s="11"/>
      <c r="AA64" s="7"/>
    </row>
    <row r="65" spans="1:27" ht="50.25" customHeight="1" x14ac:dyDescent="0.25">
      <c r="A65" s="102">
        <v>1053</v>
      </c>
      <c r="B65" s="58" t="s">
        <v>84</v>
      </c>
      <c r="C65" s="30" t="s">
        <v>38</v>
      </c>
      <c r="D65" s="100">
        <v>0.1</v>
      </c>
      <c r="E65" s="100">
        <v>0.2</v>
      </c>
      <c r="F65" s="100">
        <v>0.2</v>
      </c>
      <c r="G65" s="100">
        <v>0.15</v>
      </c>
      <c r="H65" s="100">
        <v>0.15</v>
      </c>
      <c r="I65" s="100">
        <v>0.1</v>
      </c>
      <c r="J65" s="100">
        <v>0.1</v>
      </c>
      <c r="K65" s="103">
        <f t="shared" si="1"/>
        <v>1</v>
      </c>
      <c r="M65" s="11"/>
      <c r="AA65" s="7"/>
    </row>
    <row r="66" spans="1:27" ht="50.25" customHeight="1" x14ac:dyDescent="0.25">
      <c r="A66" s="102">
        <v>1054</v>
      </c>
      <c r="B66" s="58" t="s">
        <v>85</v>
      </c>
      <c r="C66" s="30" t="s">
        <v>19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3">
        <f t="shared" si="1"/>
        <v>0</v>
      </c>
      <c r="M66" s="11"/>
      <c r="AA66" s="7"/>
    </row>
    <row r="67" spans="1:27" ht="50.25" customHeight="1" x14ac:dyDescent="0.25">
      <c r="A67" s="102">
        <v>1055</v>
      </c>
      <c r="B67" s="58" t="s">
        <v>89</v>
      </c>
      <c r="C67" s="30" t="s">
        <v>30</v>
      </c>
      <c r="D67" s="100">
        <v>0.1</v>
      </c>
      <c r="E67" s="100">
        <v>0</v>
      </c>
      <c r="F67" s="100">
        <v>0.2</v>
      </c>
      <c r="G67" s="100">
        <v>0</v>
      </c>
      <c r="H67" s="100">
        <v>0</v>
      </c>
      <c r="I67" s="100">
        <v>0</v>
      </c>
      <c r="J67" s="100">
        <v>0.1</v>
      </c>
      <c r="K67" s="103">
        <f t="shared" si="1"/>
        <v>0.4</v>
      </c>
      <c r="M67" s="11"/>
      <c r="AA67" s="7"/>
    </row>
    <row r="68" spans="1:27" ht="50.25" customHeight="1" x14ac:dyDescent="0.25">
      <c r="A68" s="102">
        <v>1056</v>
      </c>
      <c r="B68" s="58" t="s">
        <v>87</v>
      </c>
      <c r="C68" s="30" t="s">
        <v>32</v>
      </c>
      <c r="D68" s="100">
        <v>0.1</v>
      </c>
      <c r="E68" s="100">
        <v>0.2</v>
      </c>
      <c r="F68" s="100">
        <v>0.2</v>
      </c>
      <c r="G68" s="100">
        <v>0.15</v>
      </c>
      <c r="H68" s="100">
        <v>0.15</v>
      </c>
      <c r="I68" s="100">
        <v>0.1</v>
      </c>
      <c r="J68" s="100">
        <v>0.1</v>
      </c>
      <c r="K68" s="103">
        <f t="shared" si="1"/>
        <v>1</v>
      </c>
      <c r="L68" s="13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7"/>
    </row>
    <row r="69" spans="1:27" ht="50.25" customHeight="1" x14ac:dyDescent="0.25">
      <c r="A69" s="102">
        <v>1057</v>
      </c>
      <c r="B69" s="58" t="s">
        <v>65</v>
      </c>
      <c r="C69" s="30" t="s">
        <v>16</v>
      </c>
      <c r="D69" s="100">
        <v>0.1</v>
      </c>
      <c r="E69" s="100">
        <v>0.2</v>
      </c>
      <c r="F69" s="100">
        <v>0.2</v>
      </c>
      <c r="G69" s="100">
        <v>0.15</v>
      </c>
      <c r="H69" s="100">
        <v>0.15</v>
      </c>
      <c r="I69" s="100">
        <v>0.1</v>
      </c>
      <c r="J69" s="100">
        <v>0.1</v>
      </c>
      <c r="K69" s="103">
        <f t="shared" si="1"/>
        <v>1</v>
      </c>
      <c r="L69" s="13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7"/>
    </row>
    <row r="70" spans="1:27" ht="50.25" customHeight="1" thickBot="1" x14ac:dyDescent="0.3">
      <c r="A70" s="104">
        <v>1058</v>
      </c>
      <c r="B70" s="62" t="s">
        <v>278</v>
      </c>
      <c r="C70" s="39" t="s">
        <v>19</v>
      </c>
      <c r="D70" s="105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6">
        <f t="shared" si="1"/>
        <v>0</v>
      </c>
      <c r="L70" s="131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0"/>
    </row>
  </sheetData>
  <mergeCells count="14">
    <mergeCell ref="H11:H12"/>
    <mergeCell ref="I11:I12"/>
    <mergeCell ref="J11:J12"/>
    <mergeCell ref="K11:K12"/>
    <mergeCell ref="A2:K3"/>
    <mergeCell ref="A4:K4"/>
    <mergeCell ref="A5:K5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A-1 CE-Aseg.Rec.</vt:lpstr>
      <vt:lpstr>A-2 CE-PGD</vt:lpstr>
      <vt:lpstr>A-3 CE-PINAR</vt:lpstr>
      <vt:lpstr>A-4 CD-CCD</vt:lpstr>
      <vt:lpstr>A-5 CD-TRD</vt:lpstr>
      <vt:lpstr>A-6 CD-INV.DOC.</vt:lpstr>
      <vt:lpstr>A-7 CD&amp;CT-BANTER</vt:lpstr>
      <vt:lpstr>A-8 CD&amp;CT-SIC</vt:lpstr>
      <vt:lpstr>A-9 CD&amp;CT-TCA</vt:lpstr>
      <vt:lpstr>A-10 CD-PROC.GES.DOC</vt:lpstr>
      <vt:lpstr>A-11 FDA</vt:lpstr>
      <vt:lpstr>A-12 CT-MOREQ</vt:lpstr>
      <vt:lpstr>A-13 CC-POL.0PAPEL</vt:lpstr>
      <vt:lpstr>A-14 CC-GES.CON. </vt:lpstr>
      <vt:lpstr>A-15 CC-REND.C.</vt:lpstr>
      <vt:lpstr>A-16 Ranking Sectores</vt:lpstr>
      <vt:lpstr>A-17 Ranking Entidades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Hernandez Viasus</dc:creator>
  <cp:lastModifiedBy>Acer</cp:lastModifiedBy>
  <dcterms:created xsi:type="dcterms:W3CDTF">2023-01-16T14:56:52Z</dcterms:created>
  <dcterms:modified xsi:type="dcterms:W3CDTF">2023-02-27T13:16:11Z</dcterms:modified>
</cp:coreProperties>
</file>