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alari\OneDrive\Documentos\PAAC\1-2020\Nueva carpeta\"/>
    </mc:Choice>
  </mc:AlternateContent>
  <xr:revisionPtr revIDLastSave="0" documentId="13_ncr:1_{783EBD6E-B60A-46D4-A500-EBA59A06B722}" xr6:coauthVersionLast="45" xr6:coauthVersionMax="45" xr10:uidLastSave="{00000000-0000-0000-0000-000000000000}"/>
  <bookViews>
    <workbookView xWindow="-120" yWindow="-120" windowWidth="24240" windowHeight="13140" firstSheet="1" activeTab="1" xr2:uid="{00000000-000D-0000-FFFF-FFFF00000000}"/>
  </bookViews>
  <sheets>
    <sheet name="Cronograma" sheetId="1" state="hidden" r:id="rId1"/>
    <sheet name="Seguimiento_PIGA" sheetId="5" r:id="rId2"/>
  </sheets>
  <definedNames>
    <definedName name="_xlnm._FilterDatabase" localSheetId="1" hidden="1">Seguimiento_PIGA!$A$10:$AP$10</definedName>
    <definedName name="_xlnm.Print_Area" localSheetId="1">Seguimiento_PIGA!$A$1:$V$63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6" i="5" l="1"/>
  <c r="V36" i="5" s="1"/>
  <c r="T36" i="5"/>
  <c r="T38" i="5"/>
  <c r="T39" i="5"/>
  <c r="T40" i="5"/>
  <c r="T41" i="5"/>
  <c r="T42" i="5"/>
  <c r="T43" i="5"/>
  <c r="T44" i="5"/>
  <c r="T45" i="5"/>
  <c r="U24" i="5"/>
  <c r="V24" i="5" s="1"/>
  <c r="U28" i="5"/>
  <c r="V28" i="5" s="1"/>
  <c r="T24" i="5"/>
  <c r="T25" i="5"/>
  <c r="T26" i="5"/>
  <c r="T28" i="5"/>
  <c r="T29" i="5"/>
  <c r="T30" i="5"/>
  <c r="T31" i="5"/>
  <c r="T32" i="5"/>
  <c r="T33" i="5"/>
  <c r="F36" i="5"/>
  <c r="E55" i="5"/>
  <c r="E54" i="5"/>
  <c r="E53" i="5"/>
  <c r="E52" i="5"/>
  <c r="E51" i="5"/>
  <c r="F51" i="5"/>
  <c r="U51" i="5"/>
  <c r="V51" i="5" s="1"/>
  <c r="T51" i="5"/>
  <c r="E50" i="5"/>
  <c r="F50" i="5"/>
  <c r="U50" i="5"/>
  <c r="V50" i="5" s="1"/>
  <c r="T50" i="5"/>
  <c r="E49" i="5"/>
  <c r="F49" i="5"/>
  <c r="U49" i="5"/>
  <c r="T49" i="5"/>
  <c r="E48" i="5"/>
  <c r="F48" i="5"/>
  <c r="U48" i="5"/>
  <c r="V48" i="5" s="1"/>
  <c r="T48" i="5"/>
  <c r="E47" i="5"/>
  <c r="E45" i="5"/>
  <c r="F45" i="5" s="1"/>
  <c r="E44" i="5"/>
  <c r="U44" i="5" s="1"/>
  <c r="V44" i="5" s="1"/>
  <c r="E43" i="5"/>
  <c r="F43" i="5" s="1"/>
  <c r="E42" i="5"/>
  <c r="U42" i="5" s="1"/>
  <c r="V42" i="5" s="1"/>
  <c r="E41" i="5"/>
  <c r="F41" i="5" s="1"/>
  <c r="E40" i="5"/>
  <c r="U40" i="5" s="1"/>
  <c r="V40" i="5" s="1"/>
  <c r="E39" i="5"/>
  <c r="F39" i="5" s="1"/>
  <c r="E38" i="5"/>
  <c r="U38" i="5" s="1"/>
  <c r="V38" i="5" s="1"/>
  <c r="D37" i="5"/>
  <c r="T37" i="5" s="1"/>
  <c r="E35" i="5"/>
  <c r="E33" i="5"/>
  <c r="U33" i="5" s="1"/>
  <c r="V33" i="5" s="1"/>
  <c r="E32" i="5"/>
  <c r="U32" i="5" s="1"/>
  <c r="V32" i="5" s="1"/>
  <c r="E31" i="5"/>
  <c r="U31" i="5" s="1"/>
  <c r="V31" i="5" s="1"/>
  <c r="E30" i="5"/>
  <c r="U30" i="5" s="1"/>
  <c r="V30" i="5" s="1"/>
  <c r="E29" i="5"/>
  <c r="U29" i="5" s="1"/>
  <c r="V29" i="5" s="1"/>
  <c r="D27" i="5"/>
  <c r="E27" i="5" s="1"/>
  <c r="F27" i="5" s="1"/>
  <c r="E26" i="5"/>
  <c r="F26" i="5" s="1"/>
  <c r="F24" i="5"/>
  <c r="E25" i="5"/>
  <c r="U25" i="5" s="1"/>
  <c r="V25" i="5" s="1"/>
  <c r="D23" i="5"/>
  <c r="E23" i="5" s="1"/>
  <c r="D20" i="5"/>
  <c r="E20" i="5" s="1"/>
  <c r="E21" i="5"/>
  <c r="D19" i="5"/>
  <c r="E19" i="5" s="1"/>
  <c r="E18" i="5"/>
  <c r="D12" i="5"/>
  <c r="E12" i="5" s="1"/>
  <c r="F44" i="5" l="1"/>
  <c r="F40" i="5"/>
  <c r="E37" i="5"/>
  <c r="F25" i="5"/>
  <c r="F42" i="5"/>
  <c r="F38" i="5"/>
  <c r="U27" i="5"/>
  <c r="U45" i="5"/>
  <c r="V45" i="5" s="1"/>
  <c r="U41" i="5"/>
  <c r="V41" i="5" s="1"/>
  <c r="U26" i="5"/>
  <c r="V26" i="5" s="1"/>
  <c r="T27" i="5"/>
  <c r="U43" i="5"/>
  <c r="V43" i="5" s="1"/>
  <c r="U39" i="5"/>
  <c r="V39" i="5" s="1"/>
  <c r="D56" i="5"/>
  <c r="V49" i="5"/>
  <c r="V27" i="5" l="1"/>
  <c r="F37" i="5"/>
  <c r="U37" i="5"/>
  <c r="V37" i="5" s="1"/>
  <c r="E56" i="5"/>
  <c r="J45" i="5"/>
  <c r="F54" i="5" l="1"/>
  <c r="F53" i="5"/>
  <c r="J52" i="5"/>
  <c r="N52" i="5"/>
  <c r="U52" i="5"/>
  <c r="R52" i="5"/>
  <c r="F52" i="5"/>
  <c r="N53" i="5"/>
  <c r="R53" i="5"/>
  <c r="F55" i="5"/>
  <c r="J43" i="5"/>
  <c r="J55" i="5"/>
  <c r="N55" i="5"/>
  <c r="T55" i="5"/>
  <c r="R55" i="5"/>
  <c r="R31" i="5"/>
  <c r="R45" i="5"/>
  <c r="J54" i="5"/>
  <c r="N54" i="5"/>
  <c r="U54" i="5"/>
  <c r="R54" i="5"/>
  <c r="R13" i="5"/>
  <c r="R44" i="5"/>
  <c r="J31" i="5"/>
  <c r="T53" i="5"/>
  <c r="N44" i="5"/>
  <c r="J44" i="5"/>
  <c r="N45" i="5"/>
  <c r="R43" i="5"/>
  <c r="R42" i="5"/>
  <c r="N43" i="5"/>
  <c r="F33" i="5"/>
  <c r="F31" i="5"/>
  <c r="F30" i="5"/>
  <c r="J30" i="5"/>
  <c r="J33" i="5"/>
  <c r="N32" i="5"/>
  <c r="F32" i="5"/>
  <c r="J32" i="5"/>
  <c r="N30" i="5"/>
  <c r="N33" i="5"/>
  <c r="N31" i="5"/>
  <c r="R33" i="5"/>
  <c r="R32" i="5"/>
  <c r="N16" i="5"/>
  <c r="U16" i="5"/>
  <c r="J15" i="5"/>
  <c r="N15" i="5"/>
  <c r="T15" i="5"/>
  <c r="U15" i="5"/>
  <c r="J16" i="5"/>
  <c r="T16" i="5"/>
  <c r="J14" i="5"/>
  <c r="N14" i="5"/>
  <c r="T14" i="5"/>
  <c r="U14" i="5"/>
  <c r="J13" i="5"/>
  <c r="N13" i="5"/>
  <c r="U13" i="5"/>
  <c r="R15" i="5"/>
  <c r="R14" i="5"/>
  <c r="R16" i="5"/>
  <c r="U53" i="5" l="1"/>
  <c r="V53" i="5" s="1"/>
  <c r="T13" i="5"/>
  <c r="V13" i="5" s="1"/>
  <c r="R30" i="5"/>
  <c r="J42" i="5"/>
  <c r="T52" i="5"/>
  <c r="V52" i="5" s="1"/>
  <c r="N42" i="5"/>
  <c r="T54" i="5"/>
  <c r="V54" i="5" s="1"/>
  <c r="U55" i="5"/>
  <c r="V55" i="5" s="1"/>
  <c r="J53" i="5"/>
  <c r="V14" i="5"/>
  <c r="V15" i="5"/>
  <c r="V16" i="5"/>
  <c r="C56" i="5" l="1"/>
  <c r="N19" i="5"/>
  <c r="J21" i="5"/>
  <c r="J20" i="5"/>
  <c r="J19" i="5"/>
  <c r="F21" i="5" l="1"/>
  <c r="F19" i="5"/>
  <c r="U21" i="5"/>
  <c r="N21" i="5"/>
  <c r="T20" i="5"/>
  <c r="T35" i="5"/>
  <c r="J35" i="5"/>
  <c r="F20" i="5"/>
  <c r="F35" i="5"/>
  <c r="U20" i="5"/>
  <c r="R35" i="5"/>
  <c r="U35" i="5"/>
  <c r="U19" i="5"/>
  <c r="N20" i="5"/>
  <c r="N35" i="5"/>
  <c r="T19" i="5"/>
  <c r="T21" i="5"/>
  <c r="R23" i="5"/>
  <c r="N23" i="5"/>
  <c r="J47" i="5"/>
  <c r="U47" i="5"/>
  <c r="F23" i="5"/>
  <c r="J18" i="5"/>
  <c r="F47" i="5"/>
  <c r="J23" i="5"/>
  <c r="N47" i="5"/>
  <c r="U18" i="5"/>
  <c r="R18" i="5"/>
  <c r="N18" i="5"/>
  <c r="R20" i="5" l="1"/>
  <c r="V20" i="5"/>
  <c r="N12" i="5"/>
  <c r="V19" i="5"/>
  <c r="V35" i="5"/>
  <c r="R19" i="5"/>
  <c r="V21" i="5"/>
  <c r="R21" i="5"/>
  <c r="T18" i="5"/>
  <c r="V18" i="5" s="1"/>
  <c r="F18" i="5"/>
  <c r="T23" i="5"/>
  <c r="J12" i="5"/>
  <c r="U23" i="5"/>
  <c r="T12" i="5"/>
  <c r="U12" i="5"/>
  <c r="U56" i="5" s="1"/>
  <c r="T47" i="5"/>
  <c r="V47" i="5" s="1"/>
  <c r="R12" i="5"/>
  <c r="R47" i="5"/>
  <c r="T56" i="5" l="1"/>
  <c r="V23" i="5"/>
  <c r="J56" i="5"/>
  <c r="V12" i="5"/>
  <c r="F56" i="5"/>
  <c r="R56" i="5"/>
  <c r="N56" i="5"/>
  <c r="V56" i="5" l="1"/>
</calcChain>
</file>

<file path=xl/sharedStrings.xml><?xml version="1.0" encoding="utf-8"?>
<sst xmlns="http://schemas.openxmlformats.org/spreadsheetml/2006/main" count="207" uniqueCount="138">
  <si>
    <t>Cronograma Actividades Plan Estratégico de Seguridad Vial 2020</t>
  </si>
  <si>
    <t>DESCRIPCION DE LA ACTIVIDAD</t>
  </si>
  <si>
    <t>INTENSIDAD HORARIA</t>
  </si>
  <si>
    <t>PROVEEDOR</t>
  </si>
  <si>
    <t>ENERO</t>
  </si>
  <si>
    <t>FEBRERO</t>
  </si>
  <si>
    <t>MARZO</t>
  </si>
  <si>
    <t>ABRIL</t>
  </si>
  <si>
    <t>MAYO</t>
  </si>
  <si>
    <t>JUNIO</t>
  </si>
  <si>
    <t>JULIO</t>
  </si>
  <si>
    <t>AGOSTO</t>
  </si>
  <si>
    <t>SEPTIEMBRE</t>
  </si>
  <si>
    <t>OCTUBRE</t>
  </si>
  <si>
    <t>NOVIEMBRE</t>
  </si>
  <si>
    <t>DICIEMBRE</t>
  </si>
  <si>
    <t>FORTALECIMIENTO DE LA GESTIÓN INSTITUCIONAL -30%</t>
  </si>
  <si>
    <t>Actualización Plan Estratégico de Seguridad Vial</t>
  </si>
  <si>
    <t>DAF</t>
  </si>
  <si>
    <t xml:space="preserve">Informe de Gestión </t>
  </si>
  <si>
    <t>Indicadores Plan Estratégico de Seguridad Vial</t>
  </si>
  <si>
    <t>Semana de la Seguridad Vial</t>
  </si>
  <si>
    <t>COMPORTAMIENTO HUMANO -30%</t>
  </si>
  <si>
    <t>Prueba Teorico Practica - Conductores</t>
  </si>
  <si>
    <t>Talento Humano</t>
  </si>
  <si>
    <t>Capacitacion en Competencias en Seguridad Vial</t>
  </si>
  <si>
    <t>PIC- SENA</t>
  </si>
  <si>
    <t>Sensibilización - BICIPENSANTE - Archivo de Bogotá</t>
  </si>
  <si>
    <t>SDM - DAF</t>
  </si>
  <si>
    <t>Sensibilización - BICIPENSANTE - Manzana Liévano</t>
  </si>
  <si>
    <t xml:space="preserve">Control Documentación </t>
  </si>
  <si>
    <t>Talento Humano y DAF</t>
  </si>
  <si>
    <t>Vivir con Sentidos / Seguridad Salud en el Trabajo</t>
  </si>
  <si>
    <t>Capacitación Contratistas Entidad</t>
  </si>
  <si>
    <t>Capacitación Personal Planta Entidad -Induccion</t>
  </si>
  <si>
    <t>Miguel Terraza</t>
  </si>
  <si>
    <t>VEHICULOS SEGUROS -20%</t>
  </si>
  <si>
    <t>Consumo combustible</t>
  </si>
  <si>
    <t>Sub Dirección Serv Administrativos</t>
  </si>
  <si>
    <t>Informe Mantenimiento Vehículos</t>
  </si>
  <si>
    <t>Chequeo preoperacional</t>
  </si>
  <si>
    <t>INFRAESTRUCTURA SEGURA -10%</t>
  </si>
  <si>
    <t>Instalación de Señalización Vertical Archivo de Bogotá</t>
  </si>
  <si>
    <t>Instalación planos Rutas Seguras sala de Conductores</t>
  </si>
  <si>
    <t>Mantenimiento señalización Horizontal Manzana Liévano</t>
  </si>
  <si>
    <t>Mantenimiento parqueaderos Centro de Memoria</t>
  </si>
  <si>
    <t>Adecuación Parqueaderos Imprenta Distrital - Zona  de Carga</t>
  </si>
  <si>
    <t>ATENCIÓN A VÍCTIMAS -10%</t>
  </si>
  <si>
    <t>Incidentes de Transtito - Leccion aprendida</t>
  </si>
  <si>
    <t>Seguridad y Saluden el Trabajo</t>
  </si>
  <si>
    <t>Capacitación atención a victimas</t>
  </si>
  <si>
    <t>ARL</t>
  </si>
  <si>
    <t>RESPONSABLE</t>
  </si>
  <si>
    <t># actividades</t>
  </si>
  <si>
    <t>PROGRAMACIÓN Y EJECUCIÓN TRIMESTRAL DE ACTIVIDADES</t>
  </si>
  <si>
    <t>Acumulado Trimestre 1</t>
  </si>
  <si>
    <t>Acumulado Trimestre 2</t>
  </si>
  <si>
    <t>Acumulado Trimestre 3</t>
  </si>
  <si>
    <t>Acumulado Trimestre 4</t>
  </si>
  <si>
    <t>Reporte anual</t>
  </si>
  <si>
    <t>Programado</t>
  </si>
  <si>
    <t>Ejecutado</t>
  </si>
  <si>
    <t>%Ejecutado</t>
  </si>
  <si>
    <t>Observaciones</t>
  </si>
  <si>
    <t>TOTALES</t>
  </si>
  <si>
    <t>PONDERACIÓN PROGRAMAS</t>
  </si>
  <si>
    <t>El porcentaje correspondiente a cada programa  del plan institucional de gestión ambiental,  fue determinado teniendo en cuenta los criterios de frecuencia y complejidad  los cuales indican los pesos que se debe determinar en cada uno.</t>
  </si>
  <si>
    <t>Realizar una campaña de sensibilización mensual para ahorro de agua denominada "12  pasos para ahorrar agua"</t>
  </si>
  <si>
    <t>Presentar trimestralmente a la mesa técnica de apoyo en Gestión Ambiental un reporte de revisión de instalaciones sanitarias ahorradoras por sede concertada con la SDA, así como  un reporte de consumo de agua para evaluar el cumplimiento del programa.</t>
  </si>
  <si>
    <t>Realizar dos  campañas  anuales en el ahorro y uso eficiente del agua (Camina por el agua) dirigida a funcionarios y contratistas de la entidad .</t>
  </si>
  <si>
    <t>Realizar reporte de actualización y análisis del  inventario semestral de instalaciones hidrosanitarias con el fin de establecer el número de sistemas ahorradores implementados de acuerdo a la demanda de las sedes concertadas y aplicables de la entidad</t>
  </si>
  <si>
    <t>Actualizar bimensualmente el  seguimiento al consumo general y per cápita de agua de las sedes concertadas y el consumo per cápita con el fin de presentar los resultados en la mesa técnica en Gestión Ambiental</t>
  </si>
  <si>
    <t>Direcciòn Administrativa y Financiera</t>
  </si>
  <si>
    <t/>
  </si>
  <si>
    <t>Se realizó una campaña de sensibilización de ahorro de agua denominada "12  pasos para ahorrar agua.</t>
  </si>
  <si>
    <t xml:space="preserve">Se presentó a la mesa técnica de apoyo en Gestión Ambiental un reporte de revisión de instalaciones sanitarias ahorradoras por sede concertada con la SDA, así como  un reporte de consumo de agua para evaluar el cumplimiento del programa. </t>
  </si>
  <si>
    <t xml:space="preserve">Se actualizó  el  seguimiento al consumo general y per cápita de agua de las sedes concertadas y el consumo per cápita con el fin de presentar los resultados en la mesa técnica en Gestión Ambiental </t>
  </si>
  <si>
    <t>Presentar trimestralmente a la mesa técnica de apoyo en Gestión Ambiental un reporte de estado y tipo de luminarias por sede concertada con la SDA, incluyendo acciones de mejora.</t>
  </si>
  <si>
    <t xml:space="preserve">Realizar una campaña de sensibilización  mensual llamada "12 tips para para ahorrar energía" </t>
  </si>
  <si>
    <t>Actualizar mensualmente el seguimiento del consumo de energía de las sedes concertadas y el consumo per cápita con el fin de presentar los resultados en la mesa técnica en Gestión Ambiental.</t>
  </si>
  <si>
    <t>Presentar trimestralmente al mesa técnica de apoyo en Gestión Ambiental un reporte de consumos de energía efectuado en sedes concertadas donde se evalúa el cumplimiento de la meta del programa.</t>
  </si>
  <si>
    <t>Se presentó  a la mesa técnica de apoyo en Gestión Ambiental un reporte de estado y tipo de luminarias por sede concertada con la SDA, incluyendo acciones de mejora.</t>
  </si>
  <si>
    <t xml:space="preserve">Se realizó una campaña de sensibilización  llamada "12 tips para para ahorrar energía" </t>
  </si>
  <si>
    <t>Se actualizó el consumo de energía de las sedes concertadas y el consumo per cápita con el fin de presentar los resultados en la mesa técnica en Gestión Ambiental.</t>
  </si>
  <si>
    <t>Se presentó  a la mesa técnica de apoyo en Gestión Ambiental el reporte de consumos de energía efectuado en sedes concertadas donde se evalúa el cumplimiento de la meta del programa.</t>
  </si>
  <si>
    <t xml:space="preserve"> Realizar  la entrega mensual de material aprovechable  a gestor externo de las sedes concertadas aplicables  cumpliendo normatividad ambiental vigente, a través de las planillas de recepción de materiales reciclables, bitácoras o certificados de disposición final.</t>
  </si>
  <si>
    <t>Realizar campaña denominada  "Ecoreciclatón" para la gestión de los  residuos de aparatos eléctricos y electrónicos-RAEEs, generados en las diferentes sedes concertadas  de la Secretaria General</t>
  </si>
  <si>
    <t>Realizar entrega bimensual  de material peligroso y especiales en sedes concertadas aplicables a gestor externo avalado por la autoridad  cumpliendo con  la normatividad ambiental vigente, teniendo como soporte  las bitácoras,  ordenes de trabajo  o certificados de disposición final.</t>
  </si>
  <si>
    <t xml:space="preserve">Realizar una actividad de sensibilización  para el manejo y gestión de  los residuos peligrosos o especiales de las sedes concertadas a los funcionarios y colaboradores que tengan contacto directo con estos elementos </t>
  </si>
  <si>
    <t>Diseñar  una campaña educativa   y divulgarla  de forma mensual para promover la separación de residuos en la fuente y generar conciencia en los funcionarios sobre los riesgos a la salud y los impactos ambientales originados por la generación de residuos (separando ando)</t>
  </si>
  <si>
    <t>Efectuar inspección y reporte anual  de puntos ecológicos y sitios de almacenamiento temporal de residuos sólidos en las sedes concertadas.</t>
  </si>
  <si>
    <t>Entregar reporte trimestral a la UAESP de residuos reciclables entregados a Asociaciones de recicladores para su aprovechamiento</t>
  </si>
  <si>
    <t>Entregar trimestralmente a la mesa técnica de apoyo en Gestión Ambiental, los resultados de las inspecciones de los puntos ecológicos, la cantidad de generación de Respel, y la relación entre los residuos generados y aprovechados</t>
  </si>
  <si>
    <t>Efectuar seguimiento a gestores externos de residuos (peligrosos y reciclables), en cumplimiento de normatividad ambiental verificando un adecuado manejo y disposición final, evitando en mayor medida pasivos ambientales.</t>
  </si>
  <si>
    <t>Realizar actualización del Plan de Gestión Integral de Residuos Sólidos Peligrosos -PGIRS   de la Secretaría General.</t>
  </si>
  <si>
    <t>Realizar actualización del Plan de Acción Interno para el Aprovechamiento Eficiente de los Residuos -PAAER de la Secretaría General, de conformidad con el Decreto 400 de 2004</t>
  </si>
  <si>
    <t>Se realizó  la entrega de material aprovechable  a gestor externo de las sedes concertadas aplicables  cumpliendo normatividad ambiental vigente, a través de las planillas de recepción de materiales reciclables, bitácoras o certificados de disposición final (Ver carpeta residuos).</t>
  </si>
  <si>
    <t>Se realizó la entrega bimensual  de material peligroso y especiales en sedes concertadas aplicables a gestor externo avalado por la autoridad  cumpliendo con  la normatividad ambiental vigente, teniendo como soporte  las bitácoras,  ordenes de trabajo  o certificados de disposición final.( Ver carpeta residuos, subcarpeta Respel)</t>
  </si>
  <si>
    <t>Se realizó  actividad de sensibilización  para el manejo y gestión de  los residuos peligrosos o especiales de las sedes concertadas a los funcionarios y colaboradores que tengan contacto directo con estos elementos</t>
  </si>
  <si>
    <t xml:space="preserve">Se diseñó  campaña educativa  para promover la separación de residuos en la fuente y generar conciencia en los funcionarios sobre los riesgos a la salud y los impactos ambientales originados por la generación de residuos (separando ando) </t>
  </si>
  <si>
    <t xml:space="preserve">Se elaboró y entregó reporte trimestral a la UAESP de residuos reciclables entregados a Asociaciones de recicladores para su aprovechamiento.  </t>
  </si>
  <si>
    <t xml:space="preserve">Se presentó  a la mesa técnica de apoyo en Gestión Ambiental, los resultados de las inspecciones de los puntos ecológicos, la cantidad de generación de Respel, y la relación entre los residuos generados y aprovechados </t>
  </si>
  <si>
    <t>PROGRAMA USO EFICIENTE DE LA ENERGÍA 3,9 %</t>
  </si>
  <si>
    <t>PROGRAMA GESTIÓN INTEGRAL DE RESIDUOS 7,8 %</t>
  </si>
  <si>
    <t>Realizar sensibilizaciones para la prevención de los riesgos ambientales de la entidad, enfocado a enlaces PIGA y gestores externos</t>
  </si>
  <si>
    <t>Realizar la actualización de Huella de carbono  de la Secretaría General de acuerdo a la normatividad ambiental vigente.</t>
  </si>
  <si>
    <t>Promover actividades destinadas a la movilidad sostenible en el día sin carro que se lleva a cabo el primer día jueves de cada mes.</t>
  </si>
  <si>
    <t>Realizar una actividad enfocada a implementar o restaurar un jardín vertical o un techo verde o una pila de compostaje o siembra en una de las sedes concertadas, y presentar un reporte de estado de las anteriores actividades</t>
  </si>
  <si>
    <t>Efectuar una actividad anual dirigida a funcionarios y contratistas  de las sedes de la Secretaría General sobre conceptos de carbono cero, movilidad sostenible, reducción de residuos o cambio climático.</t>
  </si>
  <si>
    <t>Reportar semestralmente a la Secretaria Distrital de Ambiente, los avances relacionados a la implementación del PIGA y demás información pertinente mediante le aplicativo STORM u otros medios que apliquen para tal fin</t>
  </si>
  <si>
    <t>Actualizar la matriz de identificación de aspectos y valoración de impactos ambientales, y la matriz de riesgo ambiental</t>
  </si>
  <si>
    <t>Actualizar la matriz de requisitos legales ambientales  aplicables a la Entidad</t>
  </si>
  <si>
    <t xml:space="preserve">Garantizar que la Publicidad Exterior Visual de las sedes concertadas cuenten con los tramites ante la Secretaría Distrital de Ambiente  o entidad que aplique en caso de realizar cambios en la estructura o composición de los avisos. </t>
  </si>
  <si>
    <t>Elaborar el Plan Institucional de Gestión Ambiental 2020-2024</t>
  </si>
  <si>
    <t>Efectuar una actividad dirigida a los proveedores de bienes y servicios con que cuente la entidad y que tengan relación con cláusulas ambientales</t>
  </si>
  <si>
    <t>Presentar propuesta anual para optimizar consumo de papel en las sedes concertadas</t>
  </si>
  <si>
    <t>Efectuar una campaña que incentive el consumo sostenible en la entidad por parte de funcionarios y servidores enfocadas a la reducción del uso de plásticos y papel</t>
  </si>
  <si>
    <t>Ejecutar mesa de trabajo trimestral del  equipo responsable de las Compras Públicas Sostenibles ante la Secretaría General en función de la verificación del cumplimiento de la guía CPS planteada por Minambiente.</t>
  </si>
  <si>
    <t>Realizar dos reuniones anuales con enlaces PIGA y coordinadores de sedes concertadas para analizar gestión ambiental efectuada.</t>
  </si>
  <si>
    <t xml:space="preserve">Realizar seguimiento trimestral ante la mesa técnica de apoyo en Gestión Ambiental para reportar las cláusulas ambientales en contratos efectuados con la SG </t>
  </si>
  <si>
    <t>Realizar diagnóstico de la inclusión de CPS (fortalezas, falencias, ítems a incluir y acciones de mejora)</t>
  </si>
  <si>
    <t>Realizar un  control y seguimiento anual al cumplimiento de los certificados de diagnóstico automotriz y certificaciones de gases del 100% de la flota vehicular activa  propia y contratada.</t>
  </si>
  <si>
    <t>Efectuar reporte de seguimiento trimestral del consumo de papel y tóner para ser presentados ante la mesa técnica de apoyo en Gestión Ambiental</t>
  </si>
  <si>
    <t>PROGRAMA PRÁCTICAS SOSTENIBLES 3 %</t>
  </si>
  <si>
    <t>Presentar reporte trimestral sobre el número de biciusuarios de la secretaria general, y el numero de viajes</t>
  </si>
  <si>
    <t>Se promocionaron actividades destinadas a la movilidad sostenible en el día sin carro que se lleva a cabo el primer día jueves de cada mes</t>
  </si>
  <si>
    <t xml:space="preserve">Se reportó  a la Secretaria Distrital de Ambiente, los avances relacionados a la implementación del PIGA y demás información pertinente mediante le aplicativo STORM u otros medios que apliquen para tal fin </t>
  </si>
  <si>
    <t>Se presentó  a la mesa técnica de apoyo en gestión ambiental, el reporte trimestral sobre el número de biciusuarios de la secretaria general, y el número de viajes</t>
  </si>
  <si>
    <t>Se desarrollaron 6 reuniones con  proveedores de bienes y servicios  que cuente la entidad y que tengan relación con cláusulas ambientales.</t>
  </si>
  <si>
    <t>Se realizó socialización de pieza educativa de ahorro de papel, y reducción del uso de plásticos , se solicitó a la Subdirección de Servicios Administrativos el reemplazo de mezcladores plásticos por cucharas en el servicio de cafetería, y se extendió la acción a reemplazar el uso de vasos desechables por pocillos de loza</t>
  </si>
  <si>
    <t>Se realizó reunión virtual con enlaces PIGA y socialización a coordinadores de sedes concertadas para analizar gestión ambiental efectuada</t>
  </si>
  <si>
    <t>Se desarrolló la mesa de trabajo trimestral del  equipo responsable de las Compras Públicas Sostenibles ante la Secretaría General en función de la verificación del cumplimiento de la guía CPS planteada por Minambiente.</t>
  </si>
  <si>
    <t>Se presentó ante la mesa técnica de apoyo en Gestión Ambiental  las cláusulas ambientales en contratos efectuados con la SG</t>
  </si>
  <si>
    <t>Se presentó a la mesa técnica de apoyo en Gestión Ambiental, el seguimiento trimestral del consumo de papel y tóner .</t>
  </si>
  <si>
    <t>CONSUMO SOSTENIBLE 3,5%</t>
  </si>
  <si>
    <t>PROGRAMA USO EFICIENTE DEL AGUA 2,2 %</t>
  </si>
  <si>
    <t xml:space="preserve">1. USO EFICIENTE DE AGUA - 2,2%
2.USO EFICIENTE DE ENERGIA 3,9%
3. PROGRAMA GESTIÓN INTEGRAL DE RESIDUOS - 7,8%
4. PROGRAMA PRÁCTICAS SOSTENIBLES - 3%
5. PROGRAMA CONSUMOS SOSTENIBLE - 3,5%
</t>
  </si>
  <si>
    <t>SEGUIMIENTO AL PLAN DE ACCIÓN ANUAL DEL PLAN INSTITUCIONAL DE GESTIÓN AMBIENTAL - PIGA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</si>
</sst>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13"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4"/>
      <color theme="1"/>
      <name val="Arial"/>
      <family val="2"/>
    </font>
    <font>
      <b/>
      <sz val="11"/>
      <name val="Arial"/>
      <family val="2"/>
    </font>
    <font>
      <sz val="11"/>
      <name val="Arial"/>
      <family val="2"/>
    </font>
    <font>
      <sz val="11"/>
      <color theme="1"/>
      <name val="Arial"/>
      <family val="2"/>
    </font>
    <font>
      <b/>
      <sz val="11"/>
      <color theme="1"/>
      <name val="Arial"/>
      <family val="2"/>
    </font>
    <font>
      <sz val="12"/>
      <color theme="1"/>
      <name val="Calibri"/>
      <family val="2"/>
      <scheme val="minor"/>
    </font>
    <font>
      <sz val="10"/>
      <color rgb="FF000000"/>
      <name val="Times New Roman"/>
      <family val="1"/>
    </font>
  </fonts>
  <fills count="7">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5" fillId="0" borderId="0" applyFont="0" applyFill="0" applyBorder="0" applyAlignment="0" applyProtection="0"/>
    <xf numFmtId="164" fontId="5" fillId="0" borderId="0" applyFont="0" applyFill="0" applyBorder="0" applyAlignment="0" applyProtection="0"/>
    <xf numFmtId="0" fontId="12" fillId="0" borderId="0"/>
  </cellStyleXfs>
  <cellXfs count="105">
    <xf numFmtId="0" fontId="0" fillId="0" borderId="0" xfId="0"/>
    <xf numFmtId="0" fontId="0" fillId="0" borderId="1" xfId="0" applyBorder="1"/>
    <xf numFmtId="0" fontId="0" fillId="0" borderId="1" xfId="0" applyBorder="1" applyAlignment="1">
      <alignment horizontal="center"/>
    </xf>
    <xf numFmtId="0" fontId="0" fillId="2" borderId="1" xfId="0" applyFill="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ill="1" applyBorder="1"/>
    <xf numFmtId="0" fontId="0" fillId="0" borderId="1" xfId="0" applyFill="1" applyBorder="1" applyAlignment="1">
      <alignment wrapText="1"/>
    </xf>
    <xf numFmtId="0" fontId="9" fillId="0" borderId="0" xfId="0" applyFont="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0" fontId="10" fillId="2" borderId="12"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9" fillId="0" borderId="0" xfId="0" applyFont="1" applyAlignment="1">
      <alignment vertical="center" wrapText="1"/>
    </xf>
    <xf numFmtId="165" fontId="9" fillId="2" borderId="31" xfId="1" applyNumberFormat="1" applyFont="1" applyFill="1" applyBorder="1" applyAlignment="1">
      <alignment vertical="center"/>
    </xf>
    <xf numFmtId="165" fontId="9" fillId="5" borderId="31" xfId="1" applyNumberFormat="1" applyFont="1" applyFill="1" applyBorder="1" applyAlignment="1">
      <alignment vertical="center"/>
    </xf>
    <xf numFmtId="165" fontId="9" fillId="2" borderId="1" xfId="1" applyNumberFormat="1" applyFont="1" applyFill="1" applyBorder="1" applyAlignment="1">
      <alignment vertical="center"/>
    </xf>
    <xf numFmtId="165" fontId="9" fillId="5" borderId="1" xfId="1" applyNumberFormat="1" applyFont="1" applyFill="1" applyBorder="1" applyAlignment="1">
      <alignment vertical="center"/>
    </xf>
    <xf numFmtId="165" fontId="9" fillId="2" borderId="18" xfId="1" applyNumberFormat="1" applyFont="1" applyFill="1" applyBorder="1" applyAlignment="1">
      <alignment vertical="center"/>
    </xf>
    <xf numFmtId="165" fontId="9" fillId="5" borderId="18" xfId="1" applyNumberFormat="1" applyFont="1" applyFill="1" applyBorder="1" applyAlignment="1">
      <alignment vertical="center"/>
    </xf>
    <xf numFmtId="2" fontId="9" fillId="0" borderId="0" xfId="0" applyNumberFormat="1" applyFont="1" applyAlignment="1">
      <alignment vertical="center"/>
    </xf>
    <xf numFmtId="0" fontId="9" fillId="0" borderId="23" xfId="0" applyFont="1" applyBorder="1" applyAlignment="1">
      <alignment horizontal="left" vertical="center" wrapText="1"/>
    </xf>
    <xf numFmtId="0" fontId="9" fillId="0" borderId="0" xfId="0" applyFont="1" applyAlignment="1">
      <alignment horizontal="center" vertical="center"/>
    </xf>
    <xf numFmtId="0" fontId="10" fillId="2" borderId="34" xfId="0" applyFont="1" applyFill="1" applyBorder="1" applyAlignment="1">
      <alignment horizontal="center" vertical="center" wrapText="1"/>
    </xf>
    <xf numFmtId="165" fontId="10" fillId="3" borderId="27" xfId="0" applyNumberFormat="1" applyFont="1" applyFill="1" applyBorder="1" applyAlignment="1">
      <alignment vertical="center"/>
    </xf>
    <xf numFmtId="9" fontId="10" fillId="3" borderId="27" xfId="1" applyFont="1" applyFill="1" applyBorder="1" applyAlignment="1">
      <alignment vertical="center"/>
    </xf>
    <xf numFmtId="0" fontId="10" fillId="3" borderId="27" xfId="0" applyFont="1" applyFill="1" applyBorder="1" applyAlignment="1">
      <alignment vertical="center"/>
    </xf>
    <xf numFmtId="9" fontId="10" fillId="3" borderId="36" xfId="1" applyFont="1" applyFill="1" applyBorder="1" applyAlignment="1">
      <alignment vertical="center"/>
    </xf>
    <xf numFmtId="0" fontId="2"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3" borderId="27" xfId="0" applyFont="1" applyFill="1" applyBorder="1" applyAlignment="1">
      <alignment horizontal="center" vertical="center"/>
    </xf>
    <xf numFmtId="0" fontId="11" fillId="0" borderId="2" xfId="0" applyFont="1" applyBorder="1" applyAlignment="1">
      <alignment vertical="center" wrapText="1"/>
    </xf>
    <xf numFmtId="0" fontId="11" fillId="0" borderId="22" xfId="0" applyFont="1" applyBorder="1" applyAlignment="1">
      <alignment vertical="center" wrapText="1"/>
    </xf>
    <xf numFmtId="0" fontId="11" fillId="0" borderId="11" xfId="0" applyFont="1" applyBorder="1" applyAlignment="1">
      <alignment vertical="center" wrapText="1"/>
    </xf>
    <xf numFmtId="0" fontId="11" fillId="0" borderId="1" xfId="0" applyFont="1" applyBorder="1" applyAlignment="1">
      <alignment horizontal="center" vertical="center" wrapText="1"/>
    </xf>
    <xf numFmtId="0" fontId="11" fillId="0" borderId="14" xfId="0" applyFont="1" applyBorder="1" applyAlignment="1">
      <alignment vertical="center" wrapText="1"/>
    </xf>
    <xf numFmtId="0" fontId="11" fillId="6" borderId="2" xfId="0" applyFont="1" applyFill="1" applyBorder="1" applyAlignment="1">
      <alignment vertical="center" wrapText="1"/>
    </xf>
    <xf numFmtId="0" fontId="11" fillId="0" borderId="23" xfId="0" applyFont="1" applyBorder="1" applyAlignment="1">
      <alignment horizontal="left" vertical="center" wrapText="1"/>
    </xf>
    <xf numFmtId="0" fontId="11" fillId="0" borderId="2"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32" xfId="0" applyFont="1" applyBorder="1" applyAlignment="1">
      <alignment horizontal="left" vertical="center" wrapText="1"/>
    </xf>
    <xf numFmtId="165" fontId="11" fillId="6" borderId="31" xfId="1" applyNumberFormat="1" applyFont="1" applyFill="1" applyBorder="1" applyAlignment="1">
      <alignment vertical="center"/>
    </xf>
    <xf numFmtId="165" fontId="9" fillId="6" borderId="31" xfId="1" applyNumberFormat="1" applyFont="1" applyFill="1" applyBorder="1" applyAlignment="1">
      <alignment horizontal="justify" vertical="center"/>
    </xf>
    <xf numFmtId="165" fontId="11" fillId="6" borderId="1" xfId="1" applyNumberFormat="1" applyFont="1" applyFill="1" applyBorder="1" applyAlignment="1">
      <alignment vertical="center"/>
    </xf>
    <xf numFmtId="165" fontId="11" fillId="6" borderId="18" xfId="1" applyNumberFormat="1" applyFont="1" applyFill="1" applyBorder="1" applyAlignment="1">
      <alignment vertical="center"/>
    </xf>
    <xf numFmtId="165" fontId="9" fillId="6" borderId="31" xfId="1" applyNumberFormat="1" applyFont="1" applyFill="1" applyBorder="1" applyAlignment="1">
      <alignment vertical="center"/>
    </xf>
    <xf numFmtId="165" fontId="9" fillId="6" borderId="1" xfId="1" applyNumberFormat="1" applyFont="1" applyFill="1" applyBorder="1" applyAlignment="1">
      <alignment vertical="center"/>
    </xf>
    <xf numFmtId="165" fontId="9" fillId="6" borderId="18" xfId="1" applyNumberFormat="1" applyFont="1" applyFill="1" applyBorder="1" applyAlignment="1">
      <alignment vertical="center"/>
    </xf>
    <xf numFmtId="0" fontId="2" fillId="3" borderId="1" xfId="0" applyFont="1" applyFill="1" applyBorder="1" applyAlignment="1">
      <alignment horizont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3" fillId="0" borderId="0" xfId="0" applyFont="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9" fillId="0" borderId="19"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9" fillId="0" borderId="24" xfId="0" applyFont="1" applyBorder="1" applyAlignment="1">
      <alignment horizontal="center" vertical="center"/>
    </xf>
    <xf numFmtId="0" fontId="7" fillId="4" borderId="7" xfId="0" applyFont="1" applyFill="1" applyBorder="1" applyAlignment="1">
      <alignment horizontal="center" wrapText="1"/>
    </xf>
    <xf numFmtId="0" fontId="7" fillId="4" borderId="8" xfId="0" applyFont="1" applyFill="1" applyBorder="1" applyAlignment="1">
      <alignment horizontal="center" wrapText="1"/>
    </xf>
    <xf numFmtId="0" fontId="7" fillId="4" borderId="20" xfId="0" applyFont="1" applyFill="1" applyBorder="1" applyAlignment="1">
      <alignment horizontal="center" wrapText="1"/>
    </xf>
    <xf numFmtId="0" fontId="7" fillId="4" borderId="0" xfId="0" applyFont="1" applyFill="1" applyBorder="1" applyAlignment="1">
      <alignment horizontal="center" wrapText="1"/>
    </xf>
    <xf numFmtId="0" fontId="7" fillId="4" borderId="30" xfId="0" applyFont="1" applyFill="1" applyBorder="1" applyAlignment="1">
      <alignment horizontal="center" wrapText="1"/>
    </xf>
    <xf numFmtId="0" fontId="7" fillId="4" borderId="17" xfId="0" applyFont="1" applyFill="1" applyBorder="1" applyAlignment="1">
      <alignment horizont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7" fillId="4" borderId="25" xfId="0" applyFont="1" applyFill="1" applyBorder="1" applyAlignment="1">
      <alignment horizontal="center" wrapText="1"/>
    </xf>
    <xf numFmtId="0" fontId="7" fillId="4" borderId="26" xfId="0" applyFont="1" applyFill="1" applyBorder="1" applyAlignment="1">
      <alignment horizontal="center" wrapText="1"/>
    </xf>
    <xf numFmtId="0" fontId="7" fillId="4" borderId="28" xfId="0" applyFont="1" applyFill="1" applyBorder="1" applyAlignment="1">
      <alignment horizontal="center" wrapText="1"/>
    </xf>
    <xf numFmtId="0" fontId="10" fillId="3" borderId="35" xfId="0" applyFont="1" applyFill="1" applyBorder="1" applyAlignment="1">
      <alignment horizontal="center" vertical="center"/>
    </xf>
    <xf numFmtId="0" fontId="10" fillId="3" borderId="27"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cellXfs>
  <cellStyles count="4">
    <cellStyle name="Moneda 2" xfId="2" xr:uid="{00000000-0005-0000-0000-000000000000}"/>
    <cellStyle name="Normal" xfId="0" builtinId="0"/>
    <cellStyle name="Normal 2" xfId="3" xr:uid="{00000000-0005-0000-0000-000002000000}"/>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122465</xdr:rowOff>
    </xdr:from>
    <xdr:to>
      <xdr:col>1</xdr:col>
      <xdr:colOff>1074965</xdr:colOff>
      <xdr:row>6</xdr:row>
      <xdr:rowOff>192958</xdr:rowOff>
    </xdr:to>
    <xdr:pic>
      <xdr:nvPicPr>
        <xdr:cNvPr id="3" name="Imagen 2">
          <a:extLst>
            <a:ext uri="{FF2B5EF4-FFF2-40B4-BE49-F238E27FC236}">
              <a16:creationId xmlns:a16="http://schemas.microsoft.com/office/drawing/2014/main" id="{9FE01B7A-7673-4EEE-9CEC-8917B1EC3B02}"/>
            </a:ext>
          </a:extLst>
        </xdr:cNvPr>
        <xdr:cNvPicPr>
          <a:picLocks noChangeAspect="1"/>
        </xdr:cNvPicPr>
      </xdr:nvPicPr>
      <xdr:blipFill>
        <a:blip xmlns:r="http://schemas.openxmlformats.org/officeDocument/2006/relationships" r:embed="rId1"/>
        <a:stretch>
          <a:fillRect/>
        </a:stretch>
      </xdr:blipFill>
      <xdr:spPr>
        <a:xfrm>
          <a:off x="625930" y="122465"/>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1"/>
  <sheetViews>
    <sheetView zoomScale="85" zoomScaleNormal="85" workbookViewId="0">
      <selection activeCell="H15" sqref="H15"/>
    </sheetView>
  </sheetViews>
  <sheetFormatPr baseColWidth="10" defaultColWidth="11.42578125" defaultRowHeight="15" x14ac:dyDescent="0.25"/>
  <cols>
    <col min="1" max="1" width="43.85546875" bestFit="1" customWidth="1"/>
    <col min="2" max="2" width="8" customWidth="1"/>
    <col min="4" max="60" width="3.7109375" customWidth="1"/>
  </cols>
  <sheetData>
    <row r="1" spans="1:51" x14ac:dyDescent="0.25">
      <c r="A1" s="62"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5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row>
    <row r="3" spans="1:51" ht="21.75" customHeight="1" x14ac:dyDescent="0.25">
      <c r="A3" s="64" t="s">
        <v>1</v>
      </c>
      <c r="B3" s="60" t="s">
        <v>2</v>
      </c>
      <c r="C3" s="60" t="s">
        <v>3</v>
      </c>
      <c r="D3" s="60" t="s">
        <v>4</v>
      </c>
      <c r="E3" s="60"/>
      <c r="F3" s="60"/>
      <c r="G3" s="60"/>
      <c r="H3" s="60" t="s">
        <v>5</v>
      </c>
      <c r="I3" s="60"/>
      <c r="J3" s="60"/>
      <c r="K3" s="60"/>
      <c r="L3" s="60" t="s">
        <v>6</v>
      </c>
      <c r="M3" s="60"/>
      <c r="N3" s="60"/>
      <c r="O3" s="60"/>
      <c r="P3" s="60" t="s">
        <v>7</v>
      </c>
      <c r="Q3" s="60"/>
      <c r="R3" s="60"/>
      <c r="S3" s="60"/>
      <c r="T3" s="60" t="s">
        <v>8</v>
      </c>
      <c r="U3" s="60"/>
      <c r="V3" s="60"/>
      <c r="W3" s="60"/>
      <c r="X3" s="60" t="s">
        <v>9</v>
      </c>
      <c r="Y3" s="60"/>
      <c r="Z3" s="60"/>
      <c r="AA3" s="60"/>
      <c r="AB3" s="60" t="s">
        <v>10</v>
      </c>
      <c r="AC3" s="60"/>
      <c r="AD3" s="60"/>
      <c r="AE3" s="60"/>
      <c r="AF3" s="60" t="s">
        <v>11</v>
      </c>
      <c r="AG3" s="60"/>
      <c r="AH3" s="60"/>
      <c r="AI3" s="60"/>
      <c r="AJ3" s="60" t="s">
        <v>12</v>
      </c>
      <c r="AK3" s="60"/>
      <c r="AL3" s="60"/>
      <c r="AM3" s="60"/>
      <c r="AN3" s="60" t="s">
        <v>13</v>
      </c>
      <c r="AO3" s="60"/>
      <c r="AP3" s="60"/>
      <c r="AQ3" s="60"/>
      <c r="AR3" s="60" t="s">
        <v>14</v>
      </c>
      <c r="AS3" s="60"/>
      <c r="AT3" s="60"/>
      <c r="AU3" s="60"/>
      <c r="AV3" s="60" t="s">
        <v>15</v>
      </c>
      <c r="AW3" s="60"/>
      <c r="AX3" s="60"/>
      <c r="AY3" s="60"/>
    </row>
    <row r="4" spans="1:51" x14ac:dyDescent="0.25">
      <c r="A4" s="64"/>
      <c r="B4" s="60"/>
      <c r="C4" s="60"/>
      <c r="D4" s="36">
        <v>1</v>
      </c>
      <c r="E4" s="36">
        <v>2</v>
      </c>
      <c r="F4" s="36">
        <v>3</v>
      </c>
      <c r="G4" s="36">
        <v>4</v>
      </c>
      <c r="H4" s="36">
        <v>1</v>
      </c>
      <c r="I4" s="36">
        <v>2</v>
      </c>
      <c r="J4" s="36">
        <v>3</v>
      </c>
      <c r="K4" s="36">
        <v>4</v>
      </c>
      <c r="L4" s="36">
        <v>1</v>
      </c>
      <c r="M4" s="36">
        <v>2</v>
      </c>
      <c r="N4" s="36">
        <v>3</v>
      </c>
      <c r="O4" s="36">
        <v>4</v>
      </c>
      <c r="P4" s="36">
        <v>1</v>
      </c>
      <c r="Q4" s="36">
        <v>2</v>
      </c>
      <c r="R4" s="36">
        <v>3</v>
      </c>
      <c r="S4" s="36">
        <v>4</v>
      </c>
      <c r="T4" s="36">
        <v>1</v>
      </c>
      <c r="U4" s="36">
        <v>2</v>
      </c>
      <c r="V4" s="36">
        <v>3</v>
      </c>
      <c r="W4" s="36">
        <v>4</v>
      </c>
      <c r="X4" s="36">
        <v>1</v>
      </c>
      <c r="Y4" s="36">
        <v>2</v>
      </c>
      <c r="Z4" s="36">
        <v>3</v>
      </c>
      <c r="AA4" s="36">
        <v>4</v>
      </c>
      <c r="AB4" s="36">
        <v>1</v>
      </c>
      <c r="AC4" s="36">
        <v>2</v>
      </c>
      <c r="AD4" s="36">
        <v>3</v>
      </c>
      <c r="AE4" s="36">
        <v>4</v>
      </c>
      <c r="AF4" s="36">
        <v>1</v>
      </c>
      <c r="AG4" s="36">
        <v>2</v>
      </c>
      <c r="AH4" s="36">
        <v>3</v>
      </c>
      <c r="AI4" s="36">
        <v>4</v>
      </c>
      <c r="AJ4" s="36">
        <v>1</v>
      </c>
      <c r="AK4" s="36">
        <v>2</v>
      </c>
      <c r="AL4" s="36">
        <v>3</v>
      </c>
      <c r="AM4" s="36">
        <v>4</v>
      </c>
      <c r="AN4" s="36">
        <v>1</v>
      </c>
      <c r="AO4" s="36">
        <v>2</v>
      </c>
      <c r="AP4" s="36">
        <v>3</v>
      </c>
      <c r="AQ4" s="36">
        <v>4</v>
      </c>
      <c r="AR4" s="36">
        <v>1</v>
      </c>
      <c r="AS4" s="36">
        <v>2</v>
      </c>
      <c r="AT4" s="36">
        <v>3</v>
      </c>
      <c r="AU4" s="36">
        <v>4</v>
      </c>
      <c r="AV4" s="36">
        <v>1</v>
      </c>
      <c r="AW4" s="36">
        <v>2</v>
      </c>
      <c r="AX4" s="36">
        <v>3</v>
      </c>
      <c r="AY4" s="36">
        <v>4</v>
      </c>
    </row>
    <row r="5" spans="1:51" x14ac:dyDescent="0.25">
      <c r="A5" s="59" t="s">
        <v>16</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row>
    <row r="6" spans="1:51" x14ac:dyDescent="0.25">
      <c r="A6" s="10" t="s">
        <v>17</v>
      </c>
      <c r="B6" s="2">
        <v>240</v>
      </c>
      <c r="C6" s="8" t="s">
        <v>18</v>
      </c>
      <c r="D6" s="61"/>
      <c r="E6" s="61"/>
      <c r="F6" s="61"/>
      <c r="G6" s="61"/>
      <c r="H6" s="61"/>
      <c r="I6" s="61"/>
      <c r="J6" s="61"/>
      <c r="K6" s="61"/>
      <c r="L6" s="61"/>
      <c r="M6" s="61"/>
      <c r="N6" s="61"/>
      <c r="O6" s="6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x14ac:dyDescent="0.25">
      <c r="A7" s="10" t="s">
        <v>19</v>
      </c>
      <c r="B7" s="2">
        <v>40</v>
      </c>
      <c r="C7" s="8" t="s">
        <v>18</v>
      </c>
      <c r="D7" s="1"/>
      <c r="E7" s="1"/>
      <c r="F7" s="1"/>
      <c r="G7" s="1"/>
      <c r="H7" s="1"/>
      <c r="I7" s="1"/>
      <c r="J7" s="1"/>
      <c r="K7" s="1"/>
      <c r="L7" s="1"/>
      <c r="M7" s="1"/>
      <c r="N7" s="1"/>
      <c r="O7" s="3"/>
      <c r="P7" s="1"/>
      <c r="Q7" s="1"/>
      <c r="R7" s="1"/>
      <c r="S7" s="1"/>
      <c r="T7" s="1"/>
      <c r="U7" s="1"/>
      <c r="V7" s="1"/>
      <c r="W7" s="1"/>
      <c r="X7" s="1"/>
      <c r="Y7" s="1"/>
      <c r="Z7" s="1"/>
      <c r="AA7" s="3"/>
      <c r="AB7" s="1"/>
      <c r="AC7" s="1"/>
      <c r="AD7" s="1"/>
      <c r="AE7" s="1"/>
      <c r="AF7" s="1"/>
      <c r="AG7" s="1"/>
      <c r="AH7" s="1"/>
      <c r="AI7" s="1"/>
      <c r="AJ7" s="1"/>
      <c r="AK7" s="1"/>
      <c r="AL7" s="1"/>
      <c r="AM7" s="3"/>
      <c r="AN7" s="1"/>
      <c r="AO7" s="1"/>
      <c r="AP7" s="1"/>
      <c r="AQ7" s="1"/>
      <c r="AR7" s="1"/>
      <c r="AS7" s="1"/>
      <c r="AT7" s="1"/>
      <c r="AU7" s="1"/>
      <c r="AV7" s="1"/>
      <c r="AW7" s="1"/>
      <c r="AX7" s="1"/>
      <c r="AY7" s="3"/>
    </row>
    <row r="8" spans="1:51" x14ac:dyDescent="0.25">
      <c r="A8" s="10" t="s">
        <v>20</v>
      </c>
      <c r="B8" s="2">
        <v>40</v>
      </c>
      <c r="C8" s="8" t="s">
        <v>18</v>
      </c>
      <c r="D8" s="1"/>
      <c r="E8" s="1"/>
      <c r="F8" s="1"/>
      <c r="G8" s="1"/>
      <c r="H8" s="1"/>
      <c r="I8" s="1"/>
      <c r="J8" s="1"/>
      <c r="K8" s="1"/>
      <c r="L8" s="1"/>
      <c r="M8" s="1"/>
      <c r="N8" s="1"/>
      <c r="O8" s="3"/>
      <c r="P8" s="1"/>
      <c r="Q8" s="1"/>
      <c r="R8" s="1"/>
      <c r="S8" s="1"/>
      <c r="T8" s="1"/>
      <c r="U8" s="1"/>
      <c r="V8" s="1"/>
      <c r="W8" s="1"/>
      <c r="X8" s="1"/>
      <c r="Y8" s="1"/>
      <c r="Z8" s="1"/>
      <c r="AA8" s="3"/>
      <c r="AB8" s="1"/>
      <c r="AC8" s="1"/>
      <c r="AD8" s="1"/>
      <c r="AE8" s="1"/>
      <c r="AF8" s="1"/>
      <c r="AG8" s="1"/>
      <c r="AH8" s="1"/>
      <c r="AI8" s="1"/>
      <c r="AJ8" s="1"/>
      <c r="AK8" s="1"/>
      <c r="AL8" s="1"/>
      <c r="AM8" s="3"/>
      <c r="AN8" s="1"/>
      <c r="AO8" s="1"/>
      <c r="AP8" s="1"/>
      <c r="AQ8" s="1"/>
      <c r="AR8" s="1"/>
      <c r="AS8" s="1"/>
      <c r="AT8" s="1"/>
      <c r="AU8" s="1"/>
      <c r="AV8" s="1"/>
      <c r="AW8" s="1"/>
      <c r="AX8" s="1"/>
      <c r="AY8" s="3"/>
    </row>
    <row r="9" spans="1:51" x14ac:dyDescent="0.25">
      <c r="A9" s="10" t="s">
        <v>21</v>
      </c>
      <c r="B9" s="2">
        <v>10</v>
      </c>
      <c r="C9" s="8" t="s">
        <v>18</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3"/>
      <c r="AO9" s="1"/>
      <c r="AP9" s="1"/>
      <c r="AQ9" s="1"/>
      <c r="AR9" s="1"/>
      <c r="AS9" s="1"/>
      <c r="AT9" s="1"/>
      <c r="AU9" s="1"/>
      <c r="AV9" s="1"/>
      <c r="AW9" s="1"/>
      <c r="AX9" s="1"/>
      <c r="AY9" s="1"/>
    </row>
    <row r="10" spans="1:51" x14ac:dyDescent="0.25">
      <c r="A10" s="59" t="s">
        <v>22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row>
    <row r="11" spans="1:51" ht="24.75" x14ac:dyDescent="0.25">
      <c r="A11" s="10" t="s">
        <v>23</v>
      </c>
      <c r="B11" s="6">
        <v>48</v>
      </c>
      <c r="C11" s="7" t="s">
        <v>24</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3"/>
      <c r="AS11" s="3"/>
      <c r="AT11" s="3"/>
      <c r="AU11" s="3"/>
      <c r="AV11" s="1"/>
      <c r="AW11" s="1"/>
      <c r="AX11" s="1"/>
      <c r="AY11" s="1"/>
    </row>
    <row r="12" spans="1:51" ht="30" x14ac:dyDescent="0.25">
      <c r="A12" s="10" t="s">
        <v>25</v>
      </c>
      <c r="B12" s="6">
        <v>40</v>
      </c>
      <c r="C12" s="9" t="s">
        <v>26</v>
      </c>
      <c r="D12" s="1"/>
      <c r="E12" s="1"/>
      <c r="F12" s="1"/>
      <c r="G12" s="1"/>
      <c r="H12" s="1"/>
      <c r="I12" s="1"/>
      <c r="J12" s="1"/>
      <c r="K12" s="1"/>
      <c r="L12" s="1"/>
      <c r="M12" s="1"/>
      <c r="N12" s="1"/>
      <c r="O12" s="1"/>
      <c r="P12" s="1"/>
      <c r="Q12" s="1"/>
      <c r="R12" s="1"/>
      <c r="S12" s="1"/>
      <c r="T12" s="3"/>
      <c r="U12" s="3"/>
      <c r="V12" s="3"/>
      <c r="W12" s="3"/>
      <c r="X12" s="1"/>
      <c r="Y12" s="1"/>
      <c r="Z12" s="1"/>
      <c r="AA12" s="1"/>
      <c r="AB12" s="1"/>
      <c r="AC12" s="1"/>
      <c r="AD12" s="1"/>
      <c r="AE12" s="1"/>
      <c r="AF12" s="1"/>
      <c r="AG12" s="1"/>
      <c r="AH12" s="1"/>
      <c r="AI12" s="1"/>
      <c r="AJ12" s="1"/>
      <c r="AK12" s="1"/>
      <c r="AL12" s="1"/>
      <c r="AM12" s="1"/>
      <c r="AN12" s="1"/>
      <c r="AO12" s="1"/>
      <c r="AP12" s="1"/>
      <c r="AQ12" s="1"/>
      <c r="AR12" s="3"/>
      <c r="AS12" s="3"/>
      <c r="AT12" s="3"/>
      <c r="AU12" s="3"/>
      <c r="AV12" s="1"/>
      <c r="AW12" s="1"/>
      <c r="AX12" s="1"/>
      <c r="AY12" s="1"/>
    </row>
    <row r="13" spans="1:51" ht="30" x14ac:dyDescent="0.25">
      <c r="A13" s="10" t="s">
        <v>27</v>
      </c>
      <c r="B13" s="6">
        <v>4</v>
      </c>
      <c r="C13" s="9" t="s">
        <v>28</v>
      </c>
      <c r="D13" s="1"/>
      <c r="E13" s="1"/>
      <c r="F13" s="1"/>
      <c r="G13" s="1"/>
      <c r="H13" s="1"/>
      <c r="I13" s="1"/>
      <c r="J13" s="1"/>
      <c r="K13" s="1"/>
      <c r="L13" s="3"/>
      <c r="M13" s="1"/>
      <c r="N13" s="1"/>
      <c r="O13" s="1"/>
      <c r="P13" s="1"/>
      <c r="Q13" s="1"/>
      <c r="R13" s="1"/>
      <c r="S13" s="1"/>
      <c r="T13" s="3"/>
      <c r="U13" s="3"/>
      <c r="V13" s="3"/>
      <c r="W13" s="3"/>
      <c r="X13" s="1"/>
      <c r="Y13" s="1"/>
      <c r="Z13" s="1"/>
      <c r="AA13" s="1"/>
      <c r="AB13" s="1"/>
      <c r="AC13" s="1"/>
      <c r="AD13" s="1"/>
      <c r="AE13" s="1"/>
      <c r="AF13" s="1"/>
      <c r="AG13" s="1"/>
      <c r="AH13" s="1"/>
      <c r="AI13" s="1"/>
      <c r="AJ13" s="1"/>
      <c r="AK13" s="1"/>
      <c r="AL13" s="1"/>
      <c r="AM13" s="1"/>
      <c r="AN13" s="1"/>
      <c r="AO13" s="1"/>
      <c r="AP13" s="1"/>
      <c r="AQ13" s="1"/>
      <c r="AR13" s="3"/>
      <c r="AS13" s="3"/>
      <c r="AT13" s="3"/>
      <c r="AU13" s="3"/>
      <c r="AV13" s="1"/>
      <c r="AW13" s="1"/>
      <c r="AX13" s="1"/>
      <c r="AY13" s="1"/>
    </row>
    <row r="14" spans="1:51" ht="30" x14ac:dyDescent="0.25">
      <c r="A14" s="10" t="s">
        <v>29</v>
      </c>
      <c r="B14" s="6">
        <v>4</v>
      </c>
      <c r="C14" s="9" t="s">
        <v>28</v>
      </c>
      <c r="D14" s="1"/>
      <c r="E14" s="1"/>
      <c r="F14" s="1"/>
      <c r="G14" s="1"/>
      <c r="H14" s="1"/>
      <c r="I14" s="1"/>
      <c r="J14" s="1"/>
      <c r="K14" s="1"/>
      <c r="L14" s="11"/>
      <c r="M14" s="1"/>
      <c r="N14" s="1"/>
      <c r="O14" s="3"/>
      <c r="P14" s="1"/>
      <c r="Q14" s="1"/>
      <c r="R14" s="1"/>
      <c r="S14" s="1"/>
      <c r="T14" s="3"/>
      <c r="U14" s="3"/>
      <c r="V14" s="3"/>
      <c r="W14" s="3"/>
      <c r="X14" s="1"/>
      <c r="Y14" s="1"/>
      <c r="Z14" s="1"/>
      <c r="AA14" s="1"/>
      <c r="AB14" s="1"/>
      <c r="AC14" s="1"/>
      <c r="AD14" s="1"/>
      <c r="AE14" s="1"/>
      <c r="AF14" s="1"/>
      <c r="AG14" s="1"/>
      <c r="AH14" s="1"/>
      <c r="AI14" s="1"/>
      <c r="AJ14" s="1"/>
      <c r="AK14" s="1"/>
      <c r="AL14" s="1"/>
      <c r="AM14" s="1"/>
      <c r="AN14" s="1"/>
      <c r="AO14" s="1"/>
      <c r="AP14" s="1"/>
      <c r="AQ14" s="1"/>
      <c r="AR14" s="3"/>
      <c r="AS14" s="3"/>
      <c r="AT14" s="3"/>
      <c r="AU14" s="3"/>
      <c r="AV14" s="1"/>
      <c r="AW14" s="1"/>
      <c r="AX14" s="1"/>
      <c r="AY14" s="1"/>
    </row>
    <row r="15" spans="1:51" ht="36.75" x14ac:dyDescent="0.25">
      <c r="A15" s="10" t="s">
        <v>30</v>
      </c>
      <c r="B15" s="6">
        <v>2</v>
      </c>
      <c r="C15" s="7" t="s">
        <v>31</v>
      </c>
      <c r="D15" s="1"/>
      <c r="E15" s="1"/>
      <c r="F15" s="1"/>
      <c r="G15" s="1"/>
      <c r="H15" s="1"/>
      <c r="I15" s="1"/>
      <c r="J15" s="1"/>
      <c r="K15" s="1"/>
      <c r="L15" s="1"/>
      <c r="M15" s="1"/>
      <c r="N15" s="1"/>
      <c r="O15" s="1"/>
      <c r="P15" s="1"/>
      <c r="Q15" s="1"/>
      <c r="R15" s="1"/>
      <c r="S15" s="3"/>
      <c r="T15" s="1"/>
      <c r="U15" s="1"/>
      <c r="V15" s="1"/>
      <c r="W15" s="1"/>
      <c r="X15" s="1"/>
      <c r="Y15" s="1"/>
      <c r="Z15" s="1"/>
      <c r="AA15" s="1"/>
      <c r="AB15" s="1"/>
      <c r="AC15" s="1"/>
      <c r="AD15" s="1"/>
      <c r="AE15" s="1"/>
      <c r="AF15" s="1"/>
      <c r="AG15" s="1"/>
      <c r="AH15" s="1"/>
      <c r="AI15" s="3"/>
      <c r="AJ15" s="1"/>
      <c r="AK15" s="1"/>
      <c r="AL15" s="1"/>
      <c r="AM15" s="1"/>
      <c r="AN15" s="1"/>
      <c r="AO15" s="1"/>
      <c r="AP15" s="1"/>
      <c r="AQ15" s="1"/>
      <c r="AR15" s="1"/>
      <c r="AS15" s="1"/>
      <c r="AT15" s="1"/>
      <c r="AU15" s="1"/>
      <c r="AV15" s="1"/>
      <c r="AW15" s="1"/>
      <c r="AX15" s="3"/>
      <c r="AY15" s="1"/>
    </row>
    <row r="16" spans="1:51" ht="36.75" x14ac:dyDescent="0.25">
      <c r="A16" s="10" t="s">
        <v>32</v>
      </c>
      <c r="B16" s="6">
        <v>2</v>
      </c>
      <c r="C16" s="7" t="s">
        <v>31</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3"/>
      <c r="AS16" s="3"/>
      <c r="AT16" s="3"/>
      <c r="AU16" s="3"/>
      <c r="AV16" s="1"/>
      <c r="AW16" s="1"/>
      <c r="AX16" s="1"/>
      <c r="AY16" s="1"/>
    </row>
    <row r="17" spans="1:51" ht="36.75" x14ac:dyDescent="0.25">
      <c r="A17" s="10" t="s">
        <v>33</v>
      </c>
      <c r="B17" s="6">
        <v>2</v>
      </c>
      <c r="C17" s="7" t="s">
        <v>31</v>
      </c>
      <c r="D17" s="1"/>
      <c r="E17" s="1"/>
      <c r="F17" s="1"/>
      <c r="G17" s="1"/>
      <c r="H17" s="1"/>
      <c r="I17" s="1"/>
      <c r="J17" s="1"/>
      <c r="K17" s="1"/>
      <c r="L17" s="1"/>
      <c r="M17" s="1"/>
      <c r="N17" s="1"/>
      <c r="O17" s="1"/>
      <c r="P17" s="1"/>
      <c r="Q17" s="1"/>
      <c r="R17" s="1"/>
      <c r="S17" s="1"/>
      <c r="T17" s="1"/>
      <c r="U17" s="1"/>
      <c r="V17" s="1"/>
      <c r="W17" s="1"/>
      <c r="X17" s="3"/>
      <c r="Y17" s="3"/>
      <c r="Z17" s="3"/>
      <c r="AA17" s="3"/>
      <c r="AB17" s="1"/>
      <c r="AC17" s="1"/>
      <c r="AD17" s="1"/>
      <c r="AE17" s="1"/>
      <c r="AF17" s="1"/>
      <c r="AG17" s="1"/>
      <c r="AH17" s="1"/>
      <c r="AI17" s="1"/>
      <c r="AJ17" s="1"/>
      <c r="AK17" s="1"/>
      <c r="AL17" s="1"/>
      <c r="AM17" s="1"/>
      <c r="AN17" s="1"/>
      <c r="AO17" s="1"/>
      <c r="AP17" s="1"/>
      <c r="AQ17" s="1"/>
      <c r="AR17" s="1"/>
      <c r="AS17" s="1"/>
      <c r="AT17" s="1"/>
      <c r="AU17" s="1"/>
      <c r="AV17" s="3"/>
      <c r="AW17" s="3"/>
      <c r="AX17" s="3"/>
      <c r="AY17" s="3"/>
    </row>
    <row r="18" spans="1:51" ht="30" x14ac:dyDescent="0.25">
      <c r="A18" s="10" t="s">
        <v>34</v>
      </c>
      <c r="B18" s="6">
        <v>2</v>
      </c>
      <c r="C18" s="7" t="s">
        <v>35</v>
      </c>
      <c r="D18" s="1"/>
      <c r="E18" s="1"/>
      <c r="F18" s="1"/>
      <c r="G18" s="1"/>
      <c r="H18" s="3"/>
      <c r="I18" s="3"/>
      <c r="J18" s="3"/>
      <c r="K18" s="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3"/>
      <c r="AO18" s="3"/>
      <c r="AP18" s="3"/>
      <c r="AQ18" s="3"/>
      <c r="AR18" s="1"/>
      <c r="AS18" s="1"/>
      <c r="AT18" s="1"/>
      <c r="AU18" s="1"/>
      <c r="AV18" s="1"/>
      <c r="AW18" s="1"/>
      <c r="AX18" s="1"/>
      <c r="AY18" s="1"/>
    </row>
    <row r="19" spans="1:51" x14ac:dyDescent="0.25">
      <c r="A19" s="59" t="s">
        <v>36</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row>
    <row r="20" spans="1:51" ht="60.75" x14ac:dyDescent="0.25">
      <c r="A20" s="4" t="s">
        <v>37</v>
      </c>
      <c r="B20" s="6">
        <v>16</v>
      </c>
      <c r="C20" s="7" t="s">
        <v>38</v>
      </c>
      <c r="D20" s="1"/>
      <c r="E20" s="1"/>
      <c r="F20" s="1"/>
      <c r="G20" s="1"/>
      <c r="H20" s="1"/>
      <c r="I20" s="1"/>
      <c r="J20" s="1"/>
      <c r="K20" s="1"/>
      <c r="L20" s="1"/>
      <c r="M20" s="1"/>
      <c r="N20" s="1"/>
      <c r="O20" s="3"/>
      <c r="P20" s="1"/>
      <c r="Q20" s="1"/>
      <c r="R20" s="1"/>
      <c r="S20" s="1"/>
      <c r="T20" s="1"/>
      <c r="U20" s="1"/>
      <c r="V20" s="1"/>
      <c r="W20" s="1"/>
      <c r="X20" s="1"/>
      <c r="Y20" s="1"/>
      <c r="Z20" s="1"/>
      <c r="AA20" s="3"/>
      <c r="AB20" s="1"/>
      <c r="AC20" s="1"/>
      <c r="AD20" s="1"/>
      <c r="AE20" s="1"/>
      <c r="AF20" s="1"/>
      <c r="AG20" s="1"/>
      <c r="AH20" s="1"/>
      <c r="AI20" s="1"/>
      <c r="AJ20" s="1"/>
      <c r="AK20" s="1"/>
      <c r="AL20" s="1"/>
      <c r="AM20" s="3"/>
      <c r="AN20" s="1"/>
      <c r="AO20" s="1"/>
      <c r="AP20" s="1"/>
      <c r="AQ20" s="1"/>
      <c r="AR20" s="1"/>
      <c r="AS20" s="1"/>
      <c r="AT20" s="1"/>
      <c r="AU20" s="1"/>
      <c r="AV20" s="1"/>
      <c r="AW20" s="1"/>
      <c r="AX20" s="1"/>
      <c r="AY20" s="3"/>
    </row>
    <row r="21" spans="1:51" ht="60.75" x14ac:dyDescent="0.25">
      <c r="A21" s="4" t="s">
        <v>39</v>
      </c>
      <c r="B21" s="6">
        <v>16</v>
      </c>
      <c r="C21" s="7" t="s">
        <v>38</v>
      </c>
      <c r="D21" s="1"/>
      <c r="E21" s="1"/>
      <c r="F21" s="1"/>
      <c r="G21" s="1"/>
      <c r="H21" s="1"/>
      <c r="I21" s="1"/>
      <c r="J21" s="1"/>
      <c r="K21" s="1"/>
      <c r="L21" s="1"/>
      <c r="M21" s="1"/>
      <c r="N21" s="3"/>
      <c r="O21" s="1"/>
      <c r="P21" s="1"/>
      <c r="Q21" s="1"/>
      <c r="R21" s="1"/>
      <c r="S21" s="1"/>
      <c r="T21" s="1"/>
      <c r="U21" s="1"/>
      <c r="V21" s="1"/>
      <c r="W21" s="1"/>
      <c r="X21" s="1"/>
      <c r="Y21" s="1"/>
      <c r="Z21" s="3"/>
      <c r="AA21" s="1"/>
      <c r="AB21" s="1"/>
      <c r="AC21" s="1"/>
      <c r="AD21" s="1"/>
      <c r="AE21" s="1"/>
      <c r="AF21" s="1"/>
      <c r="AG21" s="1"/>
      <c r="AH21" s="1"/>
      <c r="AI21" s="1"/>
      <c r="AJ21" s="1"/>
      <c r="AK21" s="1"/>
      <c r="AL21" s="3"/>
      <c r="AM21" s="1"/>
      <c r="AN21" s="1"/>
      <c r="AO21" s="1"/>
      <c r="AP21" s="1"/>
      <c r="AQ21" s="1"/>
      <c r="AR21" s="1"/>
      <c r="AS21" s="1"/>
      <c r="AT21" s="1"/>
      <c r="AU21" s="1"/>
      <c r="AV21" s="1"/>
      <c r="AW21" s="1"/>
      <c r="AX21" s="3"/>
      <c r="AY21" s="1"/>
    </row>
    <row r="22" spans="1:51" ht="60.75" x14ac:dyDescent="0.25">
      <c r="A22" s="4" t="s">
        <v>40</v>
      </c>
      <c r="B22" s="6">
        <v>16</v>
      </c>
      <c r="C22" s="7" t="s">
        <v>38</v>
      </c>
      <c r="D22" s="1"/>
      <c r="E22" s="1"/>
      <c r="F22" s="1"/>
      <c r="G22" s="1"/>
      <c r="H22" s="1"/>
      <c r="I22" s="1"/>
      <c r="J22" s="1"/>
      <c r="K22" s="1"/>
      <c r="L22" s="1"/>
      <c r="M22" s="1"/>
      <c r="N22" s="3"/>
      <c r="O22" s="1"/>
      <c r="P22" s="1"/>
      <c r="Q22" s="1"/>
      <c r="R22" s="1"/>
      <c r="S22" s="1"/>
      <c r="T22" s="1"/>
      <c r="U22" s="1"/>
      <c r="V22" s="1"/>
      <c r="W22" s="1"/>
      <c r="X22" s="1"/>
      <c r="Y22" s="1"/>
      <c r="Z22" s="3"/>
      <c r="AA22" s="1"/>
      <c r="AB22" s="1"/>
      <c r="AC22" s="1"/>
      <c r="AD22" s="1"/>
      <c r="AE22" s="1"/>
      <c r="AF22" s="1"/>
      <c r="AG22" s="1"/>
      <c r="AH22" s="1"/>
      <c r="AI22" s="1"/>
      <c r="AJ22" s="1"/>
      <c r="AK22" s="1"/>
      <c r="AL22" s="3"/>
      <c r="AM22" s="1"/>
      <c r="AN22" s="1"/>
      <c r="AO22" s="1"/>
      <c r="AP22" s="1"/>
      <c r="AQ22" s="1"/>
      <c r="AR22" s="1"/>
      <c r="AS22" s="1"/>
      <c r="AT22" s="1"/>
      <c r="AU22" s="1"/>
      <c r="AV22" s="1"/>
      <c r="AW22" s="1"/>
      <c r="AX22" s="3"/>
      <c r="AY22" s="1"/>
    </row>
    <row r="23" spans="1:51" x14ac:dyDescent="0.25">
      <c r="A23" s="59" t="s">
        <v>41</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row>
    <row r="24" spans="1:51" ht="30" x14ac:dyDescent="0.25">
      <c r="A24" s="12" t="s">
        <v>42</v>
      </c>
      <c r="B24" s="1"/>
      <c r="C24" s="6" t="s">
        <v>18</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3"/>
      <c r="AK24" s="3"/>
      <c r="AL24" s="3"/>
      <c r="AM24" s="3"/>
      <c r="AN24" s="3"/>
      <c r="AO24" s="3"/>
      <c r="AP24" s="3"/>
      <c r="AQ24" s="3"/>
      <c r="AR24" s="3"/>
      <c r="AS24" s="3"/>
      <c r="AT24" s="3"/>
      <c r="AU24" s="3"/>
      <c r="AV24" s="3"/>
      <c r="AW24" s="3"/>
      <c r="AX24" s="3"/>
      <c r="AY24" s="3"/>
    </row>
    <row r="25" spans="1:51" ht="30" x14ac:dyDescent="0.25">
      <c r="A25" s="12" t="s">
        <v>43</v>
      </c>
      <c r="B25" s="1"/>
      <c r="C25" s="6" t="s">
        <v>18</v>
      </c>
      <c r="D25" s="1"/>
      <c r="E25" s="1"/>
      <c r="F25" s="1"/>
      <c r="G25" s="1"/>
      <c r="H25" s="1"/>
      <c r="I25" s="1"/>
      <c r="J25" s="1"/>
      <c r="K25" s="1"/>
      <c r="L25" s="3"/>
      <c r="M25" s="3"/>
      <c r="N25" s="3"/>
      <c r="O25" s="3"/>
      <c r="P25" s="1"/>
      <c r="Q25" s="1"/>
      <c r="R25" s="1"/>
      <c r="S25" s="1"/>
      <c r="T25" s="1"/>
      <c r="U25" s="1"/>
      <c r="V25" s="1"/>
      <c r="W25" s="1"/>
      <c r="X25" s="1"/>
      <c r="Y25" s="1"/>
      <c r="Z25" s="1"/>
      <c r="AA25" s="1"/>
      <c r="AB25" s="1"/>
      <c r="AC25" s="1"/>
      <c r="AD25" s="1"/>
      <c r="AE25" s="1"/>
      <c r="AF25" s="1"/>
      <c r="AG25" s="1"/>
      <c r="AH25" s="1"/>
      <c r="AI25" s="1"/>
      <c r="AJ25" s="3"/>
      <c r="AK25" s="3"/>
      <c r="AL25" s="3"/>
      <c r="AM25" s="3"/>
      <c r="AN25" s="3"/>
      <c r="AO25" s="3"/>
      <c r="AP25" s="3"/>
      <c r="AQ25" s="3"/>
      <c r="AR25" s="3"/>
      <c r="AS25" s="3"/>
      <c r="AT25" s="3"/>
      <c r="AU25" s="3"/>
      <c r="AV25" s="3"/>
      <c r="AW25" s="3"/>
      <c r="AX25" s="3"/>
      <c r="AY25" s="3"/>
    </row>
    <row r="26" spans="1:51" ht="30" x14ac:dyDescent="0.25">
      <c r="A26" s="12" t="s">
        <v>44</v>
      </c>
      <c r="B26" s="1"/>
      <c r="C26" s="6" t="s">
        <v>18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1"/>
      <c r="AV26" s="11"/>
      <c r="AW26" s="11"/>
      <c r="AX26" s="11"/>
      <c r="AY26" s="11"/>
    </row>
    <row r="27" spans="1:51" ht="30" x14ac:dyDescent="0.25">
      <c r="A27" s="12" t="s">
        <v>45</v>
      </c>
      <c r="B27" s="1"/>
      <c r="C27" s="6" t="s">
        <v>18</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1"/>
      <c r="AV27" s="11"/>
      <c r="AW27" s="11"/>
      <c r="AX27" s="11"/>
      <c r="AY27" s="11"/>
    </row>
    <row r="28" spans="1:51" ht="30" x14ac:dyDescent="0.25">
      <c r="A28" s="12" t="s">
        <v>46</v>
      </c>
      <c r="B28" s="1"/>
      <c r="C28" s="6" t="s">
        <v>18</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1"/>
      <c r="AV28" s="11"/>
      <c r="AW28" s="11"/>
      <c r="AX28" s="11"/>
      <c r="AY28" s="11"/>
    </row>
    <row r="29" spans="1:51" x14ac:dyDescent="0.25">
      <c r="A29" s="59" t="s">
        <v>47</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row>
    <row r="30" spans="1:51" ht="36.75" x14ac:dyDescent="0.25">
      <c r="A30" s="5" t="s">
        <v>48</v>
      </c>
      <c r="B30" s="6">
        <v>1</v>
      </c>
      <c r="C30" s="7" t="s">
        <v>49</v>
      </c>
      <c r="D30" s="1"/>
      <c r="E30" s="1"/>
      <c r="F30" s="1"/>
      <c r="G30" s="1"/>
      <c r="H30" s="1"/>
      <c r="I30" s="1"/>
      <c r="J30" s="1"/>
      <c r="K30" s="1"/>
      <c r="L30" s="3"/>
      <c r="M30" s="3"/>
      <c r="N30" s="3"/>
      <c r="O30" s="3"/>
      <c r="P30" s="1"/>
      <c r="Q30" s="1"/>
      <c r="R30" s="1"/>
      <c r="S30" s="3"/>
      <c r="T30" s="1"/>
      <c r="U30" s="1"/>
      <c r="V30" s="1"/>
      <c r="W30" s="1"/>
      <c r="X30" s="1"/>
      <c r="Y30" s="1"/>
      <c r="Z30" s="1"/>
      <c r="AA30" s="1"/>
      <c r="AB30" s="1"/>
      <c r="AC30" s="1"/>
      <c r="AD30" s="1"/>
      <c r="AE30" s="1"/>
      <c r="AF30" s="1"/>
      <c r="AG30" s="1"/>
      <c r="AH30" s="1"/>
      <c r="AI30" s="3"/>
      <c r="AJ30" s="1"/>
      <c r="AK30" s="1"/>
      <c r="AL30" s="1"/>
      <c r="AM30" s="1"/>
      <c r="AN30" s="1"/>
      <c r="AO30" s="1"/>
      <c r="AP30" s="1"/>
      <c r="AQ30" s="1"/>
      <c r="AR30" s="1"/>
      <c r="AS30" s="1"/>
      <c r="AT30" s="1"/>
      <c r="AU30" s="1"/>
      <c r="AV30" s="1"/>
      <c r="AW30" s="1"/>
      <c r="AX30" s="3"/>
      <c r="AY30" s="1"/>
    </row>
    <row r="31" spans="1:51" x14ac:dyDescent="0.25">
      <c r="A31" s="1" t="s">
        <v>50</v>
      </c>
      <c r="B31" s="2">
        <v>4</v>
      </c>
      <c r="C31" s="2" t="s">
        <v>51</v>
      </c>
      <c r="D31" s="1"/>
      <c r="E31" s="1"/>
      <c r="F31" s="1"/>
      <c r="G31" s="1"/>
      <c r="H31" s="1"/>
      <c r="I31" s="1"/>
      <c r="J31" s="1"/>
      <c r="K31" s="1"/>
      <c r="L31" s="1"/>
      <c r="M31" s="1"/>
      <c r="N31" s="1"/>
      <c r="O31" s="1"/>
      <c r="P31" s="1"/>
      <c r="Q31" s="1"/>
      <c r="R31" s="1"/>
      <c r="S31" s="1"/>
      <c r="T31" s="3"/>
      <c r="U31" s="3"/>
      <c r="V31" s="3"/>
      <c r="W31" s="3"/>
      <c r="X31" s="1"/>
      <c r="Y31" s="1"/>
      <c r="Z31" s="1"/>
      <c r="AA31" s="1"/>
      <c r="AB31" s="1"/>
      <c r="AC31" s="1"/>
      <c r="AD31" s="1"/>
      <c r="AE31" s="1"/>
      <c r="AF31" s="1"/>
      <c r="AG31" s="1"/>
      <c r="AH31" s="1"/>
      <c r="AI31" s="1"/>
      <c r="AJ31" s="1"/>
      <c r="AK31" s="1"/>
      <c r="AL31" s="1"/>
      <c r="AM31" s="1"/>
      <c r="AN31" s="1"/>
      <c r="AO31" s="3"/>
      <c r="AP31" s="3"/>
      <c r="AQ31" s="3"/>
      <c r="AR31" s="3"/>
      <c r="AS31" s="1"/>
      <c r="AT31" s="1"/>
      <c r="AU31" s="1"/>
      <c r="AV31" s="1"/>
      <c r="AW31" s="1"/>
      <c r="AX31" s="1"/>
      <c r="AY31" s="1"/>
    </row>
  </sheetData>
  <mergeCells count="22">
    <mergeCell ref="A1:AY2"/>
    <mergeCell ref="A3:A4"/>
    <mergeCell ref="B3:B4"/>
    <mergeCell ref="C3:C4"/>
    <mergeCell ref="D3:G3"/>
    <mergeCell ref="H3:K3"/>
    <mergeCell ref="A10:AY10"/>
    <mergeCell ref="A19:AY19"/>
    <mergeCell ref="A23:AY23"/>
    <mergeCell ref="A29:AY29"/>
    <mergeCell ref="AJ3:AM3"/>
    <mergeCell ref="AN3:AQ3"/>
    <mergeCell ref="AR3:AU3"/>
    <mergeCell ref="AV3:AY3"/>
    <mergeCell ref="A5:AY5"/>
    <mergeCell ref="D6:O6"/>
    <mergeCell ref="L3:O3"/>
    <mergeCell ref="P3:S3"/>
    <mergeCell ref="T3:W3"/>
    <mergeCell ref="X3:AA3"/>
    <mergeCell ref="AB3:AE3"/>
    <mergeCell ref="AF3:AI3"/>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C63"/>
  <sheetViews>
    <sheetView showGridLines="0" tabSelected="1" view="pageBreakPreview" topLeftCell="A4" zoomScale="60" zoomScaleNormal="70" workbookViewId="0">
      <pane ySplit="7" topLeftCell="A32" activePane="bottomLeft" state="frozen"/>
      <selection activeCell="A4" sqref="A4"/>
      <selection pane="bottomLeft" activeCell="G12" sqref="G12"/>
    </sheetView>
  </sheetViews>
  <sheetFormatPr baseColWidth="10" defaultColWidth="11.42578125" defaultRowHeight="14.25" x14ac:dyDescent="0.25"/>
  <cols>
    <col min="1" max="1" width="39.28515625" style="13" customWidth="1"/>
    <col min="2" max="2" width="27" style="13" customWidth="1"/>
    <col min="3" max="3" width="17.42578125" style="13" customWidth="1"/>
    <col min="4" max="4" width="17" style="13" bestFit="1" customWidth="1"/>
    <col min="5" max="5" width="14.140625" style="13" bestFit="1" customWidth="1"/>
    <col min="6" max="6" width="17.5703125" style="13" customWidth="1"/>
    <col min="7" max="7" width="34.140625" style="13" customWidth="1"/>
    <col min="8" max="8" width="17" style="13" bestFit="1" customWidth="1"/>
    <col min="9" max="9" width="14.140625" style="13" bestFit="1" customWidth="1"/>
    <col min="10" max="10" width="16.140625" style="13" bestFit="1" customWidth="1"/>
    <col min="11" max="11" width="18.7109375" style="13" bestFit="1" customWidth="1"/>
    <col min="12" max="12" width="16.7109375" style="13" customWidth="1"/>
    <col min="13" max="13" width="14.140625" style="13" bestFit="1" customWidth="1"/>
    <col min="14" max="14" width="16.140625" style="13" bestFit="1" customWidth="1"/>
    <col min="15" max="15" width="18.7109375" style="13" bestFit="1" customWidth="1"/>
    <col min="16" max="16" width="17" style="13" bestFit="1" customWidth="1"/>
    <col min="17" max="17" width="14.140625" style="13" bestFit="1" customWidth="1"/>
    <col min="18" max="18" width="16.140625" style="13" bestFit="1" customWidth="1"/>
    <col min="19" max="19" width="18.7109375" style="13" bestFit="1" customWidth="1"/>
    <col min="20" max="21" width="11.28515625" style="13" customWidth="1"/>
    <col min="22" max="22" width="10.5703125" style="13" customWidth="1"/>
    <col min="23" max="31" width="3.7109375" style="13" customWidth="1"/>
    <col min="32" max="16384" width="11.42578125" style="13"/>
  </cols>
  <sheetData>
    <row r="5" spans="1:22" ht="18.75" customHeight="1" x14ac:dyDescent="0.25">
      <c r="A5" s="90" t="s">
        <v>137</v>
      </c>
      <c r="B5" s="91"/>
      <c r="C5" s="91"/>
      <c r="D5" s="91"/>
      <c r="E5" s="91"/>
      <c r="F5" s="91"/>
      <c r="G5" s="91"/>
      <c r="H5" s="91"/>
      <c r="I5" s="91"/>
      <c r="J5" s="91"/>
      <c r="K5" s="91"/>
      <c r="L5" s="91"/>
      <c r="M5" s="91"/>
      <c r="N5" s="91"/>
      <c r="O5" s="91"/>
      <c r="P5" s="91"/>
      <c r="Q5" s="91"/>
      <c r="R5" s="91"/>
      <c r="S5" s="91"/>
      <c r="T5" s="91"/>
      <c r="U5" s="91"/>
      <c r="V5" s="91"/>
    </row>
    <row r="6" spans="1:22" ht="18.75" customHeight="1" x14ac:dyDescent="0.25">
      <c r="A6" s="14"/>
      <c r="B6" s="15"/>
      <c r="C6" s="16"/>
      <c r="D6" s="17"/>
      <c r="E6" s="17"/>
      <c r="F6" s="17"/>
      <c r="G6" s="17"/>
      <c r="H6" s="17"/>
      <c r="I6" s="17"/>
      <c r="J6" s="17"/>
      <c r="K6" s="17"/>
      <c r="L6" s="17"/>
      <c r="M6" s="17"/>
      <c r="N6" s="17"/>
      <c r="O6" s="17"/>
      <c r="P6" s="17"/>
      <c r="Q6" s="17"/>
      <c r="R6" s="17"/>
      <c r="S6" s="17"/>
      <c r="T6" s="17"/>
      <c r="U6" s="17"/>
      <c r="V6" s="17"/>
    </row>
    <row r="7" spans="1:22" ht="18.75" customHeight="1" thickBot="1" x14ac:dyDescent="0.3">
      <c r="A7" s="14"/>
      <c r="B7" s="15"/>
      <c r="C7" s="16"/>
      <c r="D7" s="17"/>
      <c r="E7" s="17"/>
      <c r="F7" s="17"/>
      <c r="G7" s="17"/>
      <c r="H7" s="17"/>
      <c r="I7" s="17"/>
      <c r="J7" s="17"/>
      <c r="K7" s="17"/>
      <c r="L7" s="17"/>
      <c r="M7" s="17"/>
      <c r="N7" s="17"/>
      <c r="O7" s="17"/>
      <c r="P7" s="17"/>
      <c r="Q7" s="17"/>
      <c r="R7" s="17"/>
      <c r="S7" s="17"/>
      <c r="T7" s="17"/>
      <c r="U7" s="17"/>
      <c r="V7" s="17"/>
    </row>
    <row r="8" spans="1:22" ht="19.5" customHeight="1" x14ac:dyDescent="0.25">
      <c r="A8" s="102" t="s">
        <v>1</v>
      </c>
      <c r="B8" s="71" t="s">
        <v>52</v>
      </c>
      <c r="C8" s="71" t="s">
        <v>53</v>
      </c>
      <c r="D8" s="74" t="s">
        <v>54</v>
      </c>
      <c r="E8" s="75"/>
      <c r="F8" s="75"/>
      <c r="G8" s="75"/>
      <c r="H8" s="75"/>
      <c r="I8" s="75"/>
      <c r="J8" s="75"/>
      <c r="K8" s="75"/>
      <c r="L8" s="75"/>
      <c r="M8" s="75"/>
      <c r="N8" s="75"/>
      <c r="O8" s="75"/>
      <c r="P8" s="75"/>
      <c r="Q8" s="75"/>
      <c r="R8" s="75"/>
      <c r="S8" s="75"/>
      <c r="T8" s="75"/>
      <c r="U8" s="75"/>
      <c r="V8" s="76"/>
    </row>
    <row r="9" spans="1:22" ht="19.5" customHeight="1" x14ac:dyDescent="0.25">
      <c r="A9" s="103"/>
      <c r="B9" s="72"/>
      <c r="C9" s="72"/>
      <c r="D9" s="99" t="s">
        <v>55</v>
      </c>
      <c r="E9" s="99"/>
      <c r="F9" s="99"/>
      <c r="G9" s="100"/>
      <c r="H9" s="101" t="s">
        <v>56</v>
      </c>
      <c r="I9" s="99"/>
      <c r="J9" s="99"/>
      <c r="K9" s="100"/>
      <c r="L9" s="101" t="s">
        <v>57</v>
      </c>
      <c r="M9" s="99"/>
      <c r="N9" s="99"/>
      <c r="O9" s="100"/>
      <c r="P9" s="101" t="s">
        <v>58</v>
      </c>
      <c r="Q9" s="99"/>
      <c r="R9" s="99"/>
      <c r="S9" s="100"/>
      <c r="T9" s="97" t="s">
        <v>59</v>
      </c>
      <c r="U9" s="97"/>
      <c r="V9" s="98"/>
    </row>
    <row r="10" spans="1:22" s="21" customFormat="1" ht="24.75" customHeight="1" thickBot="1" x14ac:dyDescent="0.3">
      <c r="A10" s="104"/>
      <c r="B10" s="73"/>
      <c r="C10" s="73"/>
      <c r="D10" s="31" t="s">
        <v>60</v>
      </c>
      <c r="E10" s="37" t="s">
        <v>61</v>
      </c>
      <c r="F10" s="37" t="s">
        <v>62</v>
      </c>
      <c r="G10" s="18" t="s">
        <v>63</v>
      </c>
      <c r="H10" s="37" t="s">
        <v>60</v>
      </c>
      <c r="I10" s="37" t="s">
        <v>61</v>
      </c>
      <c r="J10" s="37" t="s">
        <v>62</v>
      </c>
      <c r="K10" s="18" t="s">
        <v>63</v>
      </c>
      <c r="L10" s="37" t="s">
        <v>60</v>
      </c>
      <c r="M10" s="37" t="s">
        <v>61</v>
      </c>
      <c r="N10" s="37" t="s">
        <v>62</v>
      </c>
      <c r="O10" s="18" t="s">
        <v>63</v>
      </c>
      <c r="P10" s="37" t="s">
        <v>60</v>
      </c>
      <c r="Q10" s="37" t="s">
        <v>61</v>
      </c>
      <c r="R10" s="37" t="s">
        <v>62</v>
      </c>
      <c r="S10" s="18" t="s">
        <v>63</v>
      </c>
      <c r="T10" s="19" t="s">
        <v>60</v>
      </c>
      <c r="U10" s="19" t="s">
        <v>61</v>
      </c>
      <c r="V10" s="20" t="s">
        <v>62</v>
      </c>
    </row>
    <row r="11" spans="1:22" ht="19.5" customHeight="1" thickBot="1" x14ac:dyDescent="0.3">
      <c r="A11" s="67" t="s">
        <v>135</v>
      </c>
      <c r="B11" s="68"/>
      <c r="C11" s="68"/>
      <c r="D11" s="68"/>
      <c r="E11" s="68"/>
      <c r="F11" s="68"/>
      <c r="G11" s="68"/>
      <c r="H11" s="68"/>
      <c r="I11" s="68"/>
      <c r="J11" s="68"/>
      <c r="K11" s="68"/>
      <c r="L11" s="68"/>
      <c r="M11" s="68"/>
      <c r="N11" s="68"/>
      <c r="O11" s="68"/>
      <c r="P11" s="68"/>
      <c r="Q11" s="68"/>
      <c r="R11" s="68"/>
      <c r="S11" s="68"/>
      <c r="T11" s="68"/>
      <c r="U11" s="68"/>
      <c r="V11" s="69"/>
    </row>
    <row r="12" spans="1:22" ht="77.25" customHeight="1" x14ac:dyDescent="0.25">
      <c r="A12" s="39" t="s">
        <v>67</v>
      </c>
      <c r="B12" s="42" t="s">
        <v>72</v>
      </c>
      <c r="C12" s="77">
        <v>26</v>
      </c>
      <c r="D12" s="52">
        <f>0.43*3%</f>
        <v>1.29E-2</v>
      </c>
      <c r="E12" s="52">
        <f>D12</f>
        <v>1.29E-2</v>
      </c>
      <c r="F12" s="52">
        <v>1</v>
      </c>
      <c r="G12" s="53" t="s">
        <v>74</v>
      </c>
      <c r="H12" s="22"/>
      <c r="I12" s="22"/>
      <c r="J12" s="22" t="str">
        <f t="shared" ref="J12:J16" si="0">+IFERROR(I12/H12,"")</f>
        <v/>
      </c>
      <c r="K12" s="22"/>
      <c r="L12" s="22"/>
      <c r="M12" s="22"/>
      <c r="N12" s="22" t="str">
        <f t="shared" ref="N12:N16" si="1">+IFERROR(M12/L12,"")</f>
        <v/>
      </c>
      <c r="O12" s="22"/>
      <c r="P12" s="22"/>
      <c r="Q12" s="22"/>
      <c r="R12" s="22" t="str">
        <f t="shared" ref="R12:R16" si="2">+IFERROR(Q12/P12,"")</f>
        <v/>
      </c>
      <c r="S12" s="22"/>
      <c r="T12" s="23">
        <f t="shared" ref="T12:U16" si="3">+P12+L12+H12+D12</f>
        <v>1.29E-2</v>
      </c>
      <c r="U12" s="23">
        <f t="shared" si="3"/>
        <v>1.29E-2</v>
      </c>
      <c r="V12" s="23">
        <f t="shared" ref="V12:V16" si="4">+IFERROR(U12/T12,"")</f>
        <v>1</v>
      </c>
    </row>
    <row r="13" spans="1:22" ht="168" customHeight="1" x14ac:dyDescent="0.25">
      <c r="A13" s="39" t="s">
        <v>68</v>
      </c>
      <c r="B13" s="42" t="s">
        <v>72</v>
      </c>
      <c r="C13" s="77"/>
      <c r="D13" s="54">
        <v>4.3E-3</v>
      </c>
      <c r="E13" s="54">
        <v>4.3E-3</v>
      </c>
      <c r="F13" s="54">
        <v>1</v>
      </c>
      <c r="G13" s="53" t="s">
        <v>75</v>
      </c>
      <c r="H13" s="24"/>
      <c r="I13" s="24"/>
      <c r="J13" s="24" t="str">
        <f t="shared" si="0"/>
        <v/>
      </c>
      <c r="K13" s="24"/>
      <c r="L13" s="24"/>
      <c r="M13" s="24"/>
      <c r="N13" s="24" t="str">
        <f t="shared" si="1"/>
        <v/>
      </c>
      <c r="O13" s="24"/>
      <c r="P13" s="24"/>
      <c r="Q13" s="24"/>
      <c r="R13" s="24" t="str">
        <f t="shared" si="2"/>
        <v/>
      </c>
      <c r="S13" s="24"/>
      <c r="T13" s="25">
        <f t="shared" si="3"/>
        <v>4.3E-3</v>
      </c>
      <c r="U13" s="25">
        <f t="shared" si="3"/>
        <v>4.3E-3</v>
      </c>
      <c r="V13" s="25">
        <f t="shared" si="4"/>
        <v>1</v>
      </c>
    </row>
    <row r="14" spans="1:22" ht="63" x14ac:dyDescent="0.25">
      <c r="A14" s="40" t="s">
        <v>69</v>
      </c>
      <c r="B14" s="42" t="s">
        <v>72</v>
      </c>
      <c r="C14" s="77"/>
      <c r="D14" s="54">
        <v>0</v>
      </c>
      <c r="E14" s="54">
        <v>0</v>
      </c>
      <c r="F14" s="54" t="s">
        <v>73</v>
      </c>
      <c r="G14" s="53"/>
      <c r="H14" s="24"/>
      <c r="I14" s="24"/>
      <c r="J14" s="24" t="str">
        <f t="shared" si="0"/>
        <v/>
      </c>
      <c r="K14" s="24"/>
      <c r="L14" s="24"/>
      <c r="M14" s="24"/>
      <c r="N14" s="24" t="str">
        <f t="shared" si="1"/>
        <v/>
      </c>
      <c r="O14" s="24"/>
      <c r="P14" s="24"/>
      <c r="Q14" s="24"/>
      <c r="R14" s="24" t="str">
        <f t="shared" si="2"/>
        <v/>
      </c>
      <c r="S14" s="24"/>
      <c r="T14" s="25">
        <f t="shared" si="3"/>
        <v>0</v>
      </c>
      <c r="U14" s="25">
        <f t="shared" si="3"/>
        <v>0</v>
      </c>
      <c r="V14" s="25" t="str">
        <f t="shared" si="4"/>
        <v/>
      </c>
    </row>
    <row r="15" spans="1:22" ht="110.25" x14ac:dyDescent="0.25">
      <c r="A15" s="40" t="s">
        <v>70</v>
      </c>
      <c r="B15" s="42" t="s">
        <v>72</v>
      </c>
      <c r="C15" s="77"/>
      <c r="D15" s="54">
        <v>0</v>
      </c>
      <c r="E15" s="54">
        <v>0</v>
      </c>
      <c r="F15" s="54" t="s">
        <v>73</v>
      </c>
      <c r="G15" s="53"/>
      <c r="H15" s="24"/>
      <c r="I15" s="24"/>
      <c r="J15" s="24" t="str">
        <f t="shared" si="0"/>
        <v/>
      </c>
      <c r="K15" s="24"/>
      <c r="L15" s="24"/>
      <c r="M15" s="24"/>
      <c r="N15" s="24" t="str">
        <f t="shared" si="1"/>
        <v/>
      </c>
      <c r="O15" s="24"/>
      <c r="P15" s="24"/>
      <c r="Q15" s="24"/>
      <c r="R15" s="24" t="str">
        <f t="shared" si="2"/>
        <v/>
      </c>
      <c r="S15" s="24"/>
      <c r="T15" s="25">
        <f t="shared" si="3"/>
        <v>0</v>
      </c>
      <c r="U15" s="25">
        <f t="shared" si="3"/>
        <v>0</v>
      </c>
      <c r="V15" s="25" t="str">
        <f t="shared" si="4"/>
        <v/>
      </c>
    </row>
    <row r="16" spans="1:22" ht="127.5" customHeight="1" thickBot="1" x14ac:dyDescent="0.3">
      <c r="A16" s="41" t="s">
        <v>71</v>
      </c>
      <c r="B16" s="42" t="s">
        <v>72</v>
      </c>
      <c r="C16" s="77"/>
      <c r="D16" s="55">
        <v>4.3E-3</v>
      </c>
      <c r="E16" s="55">
        <v>4.3E-3</v>
      </c>
      <c r="F16" s="55">
        <v>1</v>
      </c>
      <c r="G16" s="53" t="s">
        <v>76</v>
      </c>
      <c r="H16" s="26"/>
      <c r="I16" s="26"/>
      <c r="J16" s="26" t="str">
        <f t="shared" si="0"/>
        <v/>
      </c>
      <c r="K16" s="26"/>
      <c r="L16" s="26"/>
      <c r="M16" s="26"/>
      <c r="N16" s="26" t="str">
        <f t="shared" si="1"/>
        <v/>
      </c>
      <c r="O16" s="26"/>
      <c r="P16" s="26"/>
      <c r="Q16" s="26"/>
      <c r="R16" s="26" t="str">
        <f t="shared" si="2"/>
        <v/>
      </c>
      <c r="S16" s="26"/>
      <c r="T16" s="27">
        <f t="shared" si="3"/>
        <v>4.3E-3</v>
      </c>
      <c r="U16" s="27">
        <f t="shared" si="3"/>
        <v>4.3E-3</v>
      </c>
      <c r="V16" s="27">
        <f t="shared" si="4"/>
        <v>1</v>
      </c>
    </row>
    <row r="17" spans="1:22" ht="15.75" thickBot="1" x14ac:dyDescent="0.3">
      <c r="A17" s="67" t="s">
        <v>102</v>
      </c>
      <c r="B17" s="68"/>
      <c r="C17" s="68"/>
      <c r="D17" s="68"/>
      <c r="E17" s="68"/>
      <c r="F17" s="68"/>
      <c r="G17" s="68"/>
      <c r="H17" s="68"/>
      <c r="I17" s="68"/>
      <c r="J17" s="68"/>
      <c r="K17" s="68"/>
      <c r="L17" s="68"/>
      <c r="M17" s="68"/>
      <c r="N17" s="68"/>
      <c r="O17" s="68"/>
      <c r="P17" s="68"/>
      <c r="Q17" s="68"/>
      <c r="R17" s="68"/>
      <c r="S17" s="68"/>
      <c r="T17" s="68"/>
      <c r="U17" s="68"/>
      <c r="V17" s="69"/>
    </row>
    <row r="18" spans="1:22" ht="85.5" x14ac:dyDescent="0.25">
      <c r="A18" s="43" t="s">
        <v>77</v>
      </c>
      <c r="B18" s="42" t="s">
        <v>72</v>
      </c>
      <c r="C18" s="65">
        <v>33</v>
      </c>
      <c r="D18" s="56">
        <v>4.3E-3</v>
      </c>
      <c r="E18" s="56">
        <f>D18</f>
        <v>4.3E-3</v>
      </c>
      <c r="F18" s="56">
        <f t="shared" ref="F18:F21" si="5">+IFERROR(E18/D18,"")</f>
        <v>1</v>
      </c>
      <c r="G18" s="53" t="s">
        <v>81</v>
      </c>
      <c r="H18" s="22"/>
      <c r="I18" s="22"/>
      <c r="J18" s="22" t="str">
        <f t="shared" ref="J18:J21" si="6">+IFERROR(I18/H18,"")</f>
        <v/>
      </c>
      <c r="K18" s="22"/>
      <c r="L18" s="22"/>
      <c r="M18" s="22"/>
      <c r="N18" s="22" t="str">
        <f t="shared" ref="N18:N21" si="7">+IFERROR(M18/L18,"")</f>
        <v/>
      </c>
      <c r="O18" s="22"/>
      <c r="P18" s="22"/>
      <c r="Q18" s="22"/>
      <c r="R18" s="22" t="str">
        <f t="shared" ref="R18:R21" si="8">+IFERROR(Q18/P18,"")</f>
        <v/>
      </c>
      <c r="S18" s="22"/>
      <c r="T18" s="23">
        <f t="shared" ref="T18:U21" si="9">+P18+L18+H18+D18</f>
        <v>4.3E-3</v>
      </c>
      <c r="U18" s="23">
        <f t="shared" si="9"/>
        <v>4.3E-3</v>
      </c>
      <c r="V18" s="23">
        <f t="shared" ref="V18:V21" si="10">+IFERROR(U18/T18,"")</f>
        <v>1</v>
      </c>
    </row>
    <row r="19" spans="1:22" ht="47.25" x14ac:dyDescent="0.25">
      <c r="A19" s="39" t="s">
        <v>78</v>
      </c>
      <c r="B19" s="42" t="s">
        <v>72</v>
      </c>
      <c r="C19" s="66"/>
      <c r="D19" s="57">
        <f>0.43*3%</f>
        <v>1.29E-2</v>
      </c>
      <c r="E19" s="56">
        <f t="shared" ref="E19:E21" si="11">D19</f>
        <v>1.29E-2</v>
      </c>
      <c r="F19" s="57">
        <f t="shared" si="5"/>
        <v>1</v>
      </c>
      <c r="G19" s="53" t="s">
        <v>82</v>
      </c>
      <c r="H19" s="24"/>
      <c r="I19" s="24"/>
      <c r="J19" s="24" t="str">
        <f t="shared" si="6"/>
        <v/>
      </c>
      <c r="K19" s="24"/>
      <c r="L19" s="24"/>
      <c r="M19" s="24"/>
      <c r="N19" s="24" t="str">
        <f t="shared" si="7"/>
        <v/>
      </c>
      <c r="O19" s="24"/>
      <c r="P19" s="24"/>
      <c r="Q19" s="24"/>
      <c r="R19" s="24" t="str">
        <f t="shared" si="8"/>
        <v/>
      </c>
      <c r="S19" s="24"/>
      <c r="T19" s="25">
        <f t="shared" si="9"/>
        <v>1.29E-2</v>
      </c>
      <c r="U19" s="25">
        <f t="shared" si="9"/>
        <v>1.29E-2</v>
      </c>
      <c r="V19" s="25">
        <f t="shared" si="10"/>
        <v>1</v>
      </c>
    </row>
    <row r="20" spans="1:22" ht="94.5" x14ac:dyDescent="0.25">
      <c r="A20" s="39" t="s">
        <v>79</v>
      </c>
      <c r="B20" s="42" t="s">
        <v>72</v>
      </c>
      <c r="C20" s="66"/>
      <c r="D20" s="57">
        <f>0.43*3%</f>
        <v>1.29E-2</v>
      </c>
      <c r="E20" s="56">
        <f t="shared" si="11"/>
        <v>1.29E-2</v>
      </c>
      <c r="F20" s="57">
        <f t="shared" si="5"/>
        <v>1</v>
      </c>
      <c r="G20" s="53" t="s">
        <v>83</v>
      </c>
      <c r="H20" s="24"/>
      <c r="I20" s="24"/>
      <c r="J20" s="24" t="str">
        <f t="shared" si="6"/>
        <v/>
      </c>
      <c r="K20" s="24"/>
      <c r="L20" s="24"/>
      <c r="M20" s="24"/>
      <c r="N20" s="24" t="str">
        <f t="shared" si="7"/>
        <v/>
      </c>
      <c r="O20" s="24"/>
      <c r="P20" s="24"/>
      <c r="Q20" s="24"/>
      <c r="R20" s="24" t="str">
        <f t="shared" si="8"/>
        <v/>
      </c>
      <c r="S20" s="24"/>
      <c r="T20" s="25">
        <f t="shared" si="9"/>
        <v>1.29E-2</v>
      </c>
      <c r="U20" s="25">
        <f t="shared" si="9"/>
        <v>1.29E-2</v>
      </c>
      <c r="V20" s="25">
        <f t="shared" si="10"/>
        <v>1</v>
      </c>
    </row>
    <row r="21" spans="1:22" ht="95.25" thickBot="1" x14ac:dyDescent="0.3">
      <c r="A21" s="44" t="s">
        <v>80</v>
      </c>
      <c r="B21" s="42" t="s">
        <v>72</v>
      </c>
      <c r="C21" s="66"/>
      <c r="D21" s="57">
        <v>8.6999999999999994E-3</v>
      </c>
      <c r="E21" s="56">
        <f t="shared" si="11"/>
        <v>8.6999999999999994E-3</v>
      </c>
      <c r="F21" s="57">
        <f t="shared" si="5"/>
        <v>1</v>
      </c>
      <c r="G21" s="53" t="s">
        <v>84</v>
      </c>
      <c r="H21" s="24"/>
      <c r="I21" s="24"/>
      <c r="J21" s="24" t="str">
        <f t="shared" si="6"/>
        <v/>
      </c>
      <c r="K21" s="24"/>
      <c r="L21" s="24"/>
      <c r="M21" s="24"/>
      <c r="N21" s="24" t="str">
        <f t="shared" si="7"/>
        <v/>
      </c>
      <c r="O21" s="24"/>
      <c r="P21" s="24"/>
      <c r="Q21" s="24"/>
      <c r="R21" s="24" t="str">
        <f t="shared" si="8"/>
        <v/>
      </c>
      <c r="S21" s="24"/>
      <c r="T21" s="25">
        <f t="shared" si="9"/>
        <v>8.6999999999999994E-3</v>
      </c>
      <c r="U21" s="25">
        <f t="shared" si="9"/>
        <v>8.6999999999999994E-3</v>
      </c>
      <c r="V21" s="25">
        <f t="shared" si="10"/>
        <v>1</v>
      </c>
    </row>
    <row r="22" spans="1:22" ht="15.75" thickBot="1" x14ac:dyDescent="0.3">
      <c r="A22" s="67" t="s">
        <v>103</v>
      </c>
      <c r="B22" s="68"/>
      <c r="C22" s="68"/>
      <c r="D22" s="68"/>
      <c r="E22" s="68"/>
      <c r="F22" s="68"/>
      <c r="G22" s="68"/>
      <c r="H22" s="68"/>
      <c r="I22" s="68"/>
      <c r="J22" s="68"/>
      <c r="K22" s="68"/>
      <c r="L22" s="68"/>
      <c r="M22" s="68"/>
      <c r="N22" s="68"/>
      <c r="O22" s="68"/>
      <c r="P22" s="68"/>
      <c r="Q22" s="68"/>
      <c r="R22" s="68"/>
      <c r="S22" s="68"/>
      <c r="T22" s="68"/>
      <c r="U22" s="68"/>
      <c r="V22" s="69"/>
    </row>
    <row r="23" spans="1:22" ht="128.25" x14ac:dyDescent="0.25">
      <c r="A23" s="29" t="s">
        <v>85</v>
      </c>
      <c r="B23" s="42" t="s">
        <v>72</v>
      </c>
      <c r="C23" s="70">
        <v>46</v>
      </c>
      <c r="D23" s="56">
        <f>0.87*3%</f>
        <v>2.6099999999999998E-2</v>
      </c>
      <c r="E23" s="56">
        <f>D23</f>
        <v>2.6099999999999998E-2</v>
      </c>
      <c r="F23" s="56">
        <f t="shared" ref="F23:F33" si="12">+IFERROR(E23/D23,"")</f>
        <v>1</v>
      </c>
      <c r="G23" s="53" t="s">
        <v>96</v>
      </c>
      <c r="H23" s="22"/>
      <c r="I23" s="22"/>
      <c r="J23" s="22" t="str">
        <f t="shared" ref="J23:J33" si="13">+IFERROR(I23/H23,"")</f>
        <v/>
      </c>
      <c r="K23" s="22"/>
      <c r="L23" s="22"/>
      <c r="M23" s="22"/>
      <c r="N23" s="22" t="str">
        <f t="shared" ref="N23:N33" si="14">+IFERROR(M23/L23,"")</f>
        <v/>
      </c>
      <c r="O23" s="22"/>
      <c r="P23" s="22"/>
      <c r="Q23" s="22"/>
      <c r="R23" s="22" t="str">
        <f t="shared" ref="R23:R33" si="15">+IFERROR(Q23/P23,"")</f>
        <v/>
      </c>
      <c r="S23" s="22"/>
      <c r="T23" s="23">
        <f t="shared" ref="T23:U33" si="16">+P23+L23+H23+D23</f>
        <v>2.6099999999999998E-2</v>
      </c>
      <c r="U23" s="23">
        <f t="shared" si="16"/>
        <v>2.6099999999999998E-2</v>
      </c>
      <c r="V23" s="23">
        <f t="shared" ref="V23:V33" si="17">+IFERROR(U23/T23,"")</f>
        <v>1</v>
      </c>
    </row>
    <row r="24" spans="1:22" ht="85.5" x14ac:dyDescent="0.25">
      <c r="A24" s="29" t="s">
        <v>86</v>
      </c>
      <c r="B24" s="42" t="s">
        <v>72</v>
      </c>
      <c r="C24" s="70"/>
      <c r="D24" s="56">
        <v>0</v>
      </c>
      <c r="E24" s="56">
        <v>0</v>
      </c>
      <c r="F24" s="56" t="str">
        <f t="shared" si="12"/>
        <v/>
      </c>
      <c r="G24" s="56"/>
      <c r="H24" s="22"/>
      <c r="I24" s="22"/>
      <c r="J24" s="22"/>
      <c r="K24" s="22"/>
      <c r="L24" s="22"/>
      <c r="M24" s="22"/>
      <c r="N24" s="22"/>
      <c r="O24" s="22"/>
      <c r="P24" s="22"/>
      <c r="Q24" s="22"/>
      <c r="R24" s="22"/>
      <c r="S24" s="22"/>
      <c r="T24" s="23">
        <f t="shared" si="16"/>
        <v>0</v>
      </c>
      <c r="U24" s="23">
        <f t="shared" si="16"/>
        <v>0</v>
      </c>
      <c r="V24" s="23" t="str">
        <f t="shared" si="17"/>
        <v/>
      </c>
    </row>
    <row r="25" spans="1:22" ht="156.75" x14ac:dyDescent="0.25">
      <c r="A25" s="29" t="s">
        <v>87</v>
      </c>
      <c r="B25" s="42" t="s">
        <v>72</v>
      </c>
      <c r="C25" s="70"/>
      <c r="D25" s="56">
        <v>1.2999999999999999E-2</v>
      </c>
      <c r="E25" s="56">
        <f>D25</f>
        <v>1.2999999999999999E-2</v>
      </c>
      <c r="F25" s="56">
        <f t="shared" si="12"/>
        <v>1</v>
      </c>
      <c r="G25" s="53" t="s">
        <v>97</v>
      </c>
      <c r="H25" s="22"/>
      <c r="I25" s="22"/>
      <c r="J25" s="22"/>
      <c r="K25" s="22"/>
      <c r="L25" s="22"/>
      <c r="M25" s="22"/>
      <c r="N25" s="22"/>
      <c r="O25" s="22"/>
      <c r="P25" s="22"/>
      <c r="Q25" s="22"/>
      <c r="R25" s="22"/>
      <c r="S25" s="22"/>
      <c r="T25" s="23">
        <f t="shared" si="16"/>
        <v>1.2999999999999999E-2</v>
      </c>
      <c r="U25" s="23">
        <f t="shared" si="16"/>
        <v>1.2999999999999999E-2</v>
      </c>
      <c r="V25" s="23">
        <f t="shared" si="17"/>
        <v>1</v>
      </c>
    </row>
    <row r="26" spans="1:22" ht="114" x14ac:dyDescent="0.25">
      <c r="A26" s="45" t="s">
        <v>88</v>
      </c>
      <c r="B26" s="42" t="s">
        <v>72</v>
      </c>
      <c r="C26" s="70"/>
      <c r="D26" s="56">
        <v>4.3E-3</v>
      </c>
      <c r="E26" s="56">
        <f>D26</f>
        <v>4.3E-3</v>
      </c>
      <c r="F26" s="56">
        <f t="shared" si="12"/>
        <v>1</v>
      </c>
      <c r="G26" s="53" t="s">
        <v>98</v>
      </c>
      <c r="H26" s="22"/>
      <c r="I26" s="22"/>
      <c r="J26" s="22"/>
      <c r="K26" s="22"/>
      <c r="L26" s="22"/>
      <c r="M26" s="22"/>
      <c r="N26" s="22"/>
      <c r="O26" s="22"/>
      <c r="P26" s="22"/>
      <c r="Q26" s="22"/>
      <c r="R26" s="22"/>
      <c r="S26" s="22"/>
      <c r="T26" s="23">
        <f t="shared" si="16"/>
        <v>4.3E-3</v>
      </c>
      <c r="U26" s="23">
        <f t="shared" si="16"/>
        <v>4.3E-3</v>
      </c>
      <c r="V26" s="23">
        <f t="shared" si="17"/>
        <v>1</v>
      </c>
    </row>
    <row r="27" spans="1:22" ht="126" x14ac:dyDescent="0.25">
      <c r="A27" s="45" t="s">
        <v>89</v>
      </c>
      <c r="B27" s="42" t="s">
        <v>72</v>
      </c>
      <c r="C27" s="70"/>
      <c r="D27" s="56">
        <f>0.87*3%</f>
        <v>2.6099999999999998E-2</v>
      </c>
      <c r="E27" s="56">
        <f>D27</f>
        <v>2.6099999999999998E-2</v>
      </c>
      <c r="F27" s="56">
        <f t="shared" si="12"/>
        <v>1</v>
      </c>
      <c r="G27" s="53" t="s">
        <v>99</v>
      </c>
      <c r="H27" s="22"/>
      <c r="I27" s="22"/>
      <c r="J27" s="22"/>
      <c r="K27" s="22"/>
      <c r="L27" s="22"/>
      <c r="M27" s="22"/>
      <c r="N27" s="22"/>
      <c r="O27" s="22"/>
      <c r="P27" s="22"/>
      <c r="Q27" s="22"/>
      <c r="R27" s="22"/>
      <c r="S27" s="22"/>
      <c r="T27" s="23">
        <f t="shared" si="16"/>
        <v>2.6099999999999998E-2</v>
      </c>
      <c r="U27" s="23">
        <f t="shared" si="16"/>
        <v>2.6099999999999998E-2</v>
      </c>
      <c r="V27" s="23">
        <f t="shared" si="17"/>
        <v>1</v>
      </c>
    </row>
    <row r="28" spans="1:22" ht="63" x14ac:dyDescent="0.25">
      <c r="A28" s="45" t="s">
        <v>90</v>
      </c>
      <c r="B28" s="42" t="s">
        <v>72</v>
      </c>
      <c r="C28" s="70"/>
      <c r="D28" s="56">
        <v>0</v>
      </c>
      <c r="E28" s="56">
        <v>0</v>
      </c>
      <c r="F28" s="56"/>
      <c r="G28" s="56"/>
      <c r="H28" s="22"/>
      <c r="I28" s="22"/>
      <c r="J28" s="22"/>
      <c r="K28" s="22"/>
      <c r="L28" s="22"/>
      <c r="M28" s="22"/>
      <c r="N28" s="22"/>
      <c r="O28" s="22"/>
      <c r="P28" s="22"/>
      <c r="Q28" s="22"/>
      <c r="R28" s="22"/>
      <c r="S28" s="22"/>
      <c r="T28" s="23">
        <f t="shared" si="16"/>
        <v>0</v>
      </c>
      <c r="U28" s="23">
        <f t="shared" si="16"/>
        <v>0</v>
      </c>
      <c r="V28" s="23" t="str">
        <f t="shared" si="17"/>
        <v/>
      </c>
    </row>
    <row r="29" spans="1:22" ht="71.25" x14ac:dyDescent="0.25">
      <c r="A29" s="45" t="s">
        <v>91</v>
      </c>
      <c r="B29" s="42" t="s">
        <v>72</v>
      </c>
      <c r="C29" s="70"/>
      <c r="D29" s="56">
        <v>4.3E-3</v>
      </c>
      <c r="E29" s="56">
        <f>D29</f>
        <v>4.3E-3</v>
      </c>
      <c r="F29" s="56"/>
      <c r="G29" s="53" t="s">
        <v>100</v>
      </c>
      <c r="H29" s="22"/>
      <c r="I29" s="22"/>
      <c r="J29" s="22"/>
      <c r="K29" s="22"/>
      <c r="L29" s="22"/>
      <c r="M29" s="22"/>
      <c r="N29" s="22"/>
      <c r="O29" s="22"/>
      <c r="P29" s="22"/>
      <c r="Q29" s="22"/>
      <c r="R29" s="22"/>
      <c r="S29" s="22"/>
      <c r="T29" s="23">
        <f t="shared" si="16"/>
        <v>4.3E-3</v>
      </c>
      <c r="U29" s="23">
        <f t="shared" si="16"/>
        <v>4.3E-3</v>
      </c>
      <c r="V29" s="23">
        <f t="shared" si="17"/>
        <v>1</v>
      </c>
    </row>
    <row r="30" spans="1:22" ht="110.25" x14ac:dyDescent="0.25">
      <c r="A30" s="45" t="s">
        <v>92</v>
      </c>
      <c r="B30" s="42" t="s">
        <v>72</v>
      </c>
      <c r="C30" s="70"/>
      <c r="D30" s="57">
        <v>4.3E-3</v>
      </c>
      <c r="E30" s="57">
        <f>D30</f>
        <v>4.3E-3</v>
      </c>
      <c r="F30" s="57">
        <f t="shared" si="12"/>
        <v>1</v>
      </c>
      <c r="G30" s="53" t="s">
        <v>101</v>
      </c>
      <c r="H30" s="24"/>
      <c r="I30" s="24"/>
      <c r="J30" s="24" t="str">
        <f t="shared" si="13"/>
        <v/>
      </c>
      <c r="K30" s="24"/>
      <c r="L30" s="24"/>
      <c r="M30" s="24"/>
      <c r="N30" s="24" t="str">
        <f t="shared" si="14"/>
        <v/>
      </c>
      <c r="O30" s="24"/>
      <c r="P30" s="24"/>
      <c r="Q30" s="24"/>
      <c r="R30" s="24" t="str">
        <f t="shared" si="15"/>
        <v/>
      </c>
      <c r="S30" s="24"/>
      <c r="T30" s="23">
        <f t="shared" si="16"/>
        <v>4.3E-3</v>
      </c>
      <c r="U30" s="23">
        <f t="shared" si="16"/>
        <v>4.3E-3</v>
      </c>
      <c r="V30" s="23">
        <f t="shared" si="17"/>
        <v>1</v>
      </c>
    </row>
    <row r="31" spans="1:22" ht="110.25" x14ac:dyDescent="0.25">
      <c r="A31" s="45" t="s">
        <v>93</v>
      </c>
      <c r="B31" s="42" t="s">
        <v>72</v>
      </c>
      <c r="C31" s="70"/>
      <c r="D31" s="57">
        <v>0</v>
      </c>
      <c r="E31" s="57">
        <f>D31</f>
        <v>0</v>
      </c>
      <c r="F31" s="57" t="str">
        <f t="shared" si="12"/>
        <v/>
      </c>
      <c r="G31" s="57"/>
      <c r="H31" s="24"/>
      <c r="I31" s="24"/>
      <c r="J31" s="24" t="str">
        <f t="shared" si="13"/>
        <v/>
      </c>
      <c r="K31" s="24"/>
      <c r="L31" s="24"/>
      <c r="M31" s="24"/>
      <c r="N31" s="24" t="str">
        <f t="shared" si="14"/>
        <v/>
      </c>
      <c r="O31" s="24"/>
      <c r="P31" s="24"/>
      <c r="Q31" s="24"/>
      <c r="R31" s="24" t="str">
        <f t="shared" si="15"/>
        <v/>
      </c>
      <c r="S31" s="24"/>
      <c r="T31" s="23">
        <f t="shared" si="16"/>
        <v>0</v>
      </c>
      <c r="U31" s="23">
        <f t="shared" si="16"/>
        <v>0</v>
      </c>
      <c r="V31" s="23" t="str">
        <f t="shared" si="17"/>
        <v/>
      </c>
    </row>
    <row r="32" spans="1:22" ht="78.75" x14ac:dyDescent="0.25">
      <c r="A32" s="46" t="s">
        <v>95</v>
      </c>
      <c r="B32" s="42" t="s">
        <v>72</v>
      </c>
      <c r="C32" s="70"/>
      <c r="D32" s="57">
        <v>0</v>
      </c>
      <c r="E32" s="57">
        <f>D32</f>
        <v>0</v>
      </c>
      <c r="F32" s="57" t="str">
        <f t="shared" si="12"/>
        <v/>
      </c>
      <c r="G32" s="57"/>
      <c r="H32" s="24"/>
      <c r="I32" s="24"/>
      <c r="J32" s="24" t="str">
        <f t="shared" si="13"/>
        <v/>
      </c>
      <c r="K32" s="24"/>
      <c r="L32" s="24"/>
      <c r="M32" s="24"/>
      <c r="N32" s="24" t="str">
        <f t="shared" si="14"/>
        <v/>
      </c>
      <c r="O32" s="24"/>
      <c r="P32" s="24"/>
      <c r="Q32" s="24"/>
      <c r="R32" s="24" t="str">
        <f t="shared" si="15"/>
        <v/>
      </c>
      <c r="S32" s="24"/>
      <c r="T32" s="23">
        <f t="shared" si="16"/>
        <v>0</v>
      </c>
      <c r="U32" s="23">
        <f t="shared" si="16"/>
        <v>0</v>
      </c>
      <c r="V32" s="23" t="str">
        <f t="shared" si="17"/>
        <v/>
      </c>
    </row>
    <row r="33" spans="1:29" ht="63.75" thickBot="1" x14ac:dyDescent="0.3">
      <c r="A33" s="47" t="s">
        <v>94</v>
      </c>
      <c r="B33" s="42" t="s">
        <v>72</v>
      </c>
      <c r="C33" s="70"/>
      <c r="D33" s="57">
        <v>0</v>
      </c>
      <c r="E33" s="57">
        <f>D33</f>
        <v>0</v>
      </c>
      <c r="F33" s="57" t="str">
        <f t="shared" si="12"/>
        <v/>
      </c>
      <c r="G33" s="57"/>
      <c r="H33" s="24"/>
      <c r="I33" s="24"/>
      <c r="J33" s="24" t="str">
        <f t="shared" si="13"/>
        <v/>
      </c>
      <c r="K33" s="24"/>
      <c r="L33" s="24"/>
      <c r="M33" s="24"/>
      <c r="N33" s="24" t="str">
        <f t="shared" si="14"/>
        <v/>
      </c>
      <c r="O33" s="24"/>
      <c r="P33" s="24"/>
      <c r="Q33" s="24"/>
      <c r="R33" s="24" t="str">
        <f t="shared" si="15"/>
        <v/>
      </c>
      <c r="S33" s="24"/>
      <c r="T33" s="23">
        <f t="shared" si="16"/>
        <v>0</v>
      </c>
      <c r="U33" s="23">
        <f t="shared" si="16"/>
        <v>0</v>
      </c>
      <c r="V33" s="23" t="str">
        <f t="shared" si="17"/>
        <v/>
      </c>
    </row>
    <row r="34" spans="1:29" ht="15.75" thickBot="1" x14ac:dyDescent="0.3">
      <c r="A34" s="67" t="s">
        <v>123</v>
      </c>
      <c r="B34" s="68"/>
      <c r="C34" s="68"/>
      <c r="D34" s="68"/>
      <c r="E34" s="68"/>
      <c r="F34" s="68"/>
      <c r="G34" s="68"/>
      <c r="H34" s="68"/>
      <c r="I34" s="68"/>
      <c r="J34" s="68"/>
      <c r="K34" s="68"/>
      <c r="L34" s="68"/>
      <c r="M34" s="68"/>
      <c r="N34" s="68"/>
      <c r="O34" s="68"/>
      <c r="P34" s="68"/>
      <c r="Q34" s="68"/>
      <c r="R34" s="68"/>
      <c r="S34" s="68"/>
      <c r="T34" s="68"/>
      <c r="U34" s="68"/>
      <c r="V34" s="69"/>
    </row>
    <row r="35" spans="1:29" ht="63" x14ac:dyDescent="0.25">
      <c r="A35" s="43" t="s">
        <v>105</v>
      </c>
      <c r="B35" s="42" t="s">
        <v>72</v>
      </c>
      <c r="C35" s="70">
        <v>28</v>
      </c>
      <c r="D35" s="56">
        <v>0</v>
      </c>
      <c r="E35" s="56">
        <f>D35</f>
        <v>0</v>
      </c>
      <c r="F35" s="57" t="str">
        <f t="shared" ref="F35:F45" si="18">+IFERROR(E35/D35,"")</f>
        <v/>
      </c>
      <c r="G35" s="53"/>
      <c r="H35" s="22"/>
      <c r="I35" s="22"/>
      <c r="J35" s="22" t="str">
        <f t="shared" ref="J35:J45" si="19">+IFERROR(I35/H35,"")</f>
        <v/>
      </c>
      <c r="K35" s="22"/>
      <c r="L35" s="22"/>
      <c r="M35" s="22"/>
      <c r="N35" s="22" t="str">
        <f t="shared" ref="N35:N45" si="20">+IFERROR(M35/L35,"")</f>
        <v/>
      </c>
      <c r="O35" s="22"/>
      <c r="P35" s="22"/>
      <c r="Q35" s="22"/>
      <c r="R35" s="22" t="str">
        <f t="shared" ref="R35:R45" si="21">+IFERROR(Q35/P35,"")</f>
        <v/>
      </c>
      <c r="S35" s="22"/>
      <c r="T35" s="23">
        <f t="shared" ref="T35:U45" si="22">+P35+L35+H35+D35</f>
        <v>0</v>
      </c>
      <c r="U35" s="23">
        <f t="shared" si="22"/>
        <v>0</v>
      </c>
      <c r="V35" s="23" t="str">
        <f t="shared" ref="V35:V45" si="23">+IFERROR(U35/T35,"")</f>
        <v/>
      </c>
    </row>
    <row r="36" spans="1:29" ht="63" x14ac:dyDescent="0.25">
      <c r="A36" s="48" t="s">
        <v>104</v>
      </c>
      <c r="B36" s="42" t="s">
        <v>72</v>
      </c>
      <c r="C36" s="70"/>
      <c r="D36" s="56">
        <v>0</v>
      </c>
      <c r="E36" s="56">
        <v>0</v>
      </c>
      <c r="F36" s="57" t="str">
        <f t="shared" si="18"/>
        <v/>
      </c>
      <c r="G36" s="53"/>
      <c r="H36" s="22"/>
      <c r="I36" s="22"/>
      <c r="J36" s="22"/>
      <c r="K36" s="22"/>
      <c r="L36" s="22"/>
      <c r="M36" s="22"/>
      <c r="N36" s="22"/>
      <c r="O36" s="22"/>
      <c r="P36" s="22"/>
      <c r="Q36" s="22"/>
      <c r="R36" s="22"/>
      <c r="S36" s="22"/>
      <c r="T36" s="23">
        <f t="shared" si="22"/>
        <v>0</v>
      </c>
      <c r="U36" s="23">
        <f t="shared" si="22"/>
        <v>0</v>
      </c>
      <c r="V36" s="23" t="str">
        <f t="shared" si="23"/>
        <v/>
      </c>
    </row>
    <row r="37" spans="1:29" ht="71.25" x14ac:dyDescent="0.25">
      <c r="A37" s="48" t="s">
        <v>106</v>
      </c>
      <c r="B37" s="42" t="s">
        <v>72</v>
      </c>
      <c r="C37" s="70"/>
      <c r="D37" s="56">
        <f>0.43*3%</f>
        <v>1.29E-2</v>
      </c>
      <c r="E37" s="56">
        <f t="shared" ref="E37:E45" si="24">D37</f>
        <v>1.29E-2</v>
      </c>
      <c r="F37" s="57">
        <f t="shared" si="18"/>
        <v>1</v>
      </c>
      <c r="G37" s="53" t="s">
        <v>125</v>
      </c>
      <c r="H37" s="22"/>
      <c r="I37" s="22"/>
      <c r="J37" s="22"/>
      <c r="K37" s="22"/>
      <c r="L37" s="22"/>
      <c r="M37" s="22"/>
      <c r="N37" s="22"/>
      <c r="O37" s="22"/>
      <c r="P37" s="22"/>
      <c r="Q37" s="22"/>
      <c r="R37" s="22"/>
      <c r="S37" s="22"/>
      <c r="T37" s="23">
        <f t="shared" si="22"/>
        <v>1.29E-2</v>
      </c>
      <c r="U37" s="23">
        <f t="shared" si="22"/>
        <v>1.29E-2</v>
      </c>
      <c r="V37" s="23">
        <f t="shared" si="23"/>
        <v>1</v>
      </c>
    </row>
    <row r="38" spans="1:29" ht="110.25" x14ac:dyDescent="0.25">
      <c r="A38" s="48" t="s">
        <v>107</v>
      </c>
      <c r="B38" s="42" t="s">
        <v>72</v>
      </c>
      <c r="C38" s="70"/>
      <c r="D38" s="56">
        <v>0</v>
      </c>
      <c r="E38" s="56">
        <f t="shared" si="24"/>
        <v>0</v>
      </c>
      <c r="F38" s="57" t="str">
        <f t="shared" si="18"/>
        <v/>
      </c>
      <c r="G38" s="56"/>
      <c r="H38" s="22"/>
      <c r="I38" s="22"/>
      <c r="J38" s="22"/>
      <c r="K38" s="22"/>
      <c r="L38" s="22"/>
      <c r="M38" s="22"/>
      <c r="N38" s="22"/>
      <c r="O38" s="22"/>
      <c r="P38" s="22"/>
      <c r="Q38" s="22"/>
      <c r="R38" s="22"/>
      <c r="S38" s="22"/>
      <c r="T38" s="23">
        <f t="shared" si="22"/>
        <v>0</v>
      </c>
      <c r="U38" s="23">
        <f t="shared" si="22"/>
        <v>0</v>
      </c>
      <c r="V38" s="23" t="str">
        <f t="shared" si="23"/>
        <v/>
      </c>
    </row>
    <row r="39" spans="1:29" ht="94.5" x14ac:dyDescent="0.25">
      <c r="A39" s="39" t="s">
        <v>108</v>
      </c>
      <c r="B39" s="42" t="s">
        <v>72</v>
      </c>
      <c r="C39" s="70"/>
      <c r="D39" s="56">
        <v>0</v>
      </c>
      <c r="E39" s="56">
        <f t="shared" si="24"/>
        <v>0</v>
      </c>
      <c r="F39" s="57" t="str">
        <f t="shared" si="18"/>
        <v/>
      </c>
      <c r="G39" s="56"/>
      <c r="H39" s="22"/>
      <c r="I39" s="22"/>
      <c r="J39" s="22"/>
      <c r="K39" s="22"/>
      <c r="L39" s="22"/>
      <c r="M39" s="22"/>
      <c r="N39" s="22"/>
      <c r="O39" s="22"/>
      <c r="P39" s="22"/>
      <c r="Q39" s="22"/>
      <c r="R39" s="22"/>
      <c r="S39" s="22"/>
      <c r="T39" s="23">
        <f t="shared" si="22"/>
        <v>0</v>
      </c>
      <c r="U39" s="23">
        <f t="shared" si="22"/>
        <v>0</v>
      </c>
      <c r="V39" s="23" t="str">
        <f t="shared" si="23"/>
        <v/>
      </c>
    </row>
    <row r="40" spans="1:29" ht="67.5" customHeight="1" x14ac:dyDescent="0.25">
      <c r="A40" s="39" t="s">
        <v>124</v>
      </c>
      <c r="B40" s="42" t="s">
        <v>72</v>
      </c>
      <c r="C40" s="70"/>
      <c r="D40" s="56">
        <v>4.0000000000000001E-3</v>
      </c>
      <c r="E40" s="56">
        <f t="shared" si="24"/>
        <v>4.0000000000000001E-3</v>
      </c>
      <c r="F40" s="57">
        <f t="shared" si="18"/>
        <v>1</v>
      </c>
      <c r="G40" s="53" t="s">
        <v>127</v>
      </c>
      <c r="H40" s="22"/>
      <c r="I40" s="22"/>
      <c r="J40" s="22"/>
      <c r="K40" s="22"/>
      <c r="L40" s="22"/>
      <c r="M40" s="22"/>
      <c r="N40" s="22"/>
      <c r="O40" s="22"/>
      <c r="P40" s="22"/>
      <c r="Q40" s="22"/>
      <c r="R40" s="22"/>
      <c r="S40" s="22"/>
      <c r="T40" s="23">
        <f t="shared" si="22"/>
        <v>4.0000000000000001E-3</v>
      </c>
      <c r="U40" s="23">
        <f t="shared" si="22"/>
        <v>4.0000000000000001E-3</v>
      </c>
      <c r="V40" s="23">
        <f t="shared" si="23"/>
        <v>1</v>
      </c>
    </row>
    <row r="41" spans="1:29" ht="99.75" x14ac:dyDescent="0.25">
      <c r="A41" s="39" t="s">
        <v>109</v>
      </c>
      <c r="B41" s="42" t="s">
        <v>72</v>
      </c>
      <c r="C41" s="70"/>
      <c r="D41" s="56">
        <v>1.2999999999999999E-2</v>
      </c>
      <c r="E41" s="56">
        <f t="shared" si="24"/>
        <v>1.2999999999999999E-2</v>
      </c>
      <c r="F41" s="57">
        <f t="shared" si="18"/>
        <v>1</v>
      </c>
      <c r="G41" s="53" t="s">
        <v>126</v>
      </c>
      <c r="H41" s="22"/>
      <c r="I41" s="22"/>
      <c r="J41" s="22"/>
      <c r="K41" s="22"/>
      <c r="L41" s="22"/>
      <c r="M41" s="22"/>
      <c r="N41" s="22"/>
      <c r="O41" s="22"/>
      <c r="P41" s="22"/>
      <c r="Q41" s="22"/>
      <c r="R41" s="22"/>
      <c r="S41" s="22"/>
      <c r="T41" s="23">
        <f t="shared" si="22"/>
        <v>1.2999999999999999E-2</v>
      </c>
      <c r="U41" s="23">
        <f t="shared" si="22"/>
        <v>1.2999999999999999E-2</v>
      </c>
      <c r="V41" s="23">
        <f t="shared" si="23"/>
        <v>1</v>
      </c>
    </row>
    <row r="42" spans="1:29" ht="63" x14ac:dyDescent="0.25">
      <c r="A42" s="39" t="s">
        <v>110</v>
      </c>
      <c r="B42" s="42" t="s">
        <v>72</v>
      </c>
      <c r="C42" s="70"/>
      <c r="D42" s="57">
        <v>0</v>
      </c>
      <c r="E42" s="57">
        <f t="shared" si="24"/>
        <v>0</v>
      </c>
      <c r="F42" s="57" t="str">
        <f t="shared" si="18"/>
        <v/>
      </c>
      <c r="G42" s="57"/>
      <c r="H42" s="24"/>
      <c r="I42" s="24"/>
      <c r="J42" s="24" t="str">
        <f t="shared" si="19"/>
        <v/>
      </c>
      <c r="K42" s="24"/>
      <c r="L42" s="24"/>
      <c r="M42" s="24"/>
      <c r="N42" s="24" t="str">
        <f t="shared" si="20"/>
        <v/>
      </c>
      <c r="O42" s="24"/>
      <c r="P42" s="24"/>
      <c r="Q42" s="24"/>
      <c r="R42" s="24" t="str">
        <f t="shared" si="21"/>
        <v/>
      </c>
      <c r="S42" s="24"/>
      <c r="T42" s="23">
        <f t="shared" si="22"/>
        <v>0</v>
      </c>
      <c r="U42" s="23">
        <f t="shared" si="22"/>
        <v>0</v>
      </c>
      <c r="V42" s="23" t="str">
        <f t="shared" si="23"/>
        <v/>
      </c>
    </row>
    <row r="43" spans="1:29" ht="49.5" customHeight="1" x14ac:dyDescent="0.25">
      <c r="A43" s="40" t="s">
        <v>111</v>
      </c>
      <c r="B43" s="42" t="s">
        <v>72</v>
      </c>
      <c r="C43" s="70"/>
      <c r="D43" s="57">
        <v>0</v>
      </c>
      <c r="E43" s="57">
        <f t="shared" si="24"/>
        <v>0</v>
      </c>
      <c r="F43" s="57" t="str">
        <f t="shared" si="18"/>
        <v/>
      </c>
      <c r="G43" s="57"/>
      <c r="H43" s="24"/>
      <c r="I43" s="24"/>
      <c r="J43" s="24" t="str">
        <f t="shared" si="19"/>
        <v/>
      </c>
      <c r="K43" s="24"/>
      <c r="L43" s="24"/>
      <c r="M43" s="24"/>
      <c r="N43" s="24" t="str">
        <f t="shared" si="20"/>
        <v/>
      </c>
      <c r="O43" s="24"/>
      <c r="P43" s="24"/>
      <c r="Q43" s="24"/>
      <c r="R43" s="24" t="str">
        <f t="shared" si="21"/>
        <v/>
      </c>
      <c r="S43" s="24"/>
      <c r="T43" s="23">
        <f t="shared" si="22"/>
        <v>0</v>
      </c>
      <c r="U43" s="23">
        <f t="shared" si="22"/>
        <v>0</v>
      </c>
      <c r="V43" s="23" t="str">
        <f t="shared" si="23"/>
        <v/>
      </c>
    </row>
    <row r="44" spans="1:29" ht="31.5" x14ac:dyDescent="0.25">
      <c r="A44" s="40" t="s">
        <v>113</v>
      </c>
      <c r="B44" s="42" t="s">
        <v>72</v>
      </c>
      <c r="C44" s="70"/>
      <c r="D44" s="57">
        <v>0</v>
      </c>
      <c r="E44" s="57">
        <f t="shared" si="24"/>
        <v>0</v>
      </c>
      <c r="F44" s="57" t="str">
        <f t="shared" si="18"/>
        <v/>
      </c>
      <c r="G44" s="57"/>
      <c r="H44" s="24"/>
      <c r="I44" s="24"/>
      <c r="J44" s="24" t="str">
        <f t="shared" si="19"/>
        <v/>
      </c>
      <c r="K44" s="24"/>
      <c r="L44" s="24"/>
      <c r="M44" s="24"/>
      <c r="N44" s="24" t="str">
        <f t="shared" si="20"/>
        <v/>
      </c>
      <c r="O44" s="24"/>
      <c r="P44" s="24"/>
      <c r="Q44" s="24"/>
      <c r="R44" s="24" t="str">
        <f t="shared" si="21"/>
        <v/>
      </c>
      <c r="S44" s="24"/>
      <c r="T44" s="23">
        <f t="shared" si="22"/>
        <v>0</v>
      </c>
      <c r="U44" s="23">
        <f t="shared" si="22"/>
        <v>0</v>
      </c>
      <c r="V44" s="23" t="str">
        <f t="shared" si="23"/>
        <v/>
      </c>
    </row>
    <row r="45" spans="1:29" ht="111" thickBot="1" x14ac:dyDescent="0.3">
      <c r="A45" s="40" t="s">
        <v>112</v>
      </c>
      <c r="B45" s="42" t="s">
        <v>72</v>
      </c>
      <c r="C45" s="70"/>
      <c r="D45" s="57">
        <v>0</v>
      </c>
      <c r="E45" s="57">
        <f t="shared" si="24"/>
        <v>0</v>
      </c>
      <c r="F45" s="57" t="str">
        <f t="shared" si="18"/>
        <v/>
      </c>
      <c r="G45" s="57"/>
      <c r="H45" s="24"/>
      <c r="I45" s="24"/>
      <c r="J45" s="24" t="str">
        <f t="shared" si="19"/>
        <v/>
      </c>
      <c r="K45" s="24"/>
      <c r="L45" s="24"/>
      <c r="M45" s="24"/>
      <c r="N45" s="24" t="str">
        <f t="shared" si="20"/>
        <v/>
      </c>
      <c r="O45" s="24"/>
      <c r="P45" s="24"/>
      <c r="Q45" s="24"/>
      <c r="R45" s="24" t="str">
        <f t="shared" si="21"/>
        <v/>
      </c>
      <c r="S45" s="24"/>
      <c r="T45" s="23">
        <f t="shared" si="22"/>
        <v>0</v>
      </c>
      <c r="U45" s="23">
        <f t="shared" si="22"/>
        <v>0</v>
      </c>
      <c r="V45" s="23" t="str">
        <f t="shared" si="23"/>
        <v/>
      </c>
    </row>
    <row r="46" spans="1:29" ht="15.75" thickBot="1" x14ac:dyDescent="0.3">
      <c r="A46" s="67" t="s">
        <v>134</v>
      </c>
      <c r="B46" s="68"/>
      <c r="C46" s="68"/>
      <c r="D46" s="68"/>
      <c r="E46" s="68"/>
      <c r="F46" s="68"/>
      <c r="G46" s="68"/>
      <c r="H46" s="68"/>
      <c r="I46" s="68"/>
      <c r="J46" s="68"/>
      <c r="K46" s="68"/>
      <c r="L46" s="68"/>
      <c r="M46" s="68"/>
      <c r="N46" s="68"/>
      <c r="O46" s="68"/>
      <c r="P46" s="68"/>
      <c r="Q46" s="68"/>
      <c r="R46" s="68"/>
      <c r="S46" s="68"/>
      <c r="T46" s="68"/>
      <c r="U46" s="68"/>
      <c r="V46" s="69"/>
    </row>
    <row r="47" spans="1:29" ht="71.25" x14ac:dyDescent="0.25">
      <c r="A47" s="49" t="s">
        <v>114</v>
      </c>
      <c r="B47" s="42" t="s">
        <v>72</v>
      </c>
      <c r="C47" s="65">
        <v>21</v>
      </c>
      <c r="D47" s="56">
        <v>4.3E-3</v>
      </c>
      <c r="E47" s="56">
        <f t="shared" ref="E47:E55" si="25">D47</f>
        <v>4.3E-3</v>
      </c>
      <c r="F47" s="56">
        <f t="shared" ref="F47:F56" si="26">+IFERROR(E47/D47,"")</f>
        <v>1</v>
      </c>
      <c r="G47" s="53" t="s">
        <v>128</v>
      </c>
      <c r="H47" s="22"/>
      <c r="I47" s="22"/>
      <c r="J47" s="22" t="str">
        <f t="shared" ref="J47:J56" si="27">+IFERROR(I47/H47,"")</f>
        <v/>
      </c>
      <c r="K47" s="22"/>
      <c r="L47" s="22"/>
      <c r="M47" s="22"/>
      <c r="N47" s="22" t="str">
        <f t="shared" ref="N47:N56" si="28">+IFERROR(M47/L47,"")</f>
        <v/>
      </c>
      <c r="O47" s="22"/>
      <c r="P47" s="22"/>
      <c r="Q47" s="22"/>
      <c r="R47" s="22" t="str">
        <f t="shared" ref="R47:R56" si="29">+IFERROR(Q47/P47,"")</f>
        <v/>
      </c>
      <c r="S47" s="22"/>
      <c r="T47" s="23">
        <f t="shared" ref="T47:U51" si="30">+P47+L47+H47+D47</f>
        <v>4.3E-3</v>
      </c>
      <c r="U47" s="23">
        <f t="shared" si="30"/>
        <v>4.3E-3</v>
      </c>
      <c r="V47" s="23">
        <f t="shared" ref="V47:V56" si="31">+IFERROR(U47/T47,"")</f>
        <v>1</v>
      </c>
      <c r="AC47" s="28"/>
    </row>
    <row r="48" spans="1:29" ht="47.25" x14ac:dyDescent="0.25">
      <c r="A48" s="50" t="s">
        <v>115</v>
      </c>
      <c r="B48" s="42" t="s">
        <v>72</v>
      </c>
      <c r="C48" s="77"/>
      <c r="D48" s="56">
        <v>0</v>
      </c>
      <c r="E48" s="56">
        <f t="shared" si="25"/>
        <v>0</v>
      </c>
      <c r="F48" s="56" t="str">
        <f t="shared" si="26"/>
        <v/>
      </c>
      <c r="G48" s="56"/>
      <c r="H48" s="22"/>
      <c r="I48" s="22"/>
      <c r="J48" s="22"/>
      <c r="K48" s="22"/>
      <c r="L48" s="22"/>
      <c r="M48" s="22"/>
      <c r="N48" s="22"/>
      <c r="O48" s="22"/>
      <c r="P48" s="22"/>
      <c r="Q48" s="22"/>
      <c r="R48" s="22"/>
      <c r="S48" s="22"/>
      <c r="T48" s="23">
        <f t="shared" si="30"/>
        <v>0</v>
      </c>
      <c r="U48" s="23">
        <f t="shared" si="30"/>
        <v>0</v>
      </c>
      <c r="V48" s="23" t="str">
        <f t="shared" si="31"/>
        <v/>
      </c>
      <c r="AC48" s="28"/>
    </row>
    <row r="49" spans="1:29" ht="156.75" x14ac:dyDescent="0.25">
      <c r="A49" s="50" t="s">
        <v>116</v>
      </c>
      <c r="B49" s="42" t="s">
        <v>72</v>
      </c>
      <c r="C49" s="77"/>
      <c r="D49" s="56">
        <v>8.6999999999999994E-3</v>
      </c>
      <c r="E49" s="56">
        <f t="shared" si="25"/>
        <v>8.6999999999999994E-3</v>
      </c>
      <c r="F49" s="56">
        <f t="shared" si="26"/>
        <v>1</v>
      </c>
      <c r="G49" s="53" t="s">
        <v>129</v>
      </c>
      <c r="H49" s="22"/>
      <c r="I49" s="22"/>
      <c r="J49" s="22"/>
      <c r="K49" s="22"/>
      <c r="L49" s="22"/>
      <c r="M49" s="22"/>
      <c r="N49" s="22"/>
      <c r="O49" s="22"/>
      <c r="P49" s="22"/>
      <c r="Q49" s="22"/>
      <c r="R49" s="22"/>
      <c r="S49" s="22"/>
      <c r="T49" s="23">
        <f t="shared" si="30"/>
        <v>8.6999999999999994E-3</v>
      </c>
      <c r="U49" s="23">
        <f t="shared" si="30"/>
        <v>8.6999999999999994E-3</v>
      </c>
      <c r="V49" s="23">
        <f t="shared" si="31"/>
        <v>1</v>
      </c>
      <c r="AC49" s="28"/>
    </row>
    <row r="50" spans="1:29" ht="114" x14ac:dyDescent="0.25">
      <c r="A50" s="50" t="s">
        <v>117</v>
      </c>
      <c r="B50" s="42" t="s">
        <v>72</v>
      </c>
      <c r="C50" s="77"/>
      <c r="D50" s="56">
        <v>8.6999999999999994E-3</v>
      </c>
      <c r="E50" s="56">
        <f t="shared" si="25"/>
        <v>8.6999999999999994E-3</v>
      </c>
      <c r="F50" s="56">
        <f t="shared" si="26"/>
        <v>1</v>
      </c>
      <c r="G50" s="53" t="s">
        <v>131</v>
      </c>
      <c r="H50" s="22"/>
      <c r="I50" s="22"/>
      <c r="J50" s="22"/>
      <c r="K50" s="22"/>
      <c r="L50" s="22"/>
      <c r="M50" s="22"/>
      <c r="N50" s="22"/>
      <c r="O50" s="22"/>
      <c r="P50" s="22"/>
      <c r="Q50" s="22"/>
      <c r="R50" s="22"/>
      <c r="S50" s="22"/>
      <c r="T50" s="23">
        <f t="shared" si="30"/>
        <v>8.6999999999999994E-3</v>
      </c>
      <c r="U50" s="23">
        <f t="shared" si="30"/>
        <v>8.6999999999999994E-3</v>
      </c>
      <c r="V50" s="23">
        <f t="shared" si="31"/>
        <v>1</v>
      </c>
      <c r="AC50" s="28"/>
    </row>
    <row r="51" spans="1:29" ht="99.75" customHeight="1" x14ac:dyDescent="0.25">
      <c r="A51" s="51" t="s">
        <v>118</v>
      </c>
      <c r="B51" s="42" t="s">
        <v>72</v>
      </c>
      <c r="C51" s="77"/>
      <c r="D51" s="56">
        <v>4.3E-3</v>
      </c>
      <c r="E51" s="56">
        <f t="shared" si="25"/>
        <v>4.3E-3</v>
      </c>
      <c r="F51" s="56">
        <f t="shared" si="26"/>
        <v>1</v>
      </c>
      <c r="G51" s="53" t="s">
        <v>130</v>
      </c>
      <c r="H51" s="22"/>
      <c r="I51" s="22"/>
      <c r="J51" s="22"/>
      <c r="K51" s="22"/>
      <c r="L51" s="22"/>
      <c r="M51" s="22"/>
      <c r="N51" s="22"/>
      <c r="O51" s="22"/>
      <c r="P51" s="22"/>
      <c r="Q51" s="22"/>
      <c r="R51" s="22"/>
      <c r="S51" s="22"/>
      <c r="T51" s="23">
        <f t="shared" si="30"/>
        <v>4.3E-3</v>
      </c>
      <c r="U51" s="23">
        <f t="shared" si="30"/>
        <v>4.3E-3</v>
      </c>
      <c r="V51" s="23">
        <f t="shared" si="31"/>
        <v>1</v>
      </c>
      <c r="AC51" s="28"/>
    </row>
    <row r="52" spans="1:29" ht="78.75" x14ac:dyDescent="0.25">
      <c r="A52" s="51" t="s">
        <v>119</v>
      </c>
      <c r="B52" s="42" t="s">
        <v>72</v>
      </c>
      <c r="C52" s="77"/>
      <c r="D52" s="57">
        <v>4.3E-3</v>
      </c>
      <c r="E52" s="57">
        <f t="shared" si="25"/>
        <v>4.3E-3</v>
      </c>
      <c r="F52" s="57">
        <f t="shared" si="26"/>
        <v>1</v>
      </c>
      <c r="G52" s="53" t="s">
        <v>132</v>
      </c>
      <c r="H52" s="24"/>
      <c r="I52" s="24"/>
      <c r="J52" s="24" t="str">
        <f t="shared" si="27"/>
        <v/>
      </c>
      <c r="K52" s="24"/>
      <c r="L52" s="24"/>
      <c r="M52" s="24"/>
      <c r="N52" s="24" t="str">
        <f t="shared" si="28"/>
        <v/>
      </c>
      <c r="O52" s="24"/>
      <c r="P52" s="24"/>
      <c r="Q52" s="24"/>
      <c r="R52" s="24" t="str">
        <f t="shared" si="29"/>
        <v/>
      </c>
      <c r="S52" s="24"/>
      <c r="T52" s="25">
        <f t="shared" ref="T52:T55" si="32">+P52+L52+H52+D52</f>
        <v>4.3E-3</v>
      </c>
      <c r="U52" s="25">
        <f t="shared" ref="U52:U55" si="33">+Q52+M52+I52+E52</f>
        <v>4.3E-3</v>
      </c>
      <c r="V52" s="25">
        <f t="shared" si="31"/>
        <v>1</v>
      </c>
      <c r="AC52" s="28"/>
    </row>
    <row r="53" spans="1:29" ht="47.25" x14ac:dyDescent="0.25">
      <c r="A53" s="51" t="s">
        <v>120</v>
      </c>
      <c r="B53" s="42" t="s">
        <v>72</v>
      </c>
      <c r="C53" s="77"/>
      <c r="D53" s="57">
        <v>0</v>
      </c>
      <c r="E53" s="57">
        <f t="shared" si="25"/>
        <v>0</v>
      </c>
      <c r="F53" s="57" t="str">
        <f t="shared" si="26"/>
        <v/>
      </c>
      <c r="G53" s="57"/>
      <c r="H53" s="24"/>
      <c r="I53" s="24"/>
      <c r="J53" s="24" t="str">
        <f t="shared" si="27"/>
        <v/>
      </c>
      <c r="K53" s="24"/>
      <c r="L53" s="24"/>
      <c r="M53" s="24"/>
      <c r="N53" s="24" t="str">
        <f t="shared" si="28"/>
        <v/>
      </c>
      <c r="O53" s="24"/>
      <c r="P53" s="24"/>
      <c r="Q53" s="24"/>
      <c r="R53" s="24" t="str">
        <f t="shared" si="29"/>
        <v/>
      </c>
      <c r="S53" s="24"/>
      <c r="T53" s="25">
        <f t="shared" si="32"/>
        <v>0</v>
      </c>
      <c r="U53" s="25">
        <f t="shared" si="33"/>
        <v>0</v>
      </c>
      <c r="V53" s="25" t="str">
        <f t="shared" si="31"/>
        <v/>
      </c>
      <c r="AC53" s="28"/>
    </row>
    <row r="54" spans="1:29" ht="78.75" x14ac:dyDescent="0.25">
      <c r="A54" s="51" t="s">
        <v>121</v>
      </c>
      <c r="B54" s="42" t="s">
        <v>72</v>
      </c>
      <c r="C54" s="77"/>
      <c r="D54" s="57">
        <v>0</v>
      </c>
      <c r="E54" s="57">
        <f t="shared" si="25"/>
        <v>0</v>
      </c>
      <c r="F54" s="57" t="str">
        <f t="shared" si="26"/>
        <v/>
      </c>
      <c r="G54" s="57"/>
      <c r="H54" s="24"/>
      <c r="I54" s="24"/>
      <c r="J54" s="24" t="str">
        <f t="shared" si="27"/>
        <v/>
      </c>
      <c r="K54" s="24"/>
      <c r="L54" s="24"/>
      <c r="M54" s="24"/>
      <c r="N54" s="24" t="str">
        <f t="shared" si="28"/>
        <v/>
      </c>
      <c r="O54" s="24"/>
      <c r="P54" s="24"/>
      <c r="Q54" s="24"/>
      <c r="R54" s="24" t="str">
        <f t="shared" si="29"/>
        <v/>
      </c>
      <c r="S54" s="24"/>
      <c r="T54" s="25">
        <f t="shared" si="32"/>
        <v>0</v>
      </c>
      <c r="U54" s="25">
        <f t="shared" si="33"/>
        <v>0</v>
      </c>
      <c r="V54" s="25" t="str">
        <f t="shared" si="31"/>
        <v/>
      </c>
      <c r="AC54" s="28"/>
    </row>
    <row r="55" spans="1:29" ht="63.75" thickBot="1" x14ac:dyDescent="0.3">
      <c r="A55" s="51" t="s">
        <v>122</v>
      </c>
      <c r="B55" s="42" t="s">
        <v>72</v>
      </c>
      <c r="C55" s="77"/>
      <c r="D55" s="58">
        <v>4.3E-3</v>
      </c>
      <c r="E55" s="58">
        <f t="shared" si="25"/>
        <v>4.3E-3</v>
      </c>
      <c r="F55" s="58">
        <f t="shared" si="26"/>
        <v>1</v>
      </c>
      <c r="G55" s="53" t="s">
        <v>133</v>
      </c>
      <c r="H55" s="26"/>
      <c r="I55" s="26"/>
      <c r="J55" s="26" t="str">
        <f t="shared" si="27"/>
        <v/>
      </c>
      <c r="K55" s="26"/>
      <c r="L55" s="26"/>
      <c r="M55" s="26"/>
      <c r="N55" s="26" t="str">
        <f t="shared" si="28"/>
        <v/>
      </c>
      <c r="O55" s="26"/>
      <c r="P55" s="26"/>
      <c r="Q55" s="26"/>
      <c r="R55" s="26" t="str">
        <f t="shared" si="29"/>
        <v/>
      </c>
      <c r="S55" s="26"/>
      <c r="T55" s="27">
        <f t="shared" si="32"/>
        <v>4.3E-3</v>
      </c>
      <c r="U55" s="27">
        <f t="shared" si="33"/>
        <v>4.3E-3</v>
      </c>
      <c r="V55" s="27">
        <f t="shared" si="31"/>
        <v>1</v>
      </c>
      <c r="AC55" s="28"/>
    </row>
    <row r="56" spans="1:29" s="17" customFormat="1" ht="15.75" thickBot="1" x14ac:dyDescent="0.3">
      <c r="A56" s="95" t="s">
        <v>64</v>
      </c>
      <c r="B56" s="96"/>
      <c r="C56" s="38">
        <f>+C47+C35+C12+C18+C23</f>
        <v>154</v>
      </c>
      <c r="D56" s="32">
        <f>D12+D13+D14+D15+D16+D18+D19+D20+D21+D23+D24+D25+D26+D27+D28+D29+D30+D31+D32+D33+D35+D36+D37+D38+D39+D40+D41+D42+D43+D44+D45+D47+D48+D49+D50+D51+D52+D53+D54+D55</f>
        <v>0.2029</v>
      </c>
      <c r="E56" s="32">
        <f>E12+E13+E14+E15+E16+E18+E19+E20+E21+E23+E24+E25+E26+E27+E28+E29+E30+E31+E32+E33+E35+E36+E37+E38+E39+E40+E41+E42+E43+E44+E45+E47+E48+E49+E50+E51+E52+E53+E54+E55</f>
        <v>0.2029</v>
      </c>
      <c r="F56" s="33">
        <f t="shared" si="26"/>
        <v>1</v>
      </c>
      <c r="G56" s="34"/>
      <c r="H56" s="32"/>
      <c r="I56" s="32"/>
      <c r="J56" s="33" t="str">
        <f t="shared" si="27"/>
        <v/>
      </c>
      <c r="K56" s="34"/>
      <c r="L56" s="32"/>
      <c r="M56" s="32"/>
      <c r="N56" s="33" t="str">
        <f t="shared" si="28"/>
        <v/>
      </c>
      <c r="O56" s="34"/>
      <c r="P56" s="32"/>
      <c r="Q56" s="32"/>
      <c r="R56" s="33" t="str">
        <f t="shared" si="29"/>
        <v/>
      </c>
      <c r="S56" s="34"/>
      <c r="T56" s="32">
        <f>T12+T13+T14+T15+T16+T18+T19+T20+T21+T23+T24+T25+T26+T27+T28+T29+T30+T31+T32+T33+T35+T36+T37+T38+T39+T40+T41+T42+T43+T44+T45+T47+T48+T49+T50+T51+T52+T53+T54+T55</f>
        <v>0.2029</v>
      </c>
      <c r="U56" s="32">
        <f>U12+U13+U14+U15+U16+U18+U19+U20+U21+U23+U24+U25+U26+U27+U28+U29+U30+U31+U32+U33+U35+U36+U37+U38+U39+U40+U41+U42+U43+U44+U45+U47+U48+U49+U50+U51+U52+U53+U54+U55</f>
        <v>0.2029</v>
      </c>
      <c r="V56" s="35">
        <f t="shared" si="31"/>
        <v>1</v>
      </c>
    </row>
    <row r="57" spans="1:29" ht="15" thickBot="1" x14ac:dyDescent="0.3">
      <c r="C57" s="30"/>
    </row>
    <row r="58" spans="1:29" ht="15.75" thickBot="1" x14ac:dyDescent="0.3">
      <c r="A58" s="92" t="s">
        <v>65</v>
      </c>
      <c r="B58" s="93"/>
      <c r="C58" s="93"/>
      <c r="D58" s="93"/>
      <c r="E58" s="93"/>
      <c r="F58" s="93"/>
      <c r="G58" s="93"/>
      <c r="H58" s="93"/>
      <c r="I58" s="93"/>
      <c r="J58" s="93"/>
      <c r="K58" s="93"/>
      <c r="L58" s="93"/>
      <c r="M58" s="93"/>
      <c r="N58" s="93"/>
      <c r="O58" s="93"/>
      <c r="P58" s="93"/>
      <c r="Q58" s="93"/>
      <c r="R58" s="93"/>
      <c r="S58" s="93"/>
      <c r="T58" s="93"/>
      <c r="U58" s="93"/>
      <c r="V58" s="94"/>
    </row>
    <row r="59" spans="1:29" ht="37.5" customHeight="1" x14ac:dyDescent="0.25">
      <c r="A59" s="78" t="s">
        <v>136</v>
      </c>
      <c r="B59" s="79"/>
      <c r="C59" s="84" t="s">
        <v>66</v>
      </c>
      <c r="D59" s="84"/>
      <c r="E59" s="84"/>
      <c r="F59" s="84"/>
      <c r="G59" s="84"/>
      <c r="H59" s="84"/>
      <c r="I59" s="84"/>
      <c r="J59" s="84"/>
      <c r="K59" s="84"/>
      <c r="L59" s="84"/>
      <c r="M59" s="84"/>
      <c r="N59" s="84"/>
      <c r="O59" s="84"/>
      <c r="P59" s="84"/>
      <c r="Q59" s="84"/>
      <c r="R59" s="84"/>
      <c r="S59" s="84"/>
      <c r="T59" s="84"/>
      <c r="U59" s="84"/>
      <c r="V59" s="85"/>
    </row>
    <row r="60" spans="1:29" x14ac:dyDescent="0.25">
      <c r="A60" s="80"/>
      <c r="B60" s="81"/>
      <c r="C60" s="86"/>
      <c r="D60" s="86"/>
      <c r="E60" s="86"/>
      <c r="F60" s="86"/>
      <c r="G60" s="86"/>
      <c r="H60" s="86"/>
      <c r="I60" s="86"/>
      <c r="J60" s="86"/>
      <c r="K60" s="86"/>
      <c r="L60" s="86"/>
      <c r="M60" s="86"/>
      <c r="N60" s="86"/>
      <c r="O60" s="86"/>
      <c r="P60" s="86"/>
      <c r="Q60" s="86"/>
      <c r="R60" s="86"/>
      <c r="S60" s="86"/>
      <c r="T60" s="86"/>
      <c r="U60" s="86"/>
      <c r="V60" s="87"/>
    </row>
    <row r="61" spans="1:29" ht="30" customHeight="1" x14ac:dyDescent="0.25">
      <c r="A61" s="80"/>
      <c r="B61" s="81"/>
      <c r="C61" s="86"/>
      <c r="D61" s="86"/>
      <c r="E61" s="86"/>
      <c r="F61" s="86"/>
      <c r="G61" s="86"/>
      <c r="H61" s="86"/>
      <c r="I61" s="86"/>
      <c r="J61" s="86"/>
      <c r="K61" s="86"/>
      <c r="L61" s="86"/>
      <c r="M61" s="86"/>
      <c r="N61" s="86"/>
      <c r="O61" s="86"/>
      <c r="P61" s="86"/>
      <c r="Q61" s="86"/>
      <c r="R61" s="86"/>
      <c r="S61" s="86"/>
      <c r="T61" s="86"/>
      <c r="U61" s="86"/>
      <c r="V61" s="87"/>
    </row>
    <row r="62" spans="1:29" x14ac:dyDescent="0.25">
      <c r="A62" s="80"/>
      <c r="B62" s="81"/>
      <c r="C62" s="86"/>
      <c r="D62" s="86"/>
      <c r="E62" s="86"/>
      <c r="F62" s="86"/>
      <c r="G62" s="86"/>
      <c r="H62" s="86"/>
      <c r="I62" s="86"/>
      <c r="J62" s="86"/>
      <c r="K62" s="86"/>
      <c r="L62" s="86"/>
      <c r="M62" s="86"/>
      <c r="N62" s="86"/>
      <c r="O62" s="86"/>
      <c r="P62" s="86"/>
      <c r="Q62" s="86"/>
      <c r="R62" s="86"/>
      <c r="S62" s="86"/>
      <c r="T62" s="86"/>
      <c r="U62" s="86"/>
      <c r="V62" s="87"/>
    </row>
    <row r="63" spans="1:29" ht="15" thickBot="1" x14ac:dyDescent="0.3">
      <c r="A63" s="82"/>
      <c r="B63" s="83"/>
      <c r="C63" s="88"/>
      <c r="D63" s="88"/>
      <c r="E63" s="88"/>
      <c r="F63" s="88"/>
      <c r="G63" s="88"/>
      <c r="H63" s="88"/>
      <c r="I63" s="88"/>
      <c r="J63" s="88"/>
      <c r="K63" s="88"/>
      <c r="L63" s="88"/>
      <c r="M63" s="88"/>
      <c r="N63" s="88"/>
      <c r="O63" s="88"/>
      <c r="P63" s="88"/>
      <c r="Q63" s="88"/>
      <c r="R63" s="88"/>
      <c r="S63" s="88"/>
      <c r="T63" s="88"/>
      <c r="U63" s="88"/>
      <c r="V63" s="89"/>
    </row>
  </sheetData>
  <mergeCells count="24">
    <mergeCell ref="A59:B63"/>
    <mergeCell ref="C59:V63"/>
    <mergeCell ref="A5:V5"/>
    <mergeCell ref="A58:V58"/>
    <mergeCell ref="C35:C45"/>
    <mergeCell ref="A46:V46"/>
    <mergeCell ref="C47:C55"/>
    <mergeCell ref="A56:B56"/>
    <mergeCell ref="A34:V34"/>
    <mergeCell ref="T9:V9"/>
    <mergeCell ref="A11:V11"/>
    <mergeCell ref="D9:G9"/>
    <mergeCell ref="H9:K9"/>
    <mergeCell ref="L9:O9"/>
    <mergeCell ref="P9:S9"/>
    <mergeCell ref="A8:A10"/>
    <mergeCell ref="C18:C21"/>
    <mergeCell ref="A22:V22"/>
    <mergeCell ref="C23:C33"/>
    <mergeCell ref="B8:B10"/>
    <mergeCell ref="C8:C10"/>
    <mergeCell ref="D8:V8"/>
    <mergeCell ref="C12:C16"/>
    <mergeCell ref="A17:V17"/>
  </mergeCells>
  <pageMargins left="0.70866141732283472" right="0.70866141732283472" top="0.74803149606299213" bottom="0.74803149606299213" header="0.31496062992125984" footer="0.31496062992125984"/>
  <pageSetup scale="30" orientation="landscape" r:id="rId1"/>
  <headerFooter>
    <oddFooter>&amp;C&amp;G
 4233100-FT-916 Versión 03</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0720E84C1C2D443948FFD74B74F85B3" ma:contentTypeVersion="11" ma:contentTypeDescription="Crear nuevo documento." ma:contentTypeScope="" ma:versionID="58841316a2609b7a841893c880d735c2">
  <xsd:schema xmlns:xsd="http://www.w3.org/2001/XMLSchema" xmlns:xs="http://www.w3.org/2001/XMLSchema" xmlns:p="http://schemas.microsoft.com/office/2006/metadata/properties" xmlns:ns3="a085cb6c-b0dd-4679-868f-c35873fcfb9b" xmlns:ns4="249fa807-da0e-442f-ac82-90a1d21c1d17" targetNamespace="http://schemas.microsoft.com/office/2006/metadata/properties" ma:root="true" ma:fieldsID="a41961e7ebe8292effc0a02be5e65dc2" ns3:_="" ns4:_="">
    <xsd:import namespace="a085cb6c-b0dd-4679-868f-c35873fcfb9b"/>
    <xsd:import namespace="249fa807-da0e-442f-ac82-90a1d21c1d1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5cb6c-b0dd-4679-868f-c35873fcf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9fa807-da0e-442f-ac82-90a1d21c1d1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751C31-A6C5-4E57-87CA-6A1BAF7DE620}">
  <ds:schemaRefs>
    <ds:schemaRef ds:uri="http://schemas.microsoft.com/sharepoint/v3/contenttype/forms"/>
  </ds:schemaRefs>
</ds:datastoreItem>
</file>

<file path=customXml/itemProps2.xml><?xml version="1.0" encoding="utf-8"?>
<ds:datastoreItem xmlns:ds="http://schemas.openxmlformats.org/officeDocument/2006/customXml" ds:itemID="{15747404-E9F4-4944-9032-02958D7466A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440FE0-5A99-487B-86CA-056E11A60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5cb6c-b0dd-4679-868f-c35873fcfb9b"/>
    <ds:schemaRef ds:uri="249fa807-da0e-442f-ac82-90a1d21c1d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Cronograma</vt:lpstr>
      <vt:lpstr>Seguimiento_PIGA</vt:lpstr>
      <vt:lpstr>Seguimiento_PIGA!Área_de_impresión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Clara Marín Gallego</dc:creator>
  <cp:keywords/>
  <dc:description/>
  <cp:lastModifiedBy>angela liliana ariza beltran</cp:lastModifiedBy>
  <cp:revision/>
  <dcterms:created xsi:type="dcterms:W3CDTF">2020-01-30T20:10:41Z</dcterms:created>
  <dcterms:modified xsi:type="dcterms:W3CDTF">2020-04-29T21:50:48Z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0x010100D0720E84C1C2D443948FFD74B74F85B3</vt:lpwstr>
  </property>
</Properties>
</file>