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jalonso\Desktop\Boton transparencia\PIGA\2019\"/>
    </mc:Choice>
  </mc:AlternateContent>
  <bookViews>
    <workbookView xWindow="0" yWindow="0" windowWidth="28800" windowHeight="9000"/>
  </bookViews>
  <sheets>
    <sheet name="PLAN DE ACCIÓN PIGA 2019" sheetId="1" r:id="rId1"/>
  </sheets>
  <definedNames>
    <definedName name="_xlnm._FilterDatabase" localSheetId="0" hidden="1">'PLAN DE ACCIÓN PIGA 2019'!$A$5:$I$151</definedName>
    <definedName name="_xlnm.Print_Area" localSheetId="0">'PLAN DE ACCIÓN PIGA 2019'!$A$1:$I$151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9" i="1" l="1"/>
  <c r="I136" i="1"/>
  <c r="I125" i="1"/>
  <c r="I109" i="1"/>
  <c r="A101" i="1"/>
  <c r="A102" i="1" s="1"/>
  <c r="A103" i="1" s="1"/>
  <c r="A104" i="1" s="1"/>
  <c r="A105" i="1" s="1"/>
  <c r="A106" i="1" s="1"/>
  <c r="A107" i="1" s="1"/>
  <c r="A108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I99" i="1"/>
  <c r="I90" i="1"/>
  <c r="A79" i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1" i="1" s="1"/>
  <c r="A92" i="1" s="1"/>
  <c r="A93" i="1" s="1"/>
  <c r="A94" i="1" s="1"/>
  <c r="A95" i="1" s="1"/>
  <c r="A96" i="1" s="1"/>
  <c r="A97" i="1" s="1"/>
  <c r="A98" i="1" s="1"/>
  <c r="I75" i="1"/>
  <c r="I64" i="1"/>
  <c r="I55" i="1"/>
  <c r="I39" i="1"/>
  <c r="I28" i="1"/>
  <c r="I1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6" i="1" s="1"/>
  <c r="A57" i="1" s="1"/>
  <c r="A58" i="1" s="1"/>
  <c r="A59" i="1" s="1"/>
  <c r="A60" i="1" s="1"/>
  <c r="A61" i="1" s="1"/>
  <c r="A62" i="1" s="1"/>
  <c r="A63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7" i="1" s="1"/>
  <c r="I40" i="1" l="1"/>
  <c r="I110" i="1"/>
  <c r="I150" i="1"/>
  <c r="I76" i="1"/>
  <c r="I151" i="1"/>
</calcChain>
</file>

<file path=xl/sharedStrings.xml><?xml version="1.0" encoding="utf-8"?>
<sst xmlns="http://schemas.openxmlformats.org/spreadsheetml/2006/main" count="427" uniqueCount="86">
  <si>
    <t>PLAN INSTITUCIONAL DE  GESTIÓN AMBIENTAL - 2019</t>
  </si>
  <si>
    <t>No.</t>
  </si>
  <si>
    <t>Mes</t>
  </si>
  <si>
    <t>PROGRAMA</t>
  </si>
  <si>
    <t>OBJETIVO / META PROGRAMA</t>
  </si>
  <si>
    <t>OBJETIVOS/ACCIONES ESPECÍFICAS</t>
  </si>
  <si>
    <t>Tipo de complejidad (Tiempo)</t>
  </si>
  <si>
    <t>Peso por actividad planeado</t>
  </si>
  <si>
    <t>Baja</t>
  </si>
  <si>
    <t>Media</t>
  </si>
  <si>
    <t>Alta</t>
  </si>
  <si>
    <t>Enero</t>
  </si>
  <si>
    <t>Uso eficiente agua</t>
  </si>
  <si>
    <t>Reducir el consumo  per cápita de energía en la Secretaría General y sus sedes concertadas  durante la vigencia del presente plan (2016-2020) en un 1,5%   con respecto al anterior, lo que representa una reducción equivalente al 0.375% por año</t>
  </si>
  <si>
    <t>3. Presentar trimestralmente al Comité PIGA un reporte de consumos de agua efectuados en las sedes concertadas donde se evalúa el cumplimiento de la meta del programa.</t>
  </si>
  <si>
    <t>Uso eficiente energía</t>
  </si>
  <si>
    <t xml:space="preserve"> 3. Presentar trimestralmente al Comité PIGA un reporte de consumos de energía efectuado en sedes concertadas donde se evalúa el cumplimiento de la meta del programa.</t>
  </si>
  <si>
    <t>1. Realizar una campaña de sensibilización  mensual "12 tips para para ahorrar energia" a través del Soy 10  estrategia  comunicativa dirigida a funcionarios y contratistas de la entidad</t>
  </si>
  <si>
    <t>Gestión de residuos</t>
  </si>
  <si>
    <t>1. Realizar el seguimiento  mensual de generación de residuos sólidos  en las sedes concertadas aplicables mediante recepción y revisión de bitácoras diligenciadas por parte de los enlaces PIGA .</t>
  </si>
  <si>
    <t>2. Presentar trimestralmente al Comité PIGA un reporte de residuos ordinarios y aprovechables  generados en sedes concertadas donde se evalúa el cumplimiento de la meta del programa.</t>
  </si>
  <si>
    <t>3. Realizar  la entrega mensual de material aprovechable  a gestor externo de las sedes concertadas aplicables  cumpliendo normatividad ambiental vigente, a través de las planillas de recepción de materiales reciclables o certificados de disposición final.</t>
  </si>
  <si>
    <t>4. Realizar la entrega mensual  de material peligroso en sedes concertadas aplicables a gestor externo avalado por la autoridad  cumpliendo con  la normatividad ambiental vigente, teniendo como soporte  las bitacoras,  ordenes de trabajo  o certificados de disposición final.</t>
  </si>
  <si>
    <t>6. Entregar reporte trimestral a la UAESP de residuos reciclables entregados a Asociaciones de recicladores para su aprovechamiento</t>
  </si>
  <si>
    <t>Prácticas Sostenibles</t>
  </si>
  <si>
    <t>Aumentar en 2% el uso de la bicicleta para el desplazamiento de los funcionarios y colaboradores de la entidad. Igualmente disminuir en un 2% el uso del vehículo particular entre los funcionarios y colaboradores de la Secretaría General y fomentar la campaña del cambio climático.</t>
  </si>
  <si>
    <t>3. Realizar el seguimiento de los trámites de PEV para los avisos instalados en las fachadas de las sedes concertadas aplicables radicados ante la Secretaria Distrital de Ambiente ,  mediante reportes de cumplimiento presentados al comité PIGA</t>
  </si>
  <si>
    <t>Consumo Sostenible</t>
  </si>
  <si>
    <t>Implementar dos estrategias y/o campañas de sensibilización sobre el consumo sostenible e implementar cláusulas ambientales (fichas verdes) en los contratos que se generen en la entidad por lo menos en un 15% de la nueva contratación que se realice en la entidad.</t>
  </si>
  <si>
    <t xml:space="preserve">3. Seguimiento trimestral ante el Comité PIGA de cláusulas ambientales en contratos efectuados con la SG </t>
  </si>
  <si>
    <t>5. Efectuar reporte de seguimiento trimestral del consumo de papel, impresiones, fotocopias e insumos para ser presentados ante comité PIGA</t>
  </si>
  <si>
    <t>TOTAL</t>
  </si>
  <si>
    <t>Febrero</t>
  </si>
  <si>
    <t>1. Diseñar  una campaña educativa   y divulgarla  de forma mensual para promover la separación de residuos en la fuente y generar conciencia en los funcionarios sobre los riesgos a la salud y los impactos ambientales originados por la generación de residuos (separando ando)</t>
  </si>
  <si>
    <t>1. Promover actividades destinadas a la movilidad sostenible en el dia sin carro que se lleva a cabo el primer día jueves de cada mes.</t>
  </si>
  <si>
    <t>Consumo sostenible</t>
  </si>
  <si>
    <t>1. Presentación de propuesta anual para minimizar consumo de papel, en función de la Directiva Presidencial 04 de 03 de abril de 2012</t>
  </si>
  <si>
    <t>1. Efectuar una jornada por semestre dirigida a  capacitar a los proveedores de bienes y servicios con que cuente la entidad que tengan relación con cláusulas ambientales</t>
  </si>
  <si>
    <t xml:space="preserve">4. Efectuar dos capacitaciones anuales en sedes concertadas sobre sensibilización en consumo sostenible  para el uso eficiente de recursos de impacto </t>
  </si>
  <si>
    <t>Marzo</t>
  </si>
  <si>
    <t>Uso eficiente del agua</t>
  </si>
  <si>
    <t>Reducir el consumo de agua per cápita del consumo de agua en la Secretaria General y sus sedes concertadas en un 1.5% durante la vigencia del presente plan (2016-2020) con respecto al anterior, lo que representa una reducción equivalente al 0.375% por año.</t>
  </si>
  <si>
    <t>1. Realizar dos  campañas anuales en el ahorro y uso eficiente del agua (Camina por el agua) dirigida a funcionarios y contratistas de la entidad . (Semestral)</t>
  </si>
  <si>
    <t>8, Efectuar seguimiento a gestores externos de residuos (peligrosos y reciclables) , en cumplimiento de normatividad ambiental verificando un adecuado manejo y disposición final , evitando en mayor medida pasivos ambientales.</t>
  </si>
  <si>
    <t>2. Presentar  un reporte de estado  de jardines verticales , techos verdes y práctica de compostaje en sedes concertadas de la entidad y propuesta de acciones de mejora</t>
  </si>
  <si>
    <t>2. Ejecución de reunión trimestral del  equipo responsable de las Compras Públicas Sostenibles ante la Secretaría General en funcion de la verificación del cumplimiento de la guia CPS planteada por Minambiente.</t>
  </si>
  <si>
    <t>TOTAL TRIMESTRE 1</t>
  </si>
  <si>
    <t>Abril</t>
  </si>
  <si>
    <t>1. Presentar semestralmente al Comité PIGA un reporte de revisión de instalaciones sanitarias ahorradoras por sede concertada con la SDA, así como  de eventuales fugas que se puedan generar.</t>
  </si>
  <si>
    <t>2. Presentar trimestralmente al Comité PIGA un reporte de consumos de agua efectuados en las sedes concertadas donde se evalúa el cumplimiento de la meta del programa.</t>
  </si>
  <si>
    <t>1. Presentar semestralmente al Comité PIGA un reporte de estado y tipo de luminarias por sede concertada con la SDA, incluyendo acciones de mejora.</t>
  </si>
  <si>
    <t>3. Presentar trimestralmente al Comité PIGA un reporte de consumos de energía efectuado en sedes concertadas donde se evalúa el cumplimiento de la meta del programa.</t>
  </si>
  <si>
    <t>1. Diseñar  una campaña educativa   y divulgarla de forma mensual para promover la separación de residuos en la fuente y generar conciencia en los funcionarios sobre los riesgos a la salud y los impactos ambientales originados por la generación de residuos (separando ando)</t>
  </si>
  <si>
    <t>Mayo</t>
  </si>
  <si>
    <t>aumentar en un 2% los residuos aprovechables generados en la entidad, respecto a la vigencia inmediatamente anterior, lo que deriva en un aumento anual del 0,5% respecto al año 2016, entregados a la Asociacion de Recicladores</t>
  </si>
  <si>
    <t>7.realizar campaña de ecoreciclaton para la gestion de los RAEEs, generados en las diferentes sedes de la secretaria general</t>
  </si>
  <si>
    <t>3. Realizar dos reuniones anuales con enlaces PIGA de sedes concertadas para analizar gestión ambiental efectuada.</t>
  </si>
  <si>
    <t>Junio</t>
  </si>
  <si>
    <t>2. Reportar semestralmente el informe de sustitución y uso de fuentes lumínicas de la entidad, al Ministerio de Minas y Energía conforme a la Resolución 180606 de 2008 Art 5.</t>
  </si>
  <si>
    <t>2. Efectuar una campaña anual dirigido a funcionarios y contratistas  de las sedes de la Secretaría General sobre conceptos de carbono cero, movilidad sostenible, reducción de residuos, cambio climático y PIMS a través de actividades a desarrollar durante la semana ambiental</t>
  </si>
  <si>
    <t>TOTAL TRIMESTRE 2</t>
  </si>
  <si>
    <t>Julio</t>
  </si>
  <si>
    <t>3. Realizar un reporte y analisis del  inventario  semestral de instalaciones sanitarias con el fin de establecer el número de sistemas ahorradores implementados de acuerdo a la demanda de las sedes concertadas y aplicables de la entidad</t>
  </si>
  <si>
    <t>Agosto</t>
  </si>
  <si>
    <t>Prácticas sostenibles</t>
  </si>
  <si>
    <t>Septiembre</t>
  </si>
  <si>
    <t>1. Realizar dos  campañas   en el ahorro y uso eficiente del agua (Camina por el agua) dirigida a funcionarios y contratistas de la entidad . Semestral</t>
  </si>
  <si>
    <t>TOTAL TRIMESTRE 3</t>
  </si>
  <si>
    <t>Octubre</t>
  </si>
  <si>
    <t>Noviembre</t>
  </si>
  <si>
    <t>Diciembre</t>
  </si>
  <si>
    <t>9. Realizar actualización de PGIRS Respel  de la Secretaría General.</t>
  </si>
  <si>
    <t>1. Realizar la actualización de Huella de carbono  de la Secretaría General de acuerdo a los lineamientos de la Secretaria Distrital de Ambiente.</t>
  </si>
  <si>
    <t xml:space="preserve"> 4. Realizar un  control y seguimiento anual al cumplimiento de los certificados de diagnóstico automotriz y certificaciones de gases del 100% de la flota vehicular activa  propia y contratada.</t>
  </si>
  <si>
    <t>2. Efectuar una campaña anual que incentive el consumo sostenible en la entidad por parte de funcionarios y servidores</t>
  </si>
  <si>
    <t>TOTAL TRIMESTRE 4</t>
  </si>
  <si>
    <t>TOTAL 2019</t>
  </si>
  <si>
    <t>aumentar en un 2% los residuos aprovechables generados en la entidad, respecto a la vigencia inmediatamente anterior, lo que deriva en un aumento anual del 0,5% respecto al año 2016, entregados a la Asociación de Recicladores</t>
  </si>
  <si>
    <t>4. Realizar la entrega mensual  de material peligroso en sedes concertadas aplicables a gestor externo avalado por la autoridad  cumpliendo con  la normatividad ambiental vigente, teniendo como soporte  las bitácoras,  ordenes de trabajo  o certificados de disposición final.</t>
  </si>
  <si>
    <t>7.realizar campaña de ecoreciclaton para la gestión de los RAEEs, generados en las diferentes sedes de la secretaria general</t>
  </si>
  <si>
    <t>1. Promover actividades destinadas a la movilidad sostenible en el día sin carro que se lleva a cabo el primer día jueves de cada mes.</t>
  </si>
  <si>
    <t>3. Realizar un reporte y análisis del  inventario  semestral de instalaciones sanitarias con el fin de establecer el número de sistemas ahorradores implementados de acuerdo a la demanda de las sedes concertadas y aplicables de la entidad</t>
  </si>
  <si>
    <t>1. Realizar una campaña de sensibilización  mensual "12 tips para para ahorrar energía" a través del Soy 10  estrategia  comunicativa dirigida a funcionarios y contratistas de la entidad</t>
  </si>
  <si>
    <t>2. Ejecución de reunión trimestral del  equipo responsable de las Compras Públicas Sostenibles ante la Secretaría General en función de la verificación del cumplimiento de la guía CPS planteada por Minambiente.</t>
  </si>
  <si>
    <t>Aumentar en un 2% los residuos aprovechables generados en la entidad, respecto a la vigencia inmediatamente anterior, lo que deriva en un aumento anual del 0,5% respecto al año 2016, entregados a la Asociación de Recicladores</t>
  </si>
  <si>
    <t>5. Efectuar inspección y reporte anual  de puntos ecológicos y sitios de almacenamiento temporal de residuos sólidos en las sedes concertadas.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</si>
</sst>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%"/>
  </numFmts>
  <fonts count="10" x14ac:knownFonts="1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B050"/>
      <name val="Arial"/>
      <family val="2"/>
    </font>
    <font>
      <b/>
      <sz val="10"/>
      <color rgb="FF00B0F0"/>
      <name val="Arial"/>
      <family val="2"/>
    </font>
    <font>
      <b/>
      <sz val="10"/>
      <color rgb="FFFFC000"/>
      <name val="Arial"/>
      <family val="2"/>
    </font>
    <font>
      <sz val="10"/>
      <name val="Arial"/>
      <family val="2"/>
    </font>
    <font>
      <sz val="10"/>
      <color rgb="FFFFC00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3" fillId="5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/>
    </xf>
    <xf numFmtId="0" fontId="9" fillId="6" borderId="1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/>
    </xf>
    <xf numFmtId="10" fontId="3" fillId="0" borderId="15" xfId="0" applyNumberFormat="1" applyFont="1" applyFill="1" applyBorder="1" applyAlignment="1">
      <alignment horizontal="center" vertical="top"/>
    </xf>
    <xf numFmtId="165" fontId="3" fillId="0" borderId="15" xfId="1" applyNumberFormat="1" applyFont="1" applyFill="1" applyBorder="1" applyAlignment="1">
      <alignment horizontal="center" vertical="top"/>
    </xf>
    <xf numFmtId="165" fontId="3" fillId="0" borderId="15" xfId="0" applyNumberFormat="1" applyFont="1" applyFill="1" applyBorder="1" applyAlignment="1">
      <alignment horizontal="center" vertical="top"/>
    </xf>
    <xf numFmtId="0" fontId="2" fillId="2" borderId="16" xfId="0" applyFont="1" applyFill="1" applyBorder="1" applyAlignment="1">
      <alignment horizontal="center" vertical="top"/>
    </xf>
    <xf numFmtId="10" fontId="2" fillId="2" borderId="15" xfId="1" applyNumberFormat="1" applyFont="1" applyFill="1" applyBorder="1" applyAlignment="1">
      <alignment horizontal="center" vertical="top"/>
    </xf>
    <xf numFmtId="0" fontId="2" fillId="2" borderId="17" xfId="0" applyFont="1" applyFill="1" applyBorder="1" applyAlignment="1">
      <alignment horizontal="center" vertical="top"/>
    </xf>
    <xf numFmtId="165" fontId="2" fillId="2" borderId="15" xfId="1" applyNumberFormat="1" applyFont="1" applyFill="1" applyBorder="1" applyAlignment="1">
      <alignment horizontal="center" vertical="top"/>
    </xf>
    <xf numFmtId="10" fontId="3" fillId="0" borderId="15" xfId="1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10" fontId="3" fillId="0" borderId="19" xfId="0" applyNumberFormat="1" applyFont="1" applyFill="1" applyBorder="1" applyAlignment="1">
      <alignment horizontal="center" vertical="top"/>
    </xf>
    <xf numFmtId="0" fontId="2" fillId="2" borderId="20" xfId="0" applyFont="1" applyFill="1" applyBorder="1" applyAlignment="1">
      <alignment horizontal="center" vertical="top"/>
    </xf>
    <xf numFmtId="0" fontId="2" fillId="2" borderId="21" xfId="0" applyFont="1" applyFill="1" applyBorder="1" applyAlignment="1">
      <alignment horizontal="center" vertical="top"/>
    </xf>
    <xf numFmtId="10" fontId="2" fillId="2" borderId="22" xfId="1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justify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left" vertical="top"/>
    </xf>
    <xf numFmtId="0" fontId="5" fillId="2" borderId="24" xfId="0" applyFont="1" applyFill="1" applyBorder="1" applyAlignment="1">
      <alignment horizontal="left" vertical="top"/>
    </xf>
    <xf numFmtId="0" fontId="6" fillId="2" borderId="24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center" vertical="top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1"/>
  <sheetViews>
    <sheetView showGridLines="0" tabSelected="1" view="pageBreakPreview" zoomScale="60" zoomScaleNormal="73" workbookViewId="0">
      <pane ySplit="1" topLeftCell="A2" activePane="bottomLeft" state="frozen"/>
      <selection pane="bottomLeft" activeCell="D8" sqref="D8"/>
    </sheetView>
  </sheetViews>
  <sheetFormatPr baseColWidth="10" defaultRowHeight="12.75" x14ac:dyDescent="0.2"/>
  <cols>
    <col min="1" max="1" width="8.33203125" style="3" bestFit="1" customWidth="1"/>
    <col min="2" max="2" width="16.33203125" style="3" customWidth="1"/>
    <col min="3" max="3" width="23.5" style="3" customWidth="1"/>
    <col min="4" max="4" width="47" style="4" customWidth="1"/>
    <col min="5" max="5" width="53" style="3" customWidth="1"/>
    <col min="6" max="8" width="12" style="3"/>
    <col min="9" max="9" width="19.33203125" style="2" customWidth="1"/>
    <col min="10" max="16384" width="12" style="3"/>
  </cols>
  <sheetData>
    <row r="2" spans="1:9" x14ac:dyDescent="0.2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3.5" thickBot="1" x14ac:dyDescent="0.25"/>
    <row r="4" spans="1:9" ht="25.5" customHeight="1" x14ac:dyDescent="0.2">
      <c r="A4" s="38" t="s">
        <v>1</v>
      </c>
      <c r="B4" s="39" t="s">
        <v>2</v>
      </c>
      <c r="C4" s="39" t="s">
        <v>3</v>
      </c>
      <c r="D4" s="40" t="s">
        <v>4</v>
      </c>
      <c r="E4" s="39" t="s">
        <v>5</v>
      </c>
      <c r="F4" s="41" t="s">
        <v>6</v>
      </c>
      <c r="G4" s="42"/>
      <c r="H4" s="43"/>
      <c r="I4" s="44" t="s">
        <v>7</v>
      </c>
    </row>
    <row r="5" spans="1:9" ht="13.5" thickBot="1" x14ac:dyDescent="0.25">
      <c r="A5" s="61"/>
      <c r="B5" s="62"/>
      <c r="C5" s="62"/>
      <c r="D5" s="63"/>
      <c r="E5" s="62"/>
      <c r="F5" s="64" t="s">
        <v>8</v>
      </c>
      <c r="G5" s="65" t="s">
        <v>9</v>
      </c>
      <c r="H5" s="66" t="s">
        <v>10</v>
      </c>
      <c r="I5" s="67"/>
    </row>
    <row r="6" spans="1:9" ht="76.5" x14ac:dyDescent="0.2">
      <c r="A6" s="55">
        <v>1</v>
      </c>
      <c r="B6" s="12" t="s">
        <v>11</v>
      </c>
      <c r="C6" s="29" t="s">
        <v>12</v>
      </c>
      <c r="D6" s="60" t="s">
        <v>13</v>
      </c>
      <c r="E6" s="29" t="s">
        <v>14</v>
      </c>
      <c r="F6" s="33"/>
      <c r="G6" s="34"/>
      <c r="H6" s="33"/>
      <c r="I6" s="56">
        <v>8.5000000000000006E-3</v>
      </c>
    </row>
    <row r="7" spans="1:9" ht="76.5" x14ac:dyDescent="0.2">
      <c r="A7" s="45">
        <f>1+A6</f>
        <v>2</v>
      </c>
      <c r="B7" s="12"/>
      <c r="C7" s="6" t="s">
        <v>15</v>
      </c>
      <c r="D7" s="7" t="s">
        <v>13</v>
      </c>
      <c r="E7" s="6" t="s">
        <v>16</v>
      </c>
      <c r="F7" s="9"/>
      <c r="G7" s="10"/>
      <c r="H7" s="9"/>
      <c r="I7" s="46">
        <v>8.5000000000000006E-3</v>
      </c>
    </row>
    <row r="8" spans="1:9" ht="76.5" x14ac:dyDescent="0.2">
      <c r="A8" s="45">
        <f>+A7+1</f>
        <v>3</v>
      </c>
      <c r="B8" s="12"/>
      <c r="C8" s="6" t="s">
        <v>15</v>
      </c>
      <c r="D8" s="7" t="s">
        <v>13</v>
      </c>
      <c r="E8" s="6" t="s">
        <v>82</v>
      </c>
      <c r="F8" s="14"/>
      <c r="G8" s="9"/>
      <c r="H8" s="9"/>
      <c r="I8" s="47">
        <v>5.0000000000000001E-3</v>
      </c>
    </row>
    <row r="9" spans="1:9" ht="76.5" x14ac:dyDescent="0.2">
      <c r="A9" s="45">
        <f t="shared" ref="A9:A72" si="0">A8+1</f>
        <v>4</v>
      </c>
      <c r="B9" s="12"/>
      <c r="C9" s="6" t="s">
        <v>18</v>
      </c>
      <c r="D9" s="8" t="s">
        <v>84</v>
      </c>
      <c r="E9" s="15" t="s">
        <v>19</v>
      </c>
      <c r="F9" s="9"/>
      <c r="G9" s="10"/>
      <c r="H9" s="9"/>
      <c r="I9" s="47">
        <v>7.0000000000000001E-3</v>
      </c>
    </row>
    <row r="10" spans="1:9" ht="76.5" x14ac:dyDescent="0.2">
      <c r="A10" s="45">
        <f t="shared" si="0"/>
        <v>5</v>
      </c>
      <c r="B10" s="12"/>
      <c r="C10" s="6" t="s">
        <v>18</v>
      </c>
      <c r="D10" s="8" t="s">
        <v>84</v>
      </c>
      <c r="E10" s="16" t="s">
        <v>20</v>
      </c>
      <c r="F10" s="9"/>
      <c r="G10" s="10"/>
      <c r="H10" s="9"/>
      <c r="I10" s="48">
        <v>8.0000000000000002E-3</v>
      </c>
    </row>
    <row r="11" spans="1:9" ht="76.5" x14ac:dyDescent="0.2">
      <c r="A11" s="45">
        <f t="shared" si="0"/>
        <v>6</v>
      </c>
      <c r="B11" s="12"/>
      <c r="C11" s="6" t="s">
        <v>18</v>
      </c>
      <c r="D11" s="8" t="s">
        <v>84</v>
      </c>
      <c r="E11" s="16" t="s">
        <v>21</v>
      </c>
      <c r="F11" s="9"/>
      <c r="G11" s="10"/>
      <c r="H11" s="9"/>
      <c r="I11" s="47">
        <v>7.0000000000000001E-3</v>
      </c>
    </row>
    <row r="12" spans="1:9" ht="76.5" x14ac:dyDescent="0.2">
      <c r="A12" s="45">
        <f t="shared" si="0"/>
        <v>7</v>
      </c>
      <c r="B12" s="12"/>
      <c r="C12" s="6" t="s">
        <v>18</v>
      </c>
      <c r="D12" s="8" t="s">
        <v>84</v>
      </c>
      <c r="E12" s="16" t="s">
        <v>78</v>
      </c>
      <c r="F12" s="9"/>
      <c r="G12" s="9"/>
      <c r="H12" s="17"/>
      <c r="I12" s="47">
        <v>0.01</v>
      </c>
    </row>
    <row r="13" spans="1:9" ht="76.5" x14ac:dyDescent="0.2">
      <c r="A13" s="45">
        <f t="shared" si="0"/>
        <v>8</v>
      </c>
      <c r="B13" s="12"/>
      <c r="C13" s="6" t="s">
        <v>18</v>
      </c>
      <c r="D13" s="8" t="s">
        <v>84</v>
      </c>
      <c r="E13" s="6" t="s">
        <v>23</v>
      </c>
      <c r="F13" s="14"/>
      <c r="G13" s="9"/>
      <c r="H13" s="9"/>
      <c r="I13" s="47">
        <v>6.0000000000000001E-3</v>
      </c>
    </row>
    <row r="14" spans="1:9" ht="89.25" x14ac:dyDescent="0.2">
      <c r="A14" s="45">
        <f t="shared" si="0"/>
        <v>9</v>
      </c>
      <c r="B14" s="12"/>
      <c r="C14" s="6" t="s">
        <v>24</v>
      </c>
      <c r="D14" s="8" t="s">
        <v>25</v>
      </c>
      <c r="E14" s="6" t="s">
        <v>26</v>
      </c>
      <c r="F14" s="9"/>
      <c r="G14" s="10"/>
      <c r="H14" s="9"/>
      <c r="I14" s="47">
        <v>8.9999999999999993E-3</v>
      </c>
    </row>
    <row r="15" spans="1:9" ht="89.25" x14ac:dyDescent="0.2">
      <c r="A15" s="45">
        <f>A14+1</f>
        <v>10</v>
      </c>
      <c r="B15" s="12"/>
      <c r="C15" s="6" t="s">
        <v>27</v>
      </c>
      <c r="D15" s="8" t="s">
        <v>28</v>
      </c>
      <c r="E15" s="6" t="s">
        <v>29</v>
      </c>
      <c r="F15" s="14"/>
      <c r="G15" s="9"/>
      <c r="H15" s="9"/>
      <c r="I15" s="47">
        <v>6.0000000000000001E-3</v>
      </c>
    </row>
    <row r="16" spans="1:9" ht="89.25" x14ac:dyDescent="0.2">
      <c r="A16" s="45">
        <f t="shared" si="0"/>
        <v>11</v>
      </c>
      <c r="B16" s="18"/>
      <c r="C16" s="6" t="s">
        <v>27</v>
      </c>
      <c r="D16" s="8" t="s">
        <v>28</v>
      </c>
      <c r="E16" s="6" t="s">
        <v>30</v>
      </c>
      <c r="F16" s="14"/>
      <c r="G16" s="9"/>
      <c r="H16" s="9"/>
      <c r="I16" s="47">
        <v>6.0000000000000001E-3</v>
      </c>
    </row>
    <row r="17" spans="1:9" x14ac:dyDescent="0.2">
      <c r="A17" s="49" t="s">
        <v>31</v>
      </c>
      <c r="B17" s="20"/>
      <c r="C17" s="20"/>
      <c r="D17" s="20"/>
      <c r="E17" s="20"/>
      <c r="F17" s="20"/>
      <c r="G17" s="20"/>
      <c r="H17" s="20"/>
      <c r="I17" s="50">
        <f>SUM(I6:I16)</f>
        <v>8.1000000000000016E-2</v>
      </c>
    </row>
    <row r="18" spans="1:9" ht="76.5" x14ac:dyDescent="0.2">
      <c r="A18" s="45">
        <f>A16+1</f>
        <v>12</v>
      </c>
      <c r="B18" s="5" t="s">
        <v>32</v>
      </c>
      <c r="C18" s="6" t="s">
        <v>15</v>
      </c>
      <c r="D18" s="7" t="s">
        <v>13</v>
      </c>
      <c r="E18" s="16" t="s">
        <v>82</v>
      </c>
      <c r="F18" s="14"/>
      <c r="G18" s="9"/>
      <c r="H18" s="9"/>
      <c r="I18" s="47">
        <v>5.0000000000000001E-3</v>
      </c>
    </row>
    <row r="19" spans="1:9" ht="76.5" x14ac:dyDescent="0.2">
      <c r="A19" s="45">
        <f t="shared" si="0"/>
        <v>13</v>
      </c>
      <c r="B19" s="12"/>
      <c r="C19" s="6" t="s">
        <v>18</v>
      </c>
      <c r="D19" s="8" t="s">
        <v>84</v>
      </c>
      <c r="E19" s="15" t="s">
        <v>19</v>
      </c>
      <c r="F19" s="9"/>
      <c r="G19" s="10"/>
      <c r="H19" s="9"/>
      <c r="I19" s="47">
        <v>7.0000000000000001E-3</v>
      </c>
    </row>
    <row r="20" spans="1:9" ht="76.5" x14ac:dyDescent="0.2">
      <c r="A20" s="45">
        <f t="shared" si="0"/>
        <v>14</v>
      </c>
      <c r="B20" s="12"/>
      <c r="C20" s="6" t="s">
        <v>18</v>
      </c>
      <c r="D20" s="8" t="s">
        <v>84</v>
      </c>
      <c r="E20" s="16" t="s">
        <v>21</v>
      </c>
      <c r="F20" s="9"/>
      <c r="G20" s="10"/>
      <c r="H20" s="9"/>
      <c r="I20" s="47">
        <v>7.0000000000000001E-3</v>
      </c>
    </row>
    <row r="21" spans="1:9" ht="76.5" x14ac:dyDescent="0.2">
      <c r="A21" s="45">
        <f t="shared" si="0"/>
        <v>15</v>
      </c>
      <c r="B21" s="12"/>
      <c r="C21" s="6" t="s">
        <v>18</v>
      </c>
      <c r="D21" s="8" t="s">
        <v>84</v>
      </c>
      <c r="E21" s="16" t="s">
        <v>78</v>
      </c>
      <c r="F21" s="9"/>
      <c r="G21" s="9"/>
      <c r="H21" s="17"/>
      <c r="I21" s="47">
        <v>0.01</v>
      </c>
    </row>
    <row r="22" spans="1:9" ht="76.5" x14ac:dyDescent="0.2">
      <c r="A22" s="45">
        <f t="shared" si="0"/>
        <v>16</v>
      </c>
      <c r="B22" s="12"/>
      <c r="C22" s="6" t="s">
        <v>18</v>
      </c>
      <c r="D22" s="8" t="s">
        <v>84</v>
      </c>
      <c r="E22" s="6" t="s">
        <v>85</v>
      </c>
      <c r="F22" s="9"/>
      <c r="G22" s="9"/>
      <c r="H22" s="17"/>
      <c r="I22" s="47">
        <v>0.02</v>
      </c>
    </row>
    <row r="23" spans="1:9" ht="76.5" x14ac:dyDescent="0.2">
      <c r="A23" s="45">
        <f t="shared" si="0"/>
        <v>17</v>
      </c>
      <c r="B23" s="12"/>
      <c r="C23" s="6" t="s">
        <v>18</v>
      </c>
      <c r="D23" s="8" t="s">
        <v>84</v>
      </c>
      <c r="E23" s="6" t="s">
        <v>33</v>
      </c>
      <c r="F23" s="14"/>
      <c r="G23" s="9"/>
      <c r="H23" s="9"/>
      <c r="I23" s="47">
        <v>5.0000000000000001E-3</v>
      </c>
    </row>
    <row r="24" spans="1:9" ht="89.25" x14ac:dyDescent="0.2">
      <c r="A24" s="45">
        <f t="shared" si="0"/>
        <v>18</v>
      </c>
      <c r="B24" s="12"/>
      <c r="C24" s="6" t="s">
        <v>24</v>
      </c>
      <c r="D24" s="8" t="s">
        <v>25</v>
      </c>
      <c r="E24" s="6" t="s">
        <v>80</v>
      </c>
      <c r="F24" s="14"/>
      <c r="G24" s="9"/>
      <c r="H24" s="9"/>
      <c r="I24" s="47">
        <v>5.0000000000000001E-3</v>
      </c>
    </row>
    <row r="25" spans="1:9" ht="89.25" x14ac:dyDescent="0.2">
      <c r="A25" s="45">
        <f t="shared" si="0"/>
        <v>19</v>
      </c>
      <c r="B25" s="12"/>
      <c r="C25" s="6" t="s">
        <v>35</v>
      </c>
      <c r="D25" s="8" t="s">
        <v>28</v>
      </c>
      <c r="E25" s="6" t="s">
        <v>36</v>
      </c>
      <c r="F25" s="9"/>
      <c r="G25" s="9"/>
      <c r="H25" s="17"/>
      <c r="I25" s="47">
        <v>0.02</v>
      </c>
    </row>
    <row r="26" spans="1:9" ht="89.25" x14ac:dyDescent="0.2">
      <c r="A26" s="45">
        <f t="shared" si="0"/>
        <v>20</v>
      </c>
      <c r="B26" s="12"/>
      <c r="C26" s="6" t="s">
        <v>35</v>
      </c>
      <c r="D26" s="8" t="s">
        <v>28</v>
      </c>
      <c r="E26" s="6" t="s">
        <v>37</v>
      </c>
      <c r="F26" s="14"/>
      <c r="G26" s="9"/>
      <c r="H26" s="9"/>
      <c r="I26" s="47">
        <v>6.0000000000000001E-3</v>
      </c>
    </row>
    <row r="27" spans="1:9" ht="89.25" x14ac:dyDescent="0.2">
      <c r="A27" s="45">
        <f t="shared" si="0"/>
        <v>21</v>
      </c>
      <c r="B27" s="18"/>
      <c r="C27" s="6" t="s">
        <v>35</v>
      </c>
      <c r="D27" s="8" t="s">
        <v>28</v>
      </c>
      <c r="E27" s="6" t="s">
        <v>38</v>
      </c>
      <c r="F27" s="9"/>
      <c r="G27" s="9"/>
      <c r="H27" s="17"/>
      <c r="I27" s="47">
        <v>1.4999999999999999E-2</v>
      </c>
    </row>
    <row r="28" spans="1:9" x14ac:dyDescent="0.2">
      <c r="A28" s="51" t="s">
        <v>31</v>
      </c>
      <c r="B28" s="21"/>
      <c r="C28" s="21"/>
      <c r="D28" s="21"/>
      <c r="E28" s="21"/>
      <c r="F28" s="21"/>
      <c r="G28" s="21"/>
      <c r="H28" s="21"/>
      <c r="I28" s="52">
        <f>SUM(I18:I27)</f>
        <v>0.1</v>
      </c>
    </row>
    <row r="29" spans="1:9" ht="76.5" x14ac:dyDescent="0.2">
      <c r="A29" s="45">
        <f>A27+1</f>
        <v>22</v>
      </c>
      <c r="B29" s="5" t="s">
        <v>39</v>
      </c>
      <c r="C29" s="6" t="s">
        <v>40</v>
      </c>
      <c r="D29" s="8" t="s">
        <v>41</v>
      </c>
      <c r="E29" s="16" t="s">
        <v>42</v>
      </c>
      <c r="F29" s="9"/>
      <c r="G29" s="10"/>
      <c r="H29" s="9"/>
      <c r="I29" s="53">
        <v>8.5000000000000006E-3</v>
      </c>
    </row>
    <row r="30" spans="1:9" ht="76.5" x14ac:dyDescent="0.2">
      <c r="A30" s="45">
        <f t="shared" si="0"/>
        <v>23</v>
      </c>
      <c r="B30" s="12"/>
      <c r="C30" s="6" t="s">
        <v>15</v>
      </c>
      <c r="D30" s="7" t="s">
        <v>13</v>
      </c>
      <c r="E30" s="6" t="s">
        <v>82</v>
      </c>
      <c r="F30" s="14"/>
      <c r="G30" s="9"/>
      <c r="H30" s="9"/>
      <c r="I30" s="47">
        <v>5.0000000000000001E-3</v>
      </c>
    </row>
    <row r="31" spans="1:9" ht="76.5" x14ac:dyDescent="0.2">
      <c r="A31" s="45">
        <f t="shared" si="0"/>
        <v>24</v>
      </c>
      <c r="B31" s="12"/>
      <c r="C31" s="6" t="s">
        <v>18</v>
      </c>
      <c r="D31" s="8" t="s">
        <v>84</v>
      </c>
      <c r="E31" s="6" t="s">
        <v>19</v>
      </c>
      <c r="F31" s="9"/>
      <c r="G31" s="10"/>
      <c r="H31" s="9"/>
      <c r="I31" s="47">
        <v>7.0000000000000001E-3</v>
      </c>
    </row>
    <row r="32" spans="1:9" ht="76.5" x14ac:dyDescent="0.2">
      <c r="A32" s="45">
        <f t="shared" si="0"/>
        <v>25</v>
      </c>
      <c r="B32" s="12"/>
      <c r="C32" s="6" t="s">
        <v>18</v>
      </c>
      <c r="D32" s="8" t="s">
        <v>84</v>
      </c>
      <c r="E32" s="6" t="s">
        <v>21</v>
      </c>
      <c r="F32" s="9"/>
      <c r="G32" s="10"/>
      <c r="H32" s="9"/>
      <c r="I32" s="47">
        <v>7.0000000000000001E-3</v>
      </c>
    </row>
    <row r="33" spans="1:9" ht="76.5" x14ac:dyDescent="0.2">
      <c r="A33" s="45">
        <f t="shared" si="0"/>
        <v>26</v>
      </c>
      <c r="B33" s="12"/>
      <c r="C33" s="6" t="s">
        <v>18</v>
      </c>
      <c r="D33" s="8" t="s">
        <v>84</v>
      </c>
      <c r="E33" s="6" t="s">
        <v>78</v>
      </c>
      <c r="F33" s="9"/>
      <c r="G33" s="9"/>
      <c r="H33" s="17"/>
      <c r="I33" s="47">
        <v>0.01</v>
      </c>
    </row>
    <row r="34" spans="1:9" ht="76.5" x14ac:dyDescent="0.2">
      <c r="A34" s="45">
        <f t="shared" si="0"/>
        <v>27</v>
      </c>
      <c r="B34" s="12"/>
      <c r="C34" s="6" t="s">
        <v>18</v>
      </c>
      <c r="D34" s="8" t="s">
        <v>84</v>
      </c>
      <c r="E34" s="6" t="s">
        <v>43</v>
      </c>
      <c r="F34" s="9"/>
      <c r="G34" s="9"/>
      <c r="H34" s="17"/>
      <c r="I34" s="47">
        <v>1.2E-2</v>
      </c>
    </row>
    <row r="35" spans="1:9" ht="76.5" x14ac:dyDescent="0.2">
      <c r="A35" s="45">
        <f t="shared" si="0"/>
        <v>28</v>
      </c>
      <c r="B35" s="12"/>
      <c r="C35" s="6" t="s">
        <v>18</v>
      </c>
      <c r="D35" s="8" t="s">
        <v>84</v>
      </c>
      <c r="E35" s="6" t="s">
        <v>33</v>
      </c>
      <c r="F35" s="14"/>
      <c r="G35" s="9"/>
      <c r="H35" s="9"/>
      <c r="I35" s="47">
        <v>5.0000000000000001E-3</v>
      </c>
    </row>
    <row r="36" spans="1:9" ht="89.25" x14ac:dyDescent="0.2">
      <c r="A36" s="45">
        <f t="shared" si="0"/>
        <v>29</v>
      </c>
      <c r="B36" s="12"/>
      <c r="C36" s="6" t="s">
        <v>24</v>
      </c>
      <c r="D36" s="8" t="s">
        <v>25</v>
      </c>
      <c r="E36" s="6" t="s">
        <v>44</v>
      </c>
      <c r="F36" s="14"/>
      <c r="G36" s="22"/>
      <c r="H36" s="22"/>
      <c r="I36" s="47">
        <v>0.01</v>
      </c>
    </row>
    <row r="37" spans="1:9" ht="89.25" x14ac:dyDescent="0.2">
      <c r="A37" s="45">
        <f t="shared" si="0"/>
        <v>30</v>
      </c>
      <c r="B37" s="12"/>
      <c r="C37" s="6" t="s">
        <v>24</v>
      </c>
      <c r="D37" s="8" t="s">
        <v>25</v>
      </c>
      <c r="E37" s="6" t="s">
        <v>80</v>
      </c>
      <c r="F37" s="14"/>
      <c r="G37" s="9"/>
      <c r="H37" s="9"/>
      <c r="I37" s="47">
        <v>5.0000000000000001E-3</v>
      </c>
    </row>
    <row r="38" spans="1:9" ht="89.25" x14ac:dyDescent="0.2">
      <c r="A38" s="45">
        <f t="shared" si="0"/>
        <v>31</v>
      </c>
      <c r="B38" s="18"/>
      <c r="C38" s="6" t="s">
        <v>27</v>
      </c>
      <c r="D38" s="8" t="s">
        <v>28</v>
      </c>
      <c r="E38" s="6" t="s">
        <v>83</v>
      </c>
      <c r="F38" s="9"/>
      <c r="G38" s="10"/>
      <c r="H38" s="9"/>
      <c r="I38" s="46">
        <v>8.0000000000000002E-3</v>
      </c>
    </row>
    <row r="39" spans="1:9" x14ac:dyDescent="0.2">
      <c r="A39" s="49" t="s">
        <v>31</v>
      </c>
      <c r="B39" s="20"/>
      <c r="C39" s="20"/>
      <c r="D39" s="20"/>
      <c r="E39" s="20"/>
      <c r="F39" s="20"/>
      <c r="G39" s="20"/>
      <c r="H39" s="20"/>
      <c r="I39" s="52">
        <f>SUM(I29:I38)</f>
        <v>7.7500000000000013E-2</v>
      </c>
    </row>
    <row r="40" spans="1:9" x14ac:dyDescent="0.2">
      <c r="A40" s="49" t="s">
        <v>46</v>
      </c>
      <c r="B40" s="20"/>
      <c r="C40" s="20"/>
      <c r="D40" s="20"/>
      <c r="E40" s="20"/>
      <c r="F40" s="20"/>
      <c r="G40" s="20"/>
      <c r="H40" s="20"/>
      <c r="I40" s="52">
        <f>+I39+I28+I17</f>
        <v>0.25850000000000006</v>
      </c>
    </row>
    <row r="41" spans="1:9" ht="76.5" x14ac:dyDescent="0.2">
      <c r="A41" s="45">
        <f>A38+1</f>
        <v>32</v>
      </c>
      <c r="B41" s="23" t="s">
        <v>47</v>
      </c>
      <c r="C41" s="6" t="s">
        <v>40</v>
      </c>
      <c r="D41" s="8" t="s">
        <v>41</v>
      </c>
      <c r="E41" s="6" t="s">
        <v>48</v>
      </c>
      <c r="F41" s="9"/>
      <c r="G41" s="9"/>
      <c r="H41" s="24"/>
      <c r="I41" s="47">
        <v>8.9999999999999993E-3</v>
      </c>
    </row>
    <row r="42" spans="1:9" ht="76.5" x14ac:dyDescent="0.2">
      <c r="A42" s="45">
        <f t="shared" si="0"/>
        <v>33</v>
      </c>
      <c r="B42" s="23"/>
      <c r="C42" s="6" t="s">
        <v>40</v>
      </c>
      <c r="D42" s="8" t="s">
        <v>41</v>
      </c>
      <c r="E42" s="6" t="s">
        <v>49</v>
      </c>
      <c r="F42" s="9"/>
      <c r="G42" s="10"/>
      <c r="H42" s="9"/>
      <c r="I42" s="46">
        <v>8.0000000000000002E-3</v>
      </c>
    </row>
    <row r="43" spans="1:9" ht="76.5" x14ac:dyDescent="0.2">
      <c r="A43" s="45">
        <f t="shared" si="0"/>
        <v>34</v>
      </c>
      <c r="B43" s="23"/>
      <c r="C43" s="6" t="s">
        <v>15</v>
      </c>
      <c r="D43" s="7" t="s">
        <v>13</v>
      </c>
      <c r="E43" s="6" t="s">
        <v>50</v>
      </c>
      <c r="F43" s="9"/>
      <c r="G43" s="9"/>
      <c r="H43" s="24"/>
      <c r="I43" s="47">
        <v>8.9999999999999993E-3</v>
      </c>
    </row>
    <row r="44" spans="1:9" ht="76.5" x14ac:dyDescent="0.2">
      <c r="A44" s="45">
        <f t="shared" si="0"/>
        <v>35</v>
      </c>
      <c r="B44" s="23"/>
      <c r="C44" s="6" t="s">
        <v>15</v>
      </c>
      <c r="D44" s="7" t="s">
        <v>13</v>
      </c>
      <c r="E44" s="6" t="s">
        <v>51</v>
      </c>
      <c r="F44" s="9"/>
      <c r="G44" s="10"/>
      <c r="H44" s="9"/>
      <c r="I44" s="46">
        <v>8.0000000000000002E-3</v>
      </c>
    </row>
    <row r="45" spans="1:9" ht="76.5" x14ac:dyDescent="0.2">
      <c r="A45" s="45">
        <f t="shared" si="0"/>
        <v>36</v>
      </c>
      <c r="B45" s="23"/>
      <c r="C45" s="6" t="s">
        <v>15</v>
      </c>
      <c r="D45" s="7" t="s">
        <v>13</v>
      </c>
      <c r="E45" s="6" t="s">
        <v>82</v>
      </c>
      <c r="F45" s="14"/>
      <c r="G45" s="9"/>
      <c r="H45" s="9"/>
      <c r="I45" s="47">
        <v>5.0000000000000001E-3</v>
      </c>
    </row>
    <row r="46" spans="1:9" ht="76.5" x14ac:dyDescent="0.2">
      <c r="A46" s="45">
        <f t="shared" si="0"/>
        <v>37</v>
      </c>
      <c r="B46" s="23"/>
      <c r="C46" s="6" t="s">
        <v>18</v>
      </c>
      <c r="D46" s="8" t="s">
        <v>84</v>
      </c>
      <c r="E46" s="26" t="s">
        <v>19</v>
      </c>
      <c r="F46" s="9"/>
      <c r="G46" s="10"/>
      <c r="H46" s="9"/>
      <c r="I46" s="47">
        <v>7.0000000000000001E-3</v>
      </c>
    </row>
    <row r="47" spans="1:9" ht="76.5" x14ac:dyDescent="0.2">
      <c r="A47" s="45">
        <f t="shared" si="0"/>
        <v>38</v>
      </c>
      <c r="B47" s="23"/>
      <c r="C47" s="6" t="s">
        <v>18</v>
      </c>
      <c r="D47" s="8" t="s">
        <v>84</v>
      </c>
      <c r="E47" s="6" t="s">
        <v>20</v>
      </c>
      <c r="F47" s="9"/>
      <c r="G47" s="10"/>
      <c r="H47" s="9"/>
      <c r="I47" s="46">
        <v>8.0000000000000002E-3</v>
      </c>
    </row>
    <row r="48" spans="1:9" ht="76.5" x14ac:dyDescent="0.2">
      <c r="A48" s="45">
        <f t="shared" si="0"/>
        <v>39</v>
      </c>
      <c r="B48" s="23"/>
      <c r="C48" s="6" t="s">
        <v>18</v>
      </c>
      <c r="D48" s="8" t="s">
        <v>84</v>
      </c>
      <c r="E48" s="6" t="s">
        <v>21</v>
      </c>
      <c r="F48" s="9"/>
      <c r="G48" s="10"/>
      <c r="H48" s="9"/>
      <c r="I48" s="47">
        <v>7.0000000000000001E-3</v>
      </c>
    </row>
    <row r="49" spans="1:9" ht="76.5" x14ac:dyDescent="0.2">
      <c r="A49" s="45">
        <f t="shared" si="0"/>
        <v>40</v>
      </c>
      <c r="B49" s="23"/>
      <c r="C49" s="6" t="s">
        <v>18</v>
      </c>
      <c r="D49" s="8" t="s">
        <v>84</v>
      </c>
      <c r="E49" s="6" t="s">
        <v>78</v>
      </c>
      <c r="F49" s="9"/>
      <c r="G49" s="9"/>
      <c r="H49" s="17"/>
      <c r="I49" s="47">
        <v>0.01</v>
      </c>
    </row>
    <row r="50" spans="1:9" ht="76.5" x14ac:dyDescent="0.2">
      <c r="A50" s="45">
        <f t="shared" si="0"/>
        <v>41</v>
      </c>
      <c r="B50" s="23"/>
      <c r="C50" s="6" t="s">
        <v>18</v>
      </c>
      <c r="D50" s="8" t="s">
        <v>84</v>
      </c>
      <c r="E50" s="6" t="s">
        <v>23</v>
      </c>
      <c r="F50" s="14"/>
      <c r="G50" s="9"/>
      <c r="H50" s="9"/>
      <c r="I50" s="47">
        <v>6.0000000000000001E-3</v>
      </c>
    </row>
    <row r="51" spans="1:9" ht="76.5" x14ac:dyDescent="0.2">
      <c r="A51" s="45">
        <f t="shared" si="0"/>
        <v>42</v>
      </c>
      <c r="B51" s="23"/>
      <c r="C51" s="6" t="s">
        <v>18</v>
      </c>
      <c r="D51" s="8" t="s">
        <v>84</v>
      </c>
      <c r="E51" s="6" t="s">
        <v>52</v>
      </c>
      <c r="F51" s="14"/>
      <c r="G51" s="9"/>
      <c r="H51" s="9"/>
      <c r="I51" s="47">
        <v>5.0000000000000001E-3</v>
      </c>
    </row>
    <row r="52" spans="1:9" ht="89.25" x14ac:dyDescent="0.2">
      <c r="A52" s="45">
        <f t="shared" si="0"/>
        <v>43</v>
      </c>
      <c r="B52" s="23"/>
      <c r="C52" s="6" t="s">
        <v>24</v>
      </c>
      <c r="D52" s="8" t="s">
        <v>28</v>
      </c>
      <c r="E52" s="6" t="s">
        <v>80</v>
      </c>
      <c r="F52" s="14"/>
      <c r="G52" s="9"/>
      <c r="H52" s="9"/>
      <c r="I52" s="47">
        <v>5.0000000000000001E-3</v>
      </c>
    </row>
    <row r="53" spans="1:9" ht="89.25" x14ac:dyDescent="0.2">
      <c r="A53" s="45">
        <f t="shared" si="0"/>
        <v>44</v>
      </c>
      <c r="B53" s="23"/>
      <c r="C53" s="6" t="s">
        <v>27</v>
      </c>
      <c r="D53" s="8" t="s">
        <v>28</v>
      </c>
      <c r="E53" s="6" t="s">
        <v>29</v>
      </c>
      <c r="F53" s="14"/>
      <c r="G53" s="9"/>
      <c r="H53" s="9"/>
      <c r="I53" s="47">
        <v>6.0000000000000001E-3</v>
      </c>
    </row>
    <row r="54" spans="1:9" ht="89.25" x14ac:dyDescent="0.2">
      <c r="A54" s="45">
        <f t="shared" si="0"/>
        <v>45</v>
      </c>
      <c r="B54" s="23"/>
      <c r="C54" s="6" t="s">
        <v>27</v>
      </c>
      <c r="D54" s="8" t="s">
        <v>28</v>
      </c>
      <c r="E54" s="6" t="s">
        <v>30</v>
      </c>
      <c r="F54" s="14"/>
      <c r="G54" s="9"/>
      <c r="H54" s="9"/>
      <c r="I54" s="47">
        <v>6.0000000000000001E-3</v>
      </c>
    </row>
    <row r="55" spans="1:9" x14ac:dyDescent="0.2">
      <c r="A55" s="49" t="s">
        <v>31</v>
      </c>
      <c r="B55" s="20"/>
      <c r="C55" s="20"/>
      <c r="D55" s="20"/>
      <c r="E55" s="20"/>
      <c r="F55" s="20"/>
      <c r="G55" s="20"/>
      <c r="H55" s="20"/>
      <c r="I55" s="52">
        <f>SUM(I41:I54)</f>
        <v>9.9000000000000019E-2</v>
      </c>
    </row>
    <row r="56" spans="1:9" ht="76.5" x14ac:dyDescent="0.2">
      <c r="A56" s="45">
        <f>A54+1</f>
        <v>46</v>
      </c>
      <c r="B56" s="25" t="s">
        <v>53</v>
      </c>
      <c r="C56" s="6" t="s">
        <v>15</v>
      </c>
      <c r="D56" s="7" t="s">
        <v>13</v>
      </c>
      <c r="E56" s="6" t="s">
        <v>82</v>
      </c>
      <c r="F56" s="14"/>
      <c r="G56" s="9"/>
      <c r="H56" s="9"/>
      <c r="I56" s="47">
        <v>5.0000000000000001E-3</v>
      </c>
    </row>
    <row r="57" spans="1:9" ht="76.5" x14ac:dyDescent="0.2">
      <c r="A57" s="45">
        <f t="shared" si="0"/>
        <v>47</v>
      </c>
      <c r="B57" s="25"/>
      <c r="C57" s="6" t="s">
        <v>18</v>
      </c>
      <c r="D57" s="8" t="s">
        <v>84</v>
      </c>
      <c r="E57" s="26" t="s">
        <v>19</v>
      </c>
      <c r="F57" s="9"/>
      <c r="G57" s="10"/>
      <c r="H57" s="9"/>
      <c r="I57" s="47">
        <v>7.0000000000000001E-3</v>
      </c>
    </row>
    <row r="58" spans="1:9" ht="76.5" x14ac:dyDescent="0.2">
      <c r="A58" s="45">
        <f t="shared" si="0"/>
        <v>48</v>
      </c>
      <c r="B58" s="25"/>
      <c r="C58" s="6" t="s">
        <v>18</v>
      </c>
      <c r="D58" s="8" t="s">
        <v>77</v>
      </c>
      <c r="E58" s="6" t="s">
        <v>21</v>
      </c>
      <c r="F58" s="9"/>
      <c r="G58" s="10"/>
      <c r="H58" s="9"/>
      <c r="I58" s="47">
        <v>7.0000000000000001E-3</v>
      </c>
    </row>
    <row r="59" spans="1:9" ht="76.5" x14ac:dyDescent="0.2">
      <c r="A59" s="45">
        <f t="shared" si="0"/>
        <v>49</v>
      </c>
      <c r="B59" s="25"/>
      <c r="C59" s="6" t="s">
        <v>18</v>
      </c>
      <c r="D59" s="8" t="s">
        <v>77</v>
      </c>
      <c r="E59" s="6" t="s">
        <v>78</v>
      </c>
      <c r="F59" s="9"/>
      <c r="G59" s="9"/>
      <c r="H59" s="17"/>
      <c r="I59" s="47">
        <v>0.01</v>
      </c>
    </row>
    <row r="60" spans="1:9" ht="76.5" x14ac:dyDescent="0.2">
      <c r="A60" s="54">
        <f t="shared" si="0"/>
        <v>50</v>
      </c>
      <c r="B60" s="23"/>
      <c r="C60" s="6" t="s">
        <v>18</v>
      </c>
      <c r="D60" s="8" t="s">
        <v>77</v>
      </c>
      <c r="E60" s="6" t="s">
        <v>55</v>
      </c>
      <c r="F60" s="6"/>
      <c r="G60" s="27"/>
      <c r="H60" s="6"/>
      <c r="I60" s="53">
        <v>8.5000000000000006E-3</v>
      </c>
    </row>
    <row r="61" spans="1:9" ht="76.5" x14ac:dyDescent="0.2">
      <c r="A61" s="45">
        <f t="shared" si="0"/>
        <v>51</v>
      </c>
      <c r="B61" s="25"/>
      <c r="C61" s="6" t="s">
        <v>18</v>
      </c>
      <c r="D61" s="8" t="s">
        <v>54</v>
      </c>
      <c r="E61" s="6" t="s">
        <v>52</v>
      </c>
      <c r="F61" s="14"/>
      <c r="G61" s="9"/>
      <c r="H61" s="9"/>
      <c r="I61" s="47">
        <v>5.0000000000000001E-3</v>
      </c>
    </row>
    <row r="62" spans="1:9" ht="89.25" x14ac:dyDescent="0.2">
      <c r="A62" s="45">
        <f t="shared" si="0"/>
        <v>52</v>
      </c>
      <c r="B62" s="25"/>
      <c r="C62" s="6" t="s">
        <v>24</v>
      </c>
      <c r="D62" s="8" t="s">
        <v>25</v>
      </c>
      <c r="E62" s="6" t="s">
        <v>34</v>
      </c>
      <c r="F62" s="14"/>
      <c r="G62" s="9"/>
      <c r="H62" s="9"/>
      <c r="I62" s="47">
        <v>5.0000000000000001E-3</v>
      </c>
    </row>
    <row r="63" spans="1:9" ht="89.25" x14ac:dyDescent="0.2">
      <c r="A63" s="45">
        <f t="shared" si="0"/>
        <v>53</v>
      </c>
      <c r="B63" s="25"/>
      <c r="C63" s="6" t="s">
        <v>27</v>
      </c>
      <c r="D63" s="8" t="s">
        <v>28</v>
      </c>
      <c r="E63" s="6" t="s">
        <v>56</v>
      </c>
      <c r="F63" s="14"/>
      <c r="G63" s="9"/>
      <c r="H63" s="9"/>
      <c r="I63" s="47">
        <v>7.0000000000000001E-3</v>
      </c>
    </row>
    <row r="64" spans="1:9" x14ac:dyDescent="0.2">
      <c r="A64" s="49" t="s">
        <v>31</v>
      </c>
      <c r="B64" s="20"/>
      <c r="C64" s="20"/>
      <c r="D64" s="20"/>
      <c r="E64" s="20"/>
      <c r="F64" s="20"/>
      <c r="G64" s="20"/>
      <c r="H64" s="20"/>
      <c r="I64" s="52">
        <f>SUM(I56:I63)</f>
        <v>5.4499999999999993E-2</v>
      </c>
    </row>
    <row r="65" spans="1:9" ht="76.5" x14ac:dyDescent="0.2">
      <c r="A65" s="45">
        <f>A63+1</f>
        <v>54</v>
      </c>
      <c r="B65" s="25" t="s">
        <v>57</v>
      </c>
      <c r="C65" s="6" t="s">
        <v>15</v>
      </c>
      <c r="D65" s="7" t="s">
        <v>13</v>
      </c>
      <c r="E65" s="6" t="s">
        <v>58</v>
      </c>
      <c r="F65" s="14"/>
      <c r="G65" s="9"/>
      <c r="H65" s="9"/>
      <c r="I65" s="47">
        <v>6.0000000000000001E-3</v>
      </c>
    </row>
    <row r="66" spans="1:9" ht="76.5" x14ac:dyDescent="0.2">
      <c r="A66" s="45">
        <f t="shared" si="0"/>
        <v>55</v>
      </c>
      <c r="B66" s="25"/>
      <c r="C66" s="6" t="s">
        <v>15</v>
      </c>
      <c r="D66" s="7" t="s">
        <v>13</v>
      </c>
      <c r="E66" s="6" t="s">
        <v>17</v>
      </c>
      <c r="F66" s="14"/>
      <c r="G66" s="9"/>
      <c r="H66" s="9"/>
      <c r="I66" s="47">
        <v>5.0000000000000001E-3</v>
      </c>
    </row>
    <row r="67" spans="1:9" ht="76.5" x14ac:dyDescent="0.2">
      <c r="A67" s="45">
        <f t="shared" si="0"/>
        <v>56</v>
      </c>
      <c r="B67" s="25"/>
      <c r="C67" s="6" t="s">
        <v>18</v>
      </c>
      <c r="D67" s="8" t="s">
        <v>54</v>
      </c>
      <c r="E67" s="26" t="s">
        <v>19</v>
      </c>
      <c r="F67" s="9"/>
      <c r="G67" s="10"/>
      <c r="H67" s="9"/>
      <c r="I67" s="47">
        <v>7.0000000000000001E-3</v>
      </c>
    </row>
    <row r="68" spans="1:9" ht="76.5" x14ac:dyDescent="0.2">
      <c r="A68" s="45">
        <f t="shared" si="0"/>
        <v>57</v>
      </c>
      <c r="B68" s="25"/>
      <c r="C68" s="6" t="s">
        <v>18</v>
      </c>
      <c r="D68" s="8" t="s">
        <v>54</v>
      </c>
      <c r="E68" s="6" t="s">
        <v>21</v>
      </c>
      <c r="F68" s="9"/>
      <c r="G68" s="10"/>
      <c r="H68" s="9"/>
      <c r="I68" s="47">
        <v>7.0000000000000001E-3</v>
      </c>
    </row>
    <row r="69" spans="1:9" ht="76.5" x14ac:dyDescent="0.2">
      <c r="A69" s="45">
        <f t="shared" si="0"/>
        <v>58</v>
      </c>
      <c r="B69" s="25"/>
      <c r="C69" s="6" t="s">
        <v>18</v>
      </c>
      <c r="D69" s="8" t="s">
        <v>54</v>
      </c>
      <c r="E69" s="6" t="s">
        <v>22</v>
      </c>
      <c r="F69" s="9"/>
      <c r="G69" s="9"/>
      <c r="H69" s="17"/>
      <c r="I69" s="47">
        <v>0.01</v>
      </c>
    </row>
    <row r="70" spans="1:9" ht="76.5" x14ac:dyDescent="0.2">
      <c r="A70" s="45">
        <f t="shared" si="0"/>
        <v>59</v>
      </c>
      <c r="B70" s="25"/>
      <c r="C70" s="6" t="s">
        <v>18</v>
      </c>
      <c r="D70" s="8" t="s">
        <v>54</v>
      </c>
      <c r="E70" s="6" t="s">
        <v>43</v>
      </c>
      <c r="F70" s="9"/>
      <c r="G70" s="9"/>
      <c r="H70" s="17"/>
      <c r="I70" s="47">
        <v>1.2E-2</v>
      </c>
    </row>
    <row r="71" spans="1:9" ht="76.5" x14ac:dyDescent="0.2">
      <c r="A71" s="45">
        <f t="shared" si="0"/>
        <v>60</v>
      </c>
      <c r="B71" s="25"/>
      <c r="C71" s="6" t="s">
        <v>18</v>
      </c>
      <c r="D71" s="8" t="s">
        <v>54</v>
      </c>
      <c r="E71" s="6" t="s">
        <v>33</v>
      </c>
      <c r="F71" s="14"/>
      <c r="G71" s="9"/>
      <c r="H71" s="9"/>
      <c r="I71" s="47">
        <v>5.0000000000000001E-3</v>
      </c>
    </row>
    <row r="72" spans="1:9" ht="89.25" x14ac:dyDescent="0.2">
      <c r="A72" s="45">
        <f t="shared" si="0"/>
        <v>61</v>
      </c>
      <c r="B72" s="25"/>
      <c r="C72" s="6" t="s">
        <v>24</v>
      </c>
      <c r="D72" s="8" t="s">
        <v>25</v>
      </c>
      <c r="E72" s="6" t="s">
        <v>34</v>
      </c>
      <c r="F72" s="14"/>
      <c r="G72" s="9"/>
      <c r="H72" s="9"/>
      <c r="I72" s="47">
        <v>5.0000000000000001E-3</v>
      </c>
    </row>
    <row r="73" spans="1:9" ht="89.25" x14ac:dyDescent="0.2">
      <c r="A73" s="54">
        <f t="shared" ref="A73:A135" si="1">A72+1</f>
        <v>62</v>
      </c>
      <c r="B73" s="23"/>
      <c r="C73" s="6" t="s">
        <v>24</v>
      </c>
      <c r="D73" s="8" t="s">
        <v>25</v>
      </c>
      <c r="E73" s="6" t="s">
        <v>59</v>
      </c>
      <c r="F73" s="6"/>
      <c r="G73" s="6"/>
      <c r="H73" s="28"/>
      <c r="I73" s="47">
        <v>0.02</v>
      </c>
    </row>
    <row r="74" spans="1:9" ht="89.25" x14ac:dyDescent="0.2">
      <c r="A74" s="45">
        <f t="shared" si="1"/>
        <v>63</v>
      </c>
      <c r="B74" s="25"/>
      <c r="C74" s="6" t="s">
        <v>27</v>
      </c>
      <c r="D74" s="8" t="s">
        <v>28</v>
      </c>
      <c r="E74" s="6" t="s">
        <v>45</v>
      </c>
      <c r="F74" s="9"/>
      <c r="G74" s="10"/>
      <c r="H74" s="9"/>
      <c r="I74" s="46">
        <v>8.0000000000000002E-3</v>
      </c>
    </row>
    <row r="75" spans="1:9" x14ac:dyDescent="0.2">
      <c r="A75" s="49" t="s">
        <v>31</v>
      </c>
      <c r="B75" s="20"/>
      <c r="C75" s="20"/>
      <c r="D75" s="20"/>
      <c r="E75" s="20"/>
      <c r="F75" s="20"/>
      <c r="G75" s="20"/>
      <c r="H75" s="20"/>
      <c r="I75" s="52">
        <f>SUM(I65:I74)</f>
        <v>8.4999999999999992E-2</v>
      </c>
    </row>
    <row r="76" spans="1:9" x14ac:dyDescent="0.2">
      <c r="A76" s="49" t="s">
        <v>60</v>
      </c>
      <c r="B76" s="20"/>
      <c r="C76" s="20"/>
      <c r="D76" s="20"/>
      <c r="E76" s="20"/>
      <c r="F76" s="20"/>
      <c r="G76" s="20"/>
      <c r="H76" s="20"/>
      <c r="I76" s="52">
        <f>+I75+I64+I55</f>
        <v>0.23849999999999999</v>
      </c>
    </row>
    <row r="77" spans="1:9" ht="76.5" x14ac:dyDescent="0.2">
      <c r="A77" s="55">
        <f>A74+1</f>
        <v>64</v>
      </c>
      <c r="B77" s="11" t="s">
        <v>61</v>
      </c>
      <c r="C77" s="29" t="s">
        <v>40</v>
      </c>
      <c r="D77" s="30" t="s">
        <v>41</v>
      </c>
      <c r="E77" s="29" t="s">
        <v>62</v>
      </c>
      <c r="F77" s="31"/>
      <c r="G77" s="31"/>
      <c r="H77" s="32"/>
      <c r="I77" s="47">
        <v>8.9999999999999993E-3</v>
      </c>
    </row>
    <row r="78" spans="1:9" ht="76.5" x14ac:dyDescent="0.2">
      <c r="A78" s="55">
        <v>65</v>
      </c>
      <c r="B78" s="13"/>
      <c r="C78" s="29" t="s">
        <v>40</v>
      </c>
      <c r="D78" s="30" t="s">
        <v>41</v>
      </c>
      <c r="E78" s="29" t="s">
        <v>49</v>
      </c>
      <c r="F78" s="33"/>
      <c r="G78" s="34"/>
      <c r="H78" s="33"/>
      <c r="I78" s="56">
        <v>8.0000000000000002E-3</v>
      </c>
    </row>
    <row r="79" spans="1:9" ht="76.5" x14ac:dyDescent="0.2">
      <c r="A79" s="45">
        <f t="shared" si="1"/>
        <v>66</v>
      </c>
      <c r="B79" s="13"/>
      <c r="C79" s="6" t="s">
        <v>15</v>
      </c>
      <c r="D79" s="7" t="s">
        <v>13</v>
      </c>
      <c r="E79" s="6" t="s">
        <v>51</v>
      </c>
      <c r="F79" s="9"/>
      <c r="G79" s="10"/>
      <c r="H79" s="9"/>
      <c r="I79" s="46">
        <v>8.0000000000000002E-3</v>
      </c>
    </row>
    <row r="80" spans="1:9" ht="76.5" x14ac:dyDescent="0.2">
      <c r="A80" s="45">
        <f t="shared" si="1"/>
        <v>67</v>
      </c>
      <c r="B80" s="13"/>
      <c r="C80" s="6" t="s">
        <v>15</v>
      </c>
      <c r="D80" s="7" t="s">
        <v>13</v>
      </c>
      <c r="E80" s="6" t="s">
        <v>17</v>
      </c>
      <c r="F80" s="14"/>
      <c r="G80" s="9"/>
      <c r="H80" s="9"/>
      <c r="I80" s="47">
        <v>5.0000000000000001E-3</v>
      </c>
    </row>
    <row r="81" spans="1:9" ht="76.5" x14ac:dyDescent="0.2">
      <c r="A81" s="45">
        <f t="shared" si="1"/>
        <v>68</v>
      </c>
      <c r="B81" s="13"/>
      <c r="C81" s="6" t="s">
        <v>18</v>
      </c>
      <c r="D81" s="8" t="s">
        <v>54</v>
      </c>
      <c r="E81" s="26" t="s">
        <v>19</v>
      </c>
      <c r="F81" s="9"/>
      <c r="G81" s="10"/>
      <c r="H81" s="9"/>
      <c r="I81" s="47">
        <v>7.0000000000000001E-3</v>
      </c>
    </row>
    <row r="82" spans="1:9" ht="76.5" x14ac:dyDescent="0.2">
      <c r="A82" s="45">
        <f t="shared" si="1"/>
        <v>69</v>
      </c>
      <c r="B82" s="13"/>
      <c r="C82" s="6" t="s">
        <v>18</v>
      </c>
      <c r="D82" s="8" t="s">
        <v>54</v>
      </c>
      <c r="E82" s="6" t="s">
        <v>20</v>
      </c>
      <c r="F82" s="9"/>
      <c r="G82" s="10"/>
      <c r="H82" s="9"/>
      <c r="I82" s="46">
        <v>8.0000000000000002E-3</v>
      </c>
    </row>
    <row r="83" spans="1:9" ht="76.5" x14ac:dyDescent="0.2">
      <c r="A83" s="45">
        <f t="shared" si="1"/>
        <v>70</v>
      </c>
      <c r="B83" s="13"/>
      <c r="C83" s="6" t="s">
        <v>18</v>
      </c>
      <c r="D83" s="8" t="s">
        <v>54</v>
      </c>
      <c r="E83" s="6" t="s">
        <v>21</v>
      </c>
      <c r="F83" s="9"/>
      <c r="G83" s="10"/>
      <c r="H83" s="9"/>
      <c r="I83" s="47">
        <v>7.0000000000000001E-3</v>
      </c>
    </row>
    <row r="84" spans="1:9" ht="76.5" x14ac:dyDescent="0.2">
      <c r="A84" s="45">
        <f t="shared" si="1"/>
        <v>71</v>
      </c>
      <c r="B84" s="13"/>
      <c r="C84" s="6" t="s">
        <v>18</v>
      </c>
      <c r="D84" s="8" t="s">
        <v>54</v>
      </c>
      <c r="E84" s="6" t="s">
        <v>22</v>
      </c>
      <c r="F84" s="9"/>
      <c r="G84" s="9"/>
      <c r="H84" s="17"/>
      <c r="I84" s="47">
        <v>0.01</v>
      </c>
    </row>
    <row r="85" spans="1:9" ht="76.5" x14ac:dyDescent="0.2">
      <c r="A85" s="45">
        <f t="shared" si="1"/>
        <v>72</v>
      </c>
      <c r="B85" s="13"/>
      <c r="C85" s="6" t="s">
        <v>18</v>
      </c>
      <c r="D85" s="8" t="s">
        <v>54</v>
      </c>
      <c r="E85" s="6" t="s">
        <v>23</v>
      </c>
      <c r="F85" s="14"/>
      <c r="G85" s="9"/>
      <c r="H85" s="9"/>
      <c r="I85" s="47">
        <v>6.0000000000000001E-3</v>
      </c>
    </row>
    <row r="86" spans="1:9" ht="76.5" x14ac:dyDescent="0.2">
      <c r="A86" s="45">
        <f t="shared" si="1"/>
        <v>73</v>
      </c>
      <c r="B86" s="13"/>
      <c r="C86" s="6" t="s">
        <v>18</v>
      </c>
      <c r="D86" s="8" t="s">
        <v>54</v>
      </c>
      <c r="E86" s="6" t="s">
        <v>33</v>
      </c>
      <c r="F86" s="14"/>
      <c r="G86" s="9"/>
      <c r="H86" s="9"/>
      <c r="I86" s="47">
        <v>5.0000000000000001E-3</v>
      </c>
    </row>
    <row r="87" spans="1:9" ht="89.25" x14ac:dyDescent="0.2">
      <c r="A87" s="45">
        <f t="shared" si="1"/>
        <v>74</v>
      </c>
      <c r="B87" s="13"/>
      <c r="C87" s="6" t="s">
        <v>24</v>
      </c>
      <c r="D87" s="8" t="s">
        <v>25</v>
      </c>
      <c r="E87" s="6" t="s">
        <v>34</v>
      </c>
      <c r="F87" s="14"/>
      <c r="G87" s="9"/>
      <c r="H87" s="9"/>
      <c r="I87" s="47">
        <v>5.0000000000000001E-3</v>
      </c>
    </row>
    <row r="88" spans="1:9" ht="89.25" x14ac:dyDescent="0.2">
      <c r="A88" s="45">
        <f t="shared" si="1"/>
        <v>75</v>
      </c>
      <c r="B88" s="13"/>
      <c r="C88" s="6" t="s">
        <v>27</v>
      </c>
      <c r="D88" s="8" t="s">
        <v>28</v>
      </c>
      <c r="E88" s="6" t="s">
        <v>29</v>
      </c>
      <c r="F88" s="14"/>
      <c r="G88" s="9"/>
      <c r="H88" s="9"/>
      <c r="I88" s="47">
        <v>6.0000000000000001E-3</v>
      </c>
    </row>
    <row r="89" spans="1:9" ht="89.25" x14ac:dyDescent="0.2">
      <c r="A89" s="45">
        <f t="shared" si="1"/>
        <v>76</v>
      </c>
      <c r="B89" s="19"/>
      <c r="C89" s="6" t="s">
        <v>27</v>
      </c>
      <c r="D89" s="8" t="s">
        <v>28</v>
      </c>
      <c r="E89" s="6" t="s">
        <v>30</v>
      </c>
      <c r="F89" s="14"/>
      <c r="G89" s="9"/>
      <c r="H89" s="9"/>
      <c r="I89" s="47">
        <v>6.0000000000000001E-3</v>
      </c>
    </row>
    <row r="90" spans="1:9" x14ac:dyDescent="0.2">
      <c r="A90" s="49" t="s">
        <v>31</v>
      </c>
      <c r="B90" s="20"/>
      <c r="C90" s="20"/>
      <c r="D90" s="20"/>
      <c r="E90" s="20"/>
      <c r="F90" s="20"/>
      <c r="G90" s="20"/>
      <c r="H90" s="20"/>
      <c r="I90" s="52">
        <f>SUM(I77:I89)</f>
        <v>9.0000000000000024E-2</v>
      </c>
    </row>
    <row r="91" spans="1:9" ht="76.5" x14ac:dyDescent="0.2">
      <c r="A91" s="45">
        <f>A89+1</f>
        <v>77</v>
      </c>
      <c r="B91" s="25" t="s">
        <v>63</v>
      </c>
      <c r="C91" s="6" t="s">
        <v>15</v>
      </c>
      <c r="D91" s="7" t="s">
        <v>13</v>
      </c>
      <c r="E91" s="6" t="s">
        <v>17</v>
      </c>
      <c r="F91" s="14"/>
      <c r="G91" s="9"/>
      <c r="H91" s="9"/>
      <c r="I91" s="47">
        <v>5.0000000000000001E-3</v>
      </c>
    </row>
    <row r="92" spans="1:9" ht="76.5" x14ac:dyDescent="0.2">
      <c r="A92" s="45">
        <f t="shared" si="1"/>
        <v>78</v>
      </c>
      <c r="B92" s="25"/>
      <c r="C92" s="6" t="s">
        <v>18</v>
      </c>
      <c r="D92" s="8" t="s">
        <v>54</v>
      </c>
      <c r="E92" s="26" t="s">
        <v>19</v>
      </c>
      <c r="F92" s="9"/>
      <c r="G92" s="10"/>
      <c r="H92" s="9"/>
      <c r="I92" s="47">
        <v>7.0000000000000001E-3</v>
      </c>
    </row>
    <row r="93" spans="1:9" ht="76.5" x14ac:dyDescent="0.2">
      <c r="A93" s="45">
        <f t="shared" si="1"/>
        <v>79</v>
      </c>
      <c r="B93" s="25"/>
      <c r="C93" s="6" t="s">
        <v>18</v>
      </c>
      <c r="D93" s="8" t="s">
        <v>54</v>
      </c>
      <c r="E93" s="6" t="s">
        <v>21</v>
      </c>
      <c r="F93" s="9"/>
      <c r="G93" s="10"/>
      <c r="H93" s="9"/>
      <c r="I93" s="47">
        <v>7.0000000000000001E-3</v>
      </c>
    </row>
    <row r="94" spans="1:9" ht="76.5" x14ac:dyDescent="0.2">
      <c r="A94" s="45">
        <f t="shared" si="1"/>
        <v>80</v>
      </c>
      <c r="B94" s="25"/>
      <c r="C94" s="6" t="s">
        <v>18</v>
      </c>
      <c r="D94" s="8" t="s">
        <v>54</v>
      </c>
      <c r="E94" s="6" t="s">
        <v>22</v>
      </c>
      <c r="F94" s="9"/>
      <c r="G94" s="9"/>
      <c r="H94" s="17"/>
      <c r="I94" s="47">
        <v>0.01</v>
      </c>
    </row>
    <row r="95" spans="1:9" ht="76.5" x14ac:dyDescent="0.2">
      <c r="A95" s="45">
        <f t="shared" si="1"/>
        <v>81</v>
      </c>
      <c r="B95" s="25"/>
      <c r="C95" s="6" t="s">
        <v>18</v>
      </c>
      <c r="D95" s="8" t="s">
        <v>54</v>
      </c>
      <c r="E95" s="6" t="s">
        <v>52</v>
      </c>
      <c r="F95" s="14"/>
      <c r="G95" s="9"/>
      <c r="H95" s="9"/>
      <c r="I95" s="47">
        <v>5.0000000000000001E-3</v>
      </c>
    </row>
    <row r="96" spans="1:9" ht="89.25" x14ac:dyDescent="0.2">
      <c r="A96" s="45">
        <f t="shared" si="1"/>
        <v>82</v>
      </c>
      <c r="B96" s="25"/>
      <c r="C96" s="6" t="s">
        <v>64</v>
      </c>
      <c r="D96" s="8" t="s">
        <v>25</v>
      </c>
      <c r="E96" s="6" t="s">
        <v>34</v>
      </c>
      <c r="F96" s="14"/>
      <c r="G96" s="9"/>
      <c r="H96" s="9"/>
      <c r="I96" s="47">
        <v>5.0000000000000001E-3</v>
      </c>
    </row>
    <row r="97" spans="1:9" ht="89.25" x14ac:dyDescent="0.2">
      <c r="A97" s="54">
        <f t="shared" si="1"/>
        <v>83</v>
      </c>
      <c r="B97" s="23"/>
      <c r="C97" s="6" t="s">
        <v>27</v>
      </c>
      <c r="D97" s="8" t="s">
        <v>28</v>
      </c>
      <c r="E97" s="6" t="s">
        <v>37</v>
      </c>
      <c r="F97" s="35"/>
      <c r="G97" s="6"/>
      <c r="H97" s="6"/>
      <c r="I97" s="47">
        <v>6.0000000000000001E-3</v>
      </c>
    </row>
    <row r="98" spans="1:9" ht="89.25" x14ac:dyDescent="0.2">
      <c r="A98" s="45">
        <f t="shared" si="1"/>
        <v>84</v>
      </c>
      <c r="B98" s="25"/>
      <c r="C98" s="6" t="s">
        <v>35</v>
      </c>
      <c r="D98" s="8" t="s">
        <v>28</v>
      </c>
      <c r="E98" s="6" t="s">
        <v>38</v>
      </c>
      <c r="F98" s="9"/>
      <c r="G98" s="9"/>
      <c r="H98" s="17"/>
      <c r="I98" s="47">
        <v>8.9999999999999993E-3</v>
      </c>
    </row>
    <row r="99" spans="1:9" x14ac:dyDescent="0.2">
      <c r="A99" s="49" t="s">
        <v>31</v>
      </c>
      <c r="B99" s="20"/>
      <c r="C99" s="20"/>
      <c r="D99" s="20"/>
      <c r="E99" s="20"/>
      <c r="F99" s="20"/>
      <c r="G99" s="20"/>
      <c r="H99" s="20"/>
      <c r="I99" s="52">
        <f>SUM(I91:I98)</f>
        <v>5.3999999999999992E-2</v>
      </c>
    </row>
    <row r="100" spans="1:9" ht="76.5" x14ac:dyDescent="0.2">
      <c r="A100" s="45">
        <v>85</v>
      </c>
      <c r="B100" s="11" t="s">
        <v>65</v>
      </c>
      <c r="C100" s="6" t="s">
        <v>40</v>
      </c>
      <c r="D100" s="8" t="s">
        <v>41</v>
      </c>
      <c r="E100" s="6" t="s">
        <v>66</v>
      </c>
      <c r="F100" s="9"/>
      <c r="G100" s="10"/>
      <c r="H100" s="9"/>
      <c r="I100" s="46">
        <v>8.5000000000000006E-3</v>
      </c>
    </row>
    <row r="101" spans="1:9" ht="76.5" x14ac:dyDescent="0.2">
      <c r="A101" s="45">
        <f>+A100+1</f>
        <v>86</v>
      </c>
      <c r="B101" s="13"/>
      <c r="C101" s="6" t="s">
        <v>15</v>
      </c>
      <c r="D101" s="7" t="s">
        <v>13</v>
      </c>
      <c r="E101" s="6" t="s">
        <v>17</v>
      </c>
      <c r="F101" s="14"/>
      <c r="G101" s="9"/>
      <c r="H101" s="9"/>
      <c r="I101" s="47">
        <v>5.0000000000000001E-3</v>
      </c>
    </row>
    <row r="102" spans="1:9" ht="76.5" x14ac:dyDescent="0.2">
      <c r="A102" s="45">
        <f t="shared" si="1"/>
        <v>87</v>
      </c>
      <c r="B102" s="13"/>
      <c r="C102" s="6" t="s">
        <v>18</v>
      </c>
      <c r="D102" s="8" t="s">
        <v>54</v>
      </c>
      <c r="E102" s="26" t="s">
        <v>19</v>
      </c>
      <c r="F102" s="9"/>
      <c r="G102" s="10"/>
      <c r="H102" s="9"/>
      <c r="I102" s="47">
        <v>7.0000000000000001E-3</v>
      </c>
    </row>
    <row r="103" spans="1:9" ht="76.5" x14ac:dyDescent="0.2">
      <c r="A103" s="45">
        <f t="shared" si="1"/>
        <v>88</v>
      </c>
      <c r="B103" s="13"/>
      <c r="C103" s="6" t="s">
        <v>18</v>
      </c>
      <c r="D103" s="8" t="s">
        <v>54</v>
      </c>
      <c r="E103" s="6" t="s">
        <v>21</v>
      </c>
      <c r="F103" s="9"/>
      <c r="G103" s="10"/>
      <c r="H103" s="9"/>
      <c r="I103" s="47">
        <v>7.0000000000000001E-3</v>
      </c>
    </row>
    <row r="104" spans="1:9" ht="76.5" x14ac:dyDescent="0.2">
      <c r="A104" s="45">
        <f t="shared" si="1"/>
        <v>89</v>
      </c>
      <c r="B104" s="13"/>
      <c r="C104" s="6" t="s">
        <v>18</v>
      </c>
      <c r="D104" s="8" t="s">
        <v>54</v>
      </c>
      <c r="E104" s="6" t="s">
        <v>22</v>
      </c>
      <c r="F104" s="9"/>
      <c r="G104" s="9"/>
      <c r="H104" s="17"/>
      <c r="I104" s="47">
        <v>0.01</v>
      </c>
    </row>
    <row r="105" spans="1:9" ht="76.5" x14ac:dyDescent="0.2">
      <c r="A105" s="45">
        <f t="shared" si="1"/>
        <v>90</v>
      </c>
      <c r="B105" s="13"/>
      <c r="C105" s="6" t="s">
        <v>18</v>
      </c>
      <c r="D105" s="8" t="s">
        <v>54</v>
      </c>
      <c r="E105" s="6" t="s">
        <v>52</v>
      </c>
      <c r="F105" s="14"/>
      <c r="G105" s="9"/>
      <c r="H105" s="9"/>
      <c r="I105" s="47">
        <v>5.0000000000000001E-3</v>
      </c>
    </row>
    <row r="106" spans="1:9" ht="89.25" x14ac:dyDescent="0.2">
      <c r="A106" s="45">
        <f t="shared" si="1"/>
        <v>91</v>
      </c>
      <c r="B106" s="13"/>
      <c r="C106" s="6" t="s">
        <v>64</v>
      </c>
      <c r="D106" s="8" t="s">
        <v>25</v>
      </c>
      <c r="E106" s="6" t="s">
        <v>34</v>
      </c>
      <c r="F106" s="14"/>
      <c r="G106" s="9"/>
      <c r="H106" s="9"/>
      <c r="I106" s="47">
        <v>5.0000000000000001E-3</v>
      </c>
    </row>
    <row r="107" spans="1:9" ht="89.25" x14ac:dyDescent="0.2">
      <c r="A107" s="45">
        <f t="shared" si="1"/>
        <v>92</v>
      </c>
      <c r="B107" s="13"/>
      <c r="C107" s="6" t="s">
        <v>35</v>
      </c>
      <c r="D107" s="8" t="s">
        <v>28</v>
      </c>
      <c r="E107" s="6" t="s">
        <v>45</v>
      </c>
      <c r="F107" s="9"/>
      <c r="G107" s="10"/>
      <c r="H107" s="9"/>
      <c r="I107" s="48">
        <v>8.0000000000000002E-3</v>
      </c>
    </row>
    <row r="108" spans="1:9" ht="89.25" x14ac:dyDescent="0.2">
      <c r="A108" s="45">
        <f t="shared" si="1"/>
        <v>93</v>
      </c>
      <c r="B108" s="19"/>
      <c r="C108" s="6" t="s">
        <v>35</v>
      </c>
      <c r="D108" s="8" t="s">
        <v>28</v>
      </c>
      <c r="E108" s="6" t="s">
        <v>56</v>
      </c>
      <c r="F108" s="14"/>
      <c r="G108" s="9"/>
      <c r="H108" s="9"/>
      <c r="I108" s="47">
        <v>7.0000000000000001E-3</v>
      </c>
    </row>
    <row r="109" spans="1:9" x14ac:dyDescent="0.2">
      <c r="A109" s="49" t="s">
        <v>31</v>
      </c>
      <c r="B109" s="20"/>
      <c r="C109" s="20"/>
      <c r="D109" s="20"/>
      <c r="E109" s="20"/>
      <c r="F109" s="20"/>
      <c r="G109" s="20"/>
      <c r="H109" s="20"/>
      <c r="I109" s="52">
        <f>SUM(I100:I108)</f>
        <v>6.2499999999999993E-2</v>
      </c>
    </row>
    <row r="110" spans="1:9" x14ac:dyDescent="0.2">
      <c r="A110" s="49" t="s">
        <v>67</v>
      </c>
      <c r="B110" s="20"/>
      <c r="C110" s="20"/>
      <c r="D110" s="20"/>
      <c r="E110" s="20"/>
      <c r="F110" s="20"/>
      <c r="G110" s="20"/>
      <c r="H110" s="20"/>
      <c r="I110" s="52">
        <f>+I109+I99+I90</f>
        <v>0.20650000000000002</v>
      </c>
    </row>
    <row r="111" spans="1:9" ht="76.5" x14ac:dyDescent="0.2">
      <c r="A111" s="45">
        <f>A108+1</f>
        <v>94</v>
      </c>
      <c r="B111" s="25" t="s">
        <v>68</v>
      </c>
      <c r="C111" s="6" t="s">
        <v>40</v>
      </c>
      <c r="D111" s="8" t="s">
        <v>41</v>
      </c>
      <c r="E111" s="6" t="s">
        <v>48</v>
      </c>
      <c r="F111" s="9"/>
      <c r="G111" s="9"/>
      <c r="H111" s="24"/>
      <c r="I111" s="47">
        <v>8.9999999999999993E-3</v>
      </c>
    </row>
    <row r="112" spans="1:9" ht="76.5" x14ac:dyDescent="0.2">
      <c r="A112" s="45">
        <f t="shared" si="1"/>
        <v>95</v>
      </c>
      <c r="B112" s="25"/>
      <c r="C112" s="6" t="s">
        <v>40</v>
      </c>
      <c r="D112" s="8" t="s">
        <v>41</v>
      </c>
      <c r="E112" s="6" t="s">
        <v>49</v>
      </c>
      <c r="F112" s="9"/>
      <c r="G112" s="10"/>
      <c r="H112" s="9"/>
      <c r="I112" s="46">
        <v>8.0000000000000002E-3</v>
      </c>
    </row>
    <row r="113" spans="1:9" ht="76.5" x14ac:dyDescent="0.2">
      <c r="A113" s="45">
        <f t="shared" si="1"/>
        <v>96</v>
      </c>
      <c r="B113" s="25"/>
      <c r="C113" s="6" t="s">
        <v>15</v>
      </c>
      <c r="D113" s="7" t="s">
        <v>13</v>
      </c>
      <c r="E113" s="6" t="s">
        <v>50</v>
      </c>
      <c r="F113" s="9"/>
      <c r="G113" s="9"/>
      <c r="H113" s="24"/>
      <c r="I113" s="47">
        <v>8.9999999999999993E-3</v>
      </c>
    </row>
    <row r="114" spans="1:9" ht="76.5" x14ac:dyDescent="0.2">
      <c r="A114" s="45">
        <f t="shared" si="1"/>
        <v>97</v>
      </c>
      <c r="B114" s="25"/>
      <c r="C114" s="6" t="s">
        <v>15</v>
      </c>
      <c r="D114" s="7" t="s">
        <v>13</v>
      </c>
      <c r="E114" s="6" t="s">
        <v>51</v>
      </c>
      <c r="F114" s="9"/>
      <c r="G114" s="10"/>
      <c r="H114" s="36"/>
      <c r="I114" s="46">
        <v>8.0000000000000002E-3</v>
      </c>
    </row>
    <row r="115" spans="1:9" ht="76.5" x14ac:dyDescent="0.2">
      <c r="A115" s="45">
        <f t="shared" si="1"/>
        <v>98</v>
      </c>
      <c r="B115" s="25"/>
      <c r="C115" s="6" t="s">
        <v>15</v>
      </c>
      <c r="D115" s="7" t="s">
        <v>13</v>
      </c>
      <c r="E115" s="6" t="s">
        <v>17</v>
      </c>
      <c r="F115" s="14"/>
      <c r="G115" s="9"/>
      <c r="H115" s="36"/>
      <c r="I115" s="47">
        <v>5.0000000000000001E-3</v>
      </c>
    </row>
    <row r="116" spans="1:9" ht="76.5" x14ac:dyDescent="0.2">
      <c r="A116" s="45">
        <f t="shared" si="1"/>
        <v>99</v>
      </c>
      <c r="B116" s="25"/>
      <c r="C116" s="6" t="s">
        <v>18</v>
      </c>
      <c r="D116" s="8" t="s">
        <v>54</v>
      </c>
      <c r="E116" s="26" t="s">
        <v>19</v>
      </c>
      <c r="F116" s="9"/>
      <c r="G116" s="10"/>
      <c r="H116" s="36"/>
      <c r="I116" s="47">
        <v>7.0000000000000001E-3</v>
      </c>
    </row>
    <row r="117" spans="1:9" ht="76.5" x14ac:dyDescent="0.2">
      <c r="A117" s="45">
        <f t="shared" si="1"/>
        <v>100</v>
      </c>
      <c r="B117" s="25"/>
      <c r="C117" s="6" t="s">
        <v>18</v>
      </c>
      <c r="D117" s="8" t="s">
        <v>54</v>
      </c>
      <c r="E117" s="6" t="s">
        <v>20</v>
      </c>
      <c r="F117" s="9"/>
      <c r="G117" s="10"/>
      <c r="H117" s="36"/>
      <c r="I117" s="46">
        <v>8.0000000000000002E-3</v>
      </c>
    </row>
    <row r="118" spans="1:9" ht="76.5" x14ac:dyDescent="0.2">
      <c r="A118" s="45">
        <f t="shared" si="1"/>
        <v>101</v>
      </c>
      <c r="B118" s="25"/>
      <c r="C118" s="6" t="s">
        <v>18</v>
      </c>
      <c r="D118" s="8" t="s">
        <v>54</v>
      </c>
      <c r="E118" s="6" t="s">
        <v>21</v>
      </c>
      <c r="F118" s="9"/>
      <c r="G118" s="10"/>
      <c r="H118" s="36"/>
      <c r="I118" s="47">
        <v>7.0000000000000001E-3</v>
      </c>
    </row>
    <row r="119" spans="1:9" ht="76.5" x14ac:dyDescent="0.2">
      <c r="A119" s="45">
        <f t="shared" si="1"/>
        <v>102</v>
      </c>
      <c r="B119" s="25"/>
      <c r="C119" s="6" t="s">
        <v>18</v>
      </c>
      <c r="D119" s="8" t="s">
        <v>54</v>
      </c>
      <c r="E119" s="6" t="s">
        <v>22</v>
      </c>
      <c r="F119" s="9"/>
      <c r="G119" s="9"/>
      <c r="H119" s="37"/>
      <c r="I119" s="47">
        <v>0.01</v>
      </c>
    </row>
    <row r="120" spans="1:9" ht="76.5" x14ac:dyDescent="0.2">
      <c r="A120" s="45">
        <f t="shared" si="1"/>
        <v>103</v>
      </c>
      <c r="B120" s="25"/>
      <c r="C120" s="6" t="s">
        <v>18</v>
      </c>
      <c r="D120" s="8" t="s">
        <v>54</v>
      </c>
      <c r="E120" s="6" t="s">
        <v>23</v>
      </c>
      <c r="F120" s="14"/>
      <c r="G120" s="9"/>
      <c r="H120" s="36"/>
      <c r="I120" s="47">
        <v>6.0000000000000001E-3</v>
      </c>
    </row>
    <row r="121" spans="1:9" ht="76.5" x14ac:dyDescent="0.2">
      <c r="A121" s="45">
        <f t="shared" si="1"/>
        <v>104</v>
      </c>
      <c r="B121" s="25"/>
      <c r="C121" s="6" t="s">
        <v>18</v>
      </c>
      <c r="D121" s="8" t="s">
        <v>54</v>
      </c>
      <c r="E121" s="6" t="s">
        <v>52</v>
      </c>
      <c r="F121" s="14"/>
      <c r="G121" s="9"/>
      <c r="H121" s="36"/>
      <c r="I121" s="47">
        <v>5.0000000000000001E-3</v>
      </c>
    </row>
    <row r="122" spans="1:9" ht="89.25" x14ac:dyDescent="0.2">
      <c r="A122" s="45">
        <f t="shared" si="1"/>
        <v>105</v>
      </c>
      <c r="B122" s="25"/>
      <c r="C122" s="6" t="s">
        <v>24</v>
      </c>
      <c r="D122" s="8" t="s">
        <v>25</v>
      </c>
      <c r="E122" s="6" t="s">
        <v>34</v>
      </c>
      <c r="F122" s="14"/>
      <c r="G122" s="9"/>
      <c r="H122" s="36"/>
      <c r="I122" s="47">
        <v>5.0000000000000001E-3</v>
      </c>
    </row>
    <row r="123" spans="1:9" ht="89.25" x14ac:dyDescent="0.2">
      <c r="A123" s="45">
        <f t="shared" si="1"/>
        <v>106</v>
      </c>
      <c r="B123" s="25"/>
      <c r="C123" s="6" t="s">
        <v>27</v>
      </c>
      <c r="D123" s="8" t="s">
        <v>28</v>
      </c>
      <c r="E123" s="6" t="s">
        <v>29</v>
      </c>
      <c r="F123" s="14"/>
      <c r="G123" s="9"/>
      <c r="H123" s="36"/>
      <c r="I123" s="47">
        <v>6.0000000000000001E-3</v>
      </c>
    </row>
    <row r="124" spans="1:9" ht="89.25" x14ac:dyDescent="0.2">
      <c r="A124" s="45">
        <f t="shared" si="1"/>
        <v>107</v>
      </c>
      <c r="B124" s="25"/>
      <c r="C124" s="6" t="s">
        <v>27</v>
      </c>
      <c r="D124" s="8" t="s">
        <v>28</v>
      </c>
      <c r="E124" s="6" t="s">
        <v>30</v>
      </c>
      <c r="F124" s="14"/>
      <c r="G124" s="9"/>
      <c r="H124" s="36"/>
      <c r="I124" s="47">
        <v>6.0000000000000001E-3</v>
      </c>
    </row>
    <row r="125" spans="1:9" x14ac:dyDescent="0.2">
      <c r="A125" s="49" t="s">
        <v>31</v>
      </c>
      <c r="B125" s="20"/>
      <c r="C125" s="20"/>
      <c r="D125" s="20"/>
      <c r="E125" s="20"/>
      <c r="F125" s="20"/>
      <c r="G125" s="20"/>
      <c r="H125" s="20"/>
      <c r="I125" s="52">
        <f>SUM(I111:I124)</f>
        <v>9.9000000000000019E-2</v>
      </c>
    </row>
    <row r="126" spans="1:9" ht="76.5" x14ac:dyDescent="0.2">
      <c r="A126" s="45">
        <f>A124+1</f>
        <v>108</v>
      </c>
      <c r="B126" s="25" t="s">
        <v>69</v>
      </c>
      <c r="C126" s="6" t="s">
        <v>15</v>
      </c>
      <c r="D126" s="7" t="s">
        <v>13</v>
      </c>
      <c r="E126" s="6" t="s">
        <v>58</v>
      </c>
      <c r="F126" s="14"/>
      <c r="G126" s="9"/>
      <c r="H126" s="9"/>
      <c r="I126" s="47">
        <v>6.0000000000000001E-3</v>
      </c>
    </row>
    <row r="127" spans="1:9" ht="76.5" x14ac:dyDescent="0.2">
      <c r="A127" s="45">
        <f t="shared" si="1"/>
        <v>109</v>
      </c>
      <c r="B127" s="25"/>
      <c r="C127" s="6" t="s">
        <v>15</v>
      </c>
      <c r="D127" s="7" t="s">
        <v>13</v>
      </c>
      <c r="E127" s="6" t="s">
        <v>17</v>
      </c>
      <c r="F127" s="14"/>
      <c r="G127" s="9"/>
      <c r="H127" s="9"/>
      <c r="I127" s="47">
        <v>5.0000000000000001E-3</v>
      </c>
    </row>
    <row r="128" spans="1:9" ht="76.5" x14ac:dyDescent="0.2">
      <c r="A128" s="45">
        <f t="shared" si="1"/>
        <v>110</v>
      </c>
      <c r="B128" s="25"/>
      <c r="C128" s="6" t="s">
        <v>18</v>
      </c>
      <c r="D128" s="8" t="s">
        <v>54</v>
      </c>
      <c r="E128" s="26" t="s">
        <v>19</v>
      </c>
      <c r="F128" s="9"/>
      <c r="G128" s="10"/>
      <c r="H128" s="9"/>
      <c r="I128" s="47">
        <v>7.0000000000000001E-3</v>
      </c>
    </row>
    <row r="129" spans="1:9" ht="76.5" x14ac:dyDescent="0.2">
      <c r="A129" s="45">
        <f t="shared" si="1"/>
        <v>111</v>
      </c>
      <c r="B129" s="25"/>
      <c r="C129" s="6" t="s">
        <v>18</v>
      </c>
      <c r="D129" s="8" t="s">
        <v>77</v>
      </c>
      <c r="E129" s="6" t="s">
        <v>21</v>
      </c>
      <c r="F129" s="9"/>
      <c r="G129" s="10"/>
      <c r="H129" s="9"/>
      <c r="I129" s="47">
        <v>7.0000000000000001E-3</v>
      </c>
    </row>
    <row r="130" spans="1:9" ht="76.5" x14ac:dyDescent="0.2">
      <c r="A130" s="45">
        <f t="shared" si="1"/>
        <v>112</v>
      </c>
      <c r="B130" s="25"/>
      <c r="C130" s="6" t="s">
        <v>18</v>
      </c>
      <c r="D130" s="8" t="s">
        <v>77</v>
      </c>
      <c r="E130" s="6" t="s">
        <v>78</v>
      </c>
      <c r="F130" s="9"/>
      <c r="G130" s="9"/>
      <c r="H130" s="17"/>
      <c r="I130" s="47">
        <v>0.01</v>
      </c>
    </row>
    <row r="131" spans="1:9" ht="76.5" x14ac:dyDescent="0.2">
      <c r="A131" s="45">
        <f t="shared" si="1"/>
        <v>113</v>
      </c>
      <c r="B131" s="25"/>
      <c r="C131" s="6" t="s">
        <v>18</v>
      </c>
      <c r="D131" s="8" t="s">
        <v>77</v>
      </c>
      <c r="E131" s="6" t="s">
        <v>43</v>
      </c>
      <c r="F131" s="9"/>
      <c r="G131" s="9"/>
      <c r="H131" s="17"/>
      <c r="I131" s="47">
        <v>1.2E-2</v>
      </c>
    </row>
    <row r="132" spans="1:9" ht="76.5" x14ac:dyDescent="0.2">
      <c r="A132" s="54">
        <f t="shared" si="1"/>
        <v>114</v>
      </c>
      <c r="B132" s="23"/>
      <c r="C132" s="6" t="s">
        <v>18</v>
      </c>
      <c r="D132" s="8" t="s">
        <v>77</v>
      </c>
      <c r="E132" s="6" t="s">
        <v>79</v>
      </c>
      <c r="F132" s="6"/>
      <c r="G132" s="27"/>
      <c r="H132" s="6"/>
      <c r="I132" s="53">
        <v>8.5000000000000006E-3</v>
      </c>
    </row>
    <row r="133" spans="1:9" ht="76.5" x14ac:dyDescent="0.2">
      <c r="A133" s="45">
        <f t="shared" si="1"/>
        <v>115</v>
      </c>
      <c r="B133" s="25"/>
      <c r="C133" s="6" t="s">
        <v>18</v>
      </c>
      <c r="D133" s="8" t="s">
        <v>77</v>
      </c>
      <c r="E133" s="6" t="s">
        <v>52</v>
      </c>
      <c r="F133" s="14"/>
      <c r="G133" s="9"/>
      <c r="H133" s="9"/>
      <c r="I133" s="47">
        <v>5.0000000000000001E-3</v>
      </c>
    </row>
    <row r="134" spans="1:9" ht="89.25" x14ac:dyDescent="0.2">
      <c r="A134" s="45">
        <f t="shared" si="1"/>
        <v>116</v>
      </c>
      <c r="B134" s="25"/>
      <c r="C134" s="6" t="s">
        <v>64</v>
      </c>
      <c r="D134" s="8" t="s">
        <v>25</v>
      </c>
      <c r="E134" s="6" t="s">
        <v>26</v>
      </c>
      <c r="F134" s="9"/>
      <c r="G134" s="10"/>
      <c r="H134" s="9"/>
      <c r="I134" s="53">
        <v>8.5000000000000006E-3</v>
      </c>
    </row>
    <row r="135" spans="1:9" ht="89.25" x14ac:dyDescent="0.2">
      <c r="A135" s="45">
        <f t="shared" si="1"/>
        <v>117</v>
      </c>
      <c r="B135" s="25"/>
      <c r="C135" s="6" t="s">
        <v>64</v>
      </c>
      <c r="D135" s="8" t="s">
        <v>28</v>
      </c>
      <c r="E135" s="6" t="s">
        <v>80</v>
      </c>
      <c r="F135" s="14"/>
      <c r="G135" s="9"/>
      <c r="H135" s="9"/>
      <c r="I135" s="47">
        <v>5.0000000000000001E-3</v>
      </c>
    </row>
    <row r="136" spans="1:9" x14ac:dyDescent="0.2">
      <c r="A136" s="49" t="s">
        <v>31</v>
      </c>
      <c r="B136" s="20"/>
      <c r="C136" s="20"/>
      <c r="D136" s="20"/>
      <c r="E136" s="20"/>
      <c r="F136" s="20"/>
      <c r="G136" s="20"/>
      <c r="H136" s="20"/>
      <c r="I136" s="52">
        <f>SUM(I126:I135)</f>
        <v>7.400000000000001E-2</v>
      </c>
    </row>
    <row r="137" spans="1:9" ht="76.5" x14ac:dyDescent="0.2">
      <c r="A137" s="45">
        <f>+A135+1</f>
        <v>118</v>
      </c>
      <c r="B137" s="11" t="s">
        <v>70</v>
      </c>
      <c r="C137" s="29" t="s">
        <v>40</v>
      </c>
      <c r="D137" s="30" t="s">
        <v>41</v>
      </c>
      <c r="E137" s="29" t="s">
        <v>81</v>
      </c>
      <c r="F137" s="31"/>
      <c r="G137" s="31"/>
      <c r="H137" s="32"/>
      <c r="I137" s="47">
        <v>8.9999999999999993E-3</v>
      </c>
    </row>
    <row r="138" spans="1:9" ht="76.5" x14ac:dyDescent="0.2">
      <c r="A138" s="45">
        <f>+A137+1</f>
        <v>119</v>
      </c>
      <c r="B138" s="13"/>
      <c r="C138" s="6" t="s">
        <v>15</v>
      </c>
      <c r="D138" s="7" t="s">
        <v>13</v>
      </c>
      <c r="E138" s="6" t="s">
        <v>82</v>
      </c>
      <c r="F138" s="14"/>
      <c r="G138" s="9"/>
      <c r="H138" s="9"/>
      <c r="I138" s="47">
        <v>5.0000000000000001E-3</v>
      </c>
    </row>
    <row r="139" spans="1:9" ht="76.5" x14ac:dyDescent="0.2">
      <c r="A139" s="45">
        <f t="shared" ref="A139:A148" si="2">A138+1</f>
        <v>120</v>
      </c>
      <c r="B139" s="13"/>
      <c r="C139" s="6" t="s">
        <v>18</v>
      </c>
      <c r="D139" s="8" t="s">
        <v>77</v>
      </c>
      <c r="E139" s="26" t="s">
        <v>19</v>
      </c>
      <c r="F139" s="9"/>
      <c r="G139" s="10"/>
      <c r="H139" s="9"/>
      <c r="I139" s="47">
        <v>7.0000000000000001E-3</v>
      </c>
    </row>
    <row r="140" spans="1:9" ht="76.5" x14ac:dyDescent="0.2">
      <c r="A140" s="45">
        <f t="shared" si="2"/>
        <v>121</v>
      </c>
      <c r="B140" s="13"/>
      <c r="C140" s="6" t="s">
        <v>18</v>
      </c>
      <c r="D140" s="8" t="s">
        <v>77</v>
      </c>
      <c r="E140" s="6" t="s">
        <v>21</v>
      </c>
      <c r="F140" s="9"/>
      <c r="G140" s="10"/>
      <c r="H140" s="9"/>
      <c r="I140" s="47">
        <v>7.0000000000000001E-3</v>
      </c>
    </row>
    <row r="141" spans="1:9" ht="76.5" x14ac:dyDescent="0.2">
      <c r="A141" s="45">
        <f t="shared" si="2"/>
        <v>122</v>
      </c>
      <c r="B141" s="13"/>
      <c r="C141" s="6" t="s">
        <v>18</v>
      </c>
      <c r="D141" s="8" t="s">
        <v>77</v>
      </c>
      <c r="E141" s="6" t="s">
        <v>78</v>
      </c>
      <c r="F141" s="9"/>
      <c r="G141" s="9"/>
      <c r="H141" s="17"/>
      <c r="I141" s="47">
        <v>0.01</v>
      </c>
    </row>
    <row r="142" spans="1:9" ht="76.5" x14ac:dyDescent="0.2">
      <c r="A142" s="45">
        <f t="shared" si="2"/>
        <v>123</v>
      </c>
      <c r="B142" s="13"/>
      <c r="C142" s="6" t="s">
        <v>18</v>
      </c>
      <c r="D142" s="8" t="s">
        <v>77</v>
      </c>
      <c r="E142" s="6" t="s">
        <v>71</v>
      </c>
      <c r="F142" s="9"/>
      <c r="G142" s="9"/>
      <c r="H142" s="17"/>
      <c r="I142" s="47">
        <v>0.02</v>
      </c>
    </row>
    <row r="143" spans="1:9" ht="76.5" x14ac:dyDescent="0.2">
      <c r="A143" s="45">
        <f t="shared" si="2"/>
        <v>124</v>
      </c>
      <c r="B143" s="13"/>
      <c r="C143" s="6" t="s">
        <v>18</v>
      </c>
      <c r="D143" s="8" t="s">
        <v>77</v>
      </c>
      <c r="E143" s="6" t="s">
        <v>52</v>
      </c>
      <c r="F143" s="14"/>
      <c r="G143" s="9"/>
      <c r="H143" s="9"/>
      <c r="I143" s="47">
        <v>5.0000000000000001E-3</v>
      </c>
    </row>
    <row r="144" spans="1:9" ht="89.25" x14ac:dyDescent="0.2">
      <c r="A144" s="45">
        <f t="shared" si="2"/>
        <v>125</v>
      </c>
      <c r="B144" s="13"/>
      <c r="C144" s="6" t="s">
        <v>24</v>
      </c>
      <c r="D144" s="8" t="s">
        <v>25</v>
      </c>
      <c r="E144" s="6" t="s">
        <v>72</v>
      </c>
      <c r="F144" s="9"/>
      <c r="G144" s="9"/>
      <c r="H144" s="17"/>
      <c r="I144" s="47">
        <v>0.02</v>
      </c>
    </row>
    <row r="145" spans="1:9" ht="89.25" x14ac:dyDescent="0.2">
      <c r="A145" s="45">
        <f t="shared" si="2"/>
        <v>126</v>
      </c>
      <c r="B145" s="13"/>
      <c r="C145" s="6" t="s">
        <v>24</v>
      </c>
      <c r="D145" s="8" t="s">
        <v>25</v>
      </c>
      <c r="E145" s="6" t="s">
        <v>80</v>
      </c>
      <c r="F145" s="14"/>
      <c r="G145" s="9"/>
      <c r="H145" s="9"/>
      <c r="I145" s="47">
        <v>5.0000000000000001E-3</v>
      </c>
    </row>
    <row r="146" spans="1:9" ht="89.25" x14ac:dyDescent="0.2">
      <c r="A146" s="45">
        <f t="shared" si="2"/>
        <v>127</v>
      </c>
      <c r="B146" s="13"/>
      <c r="C146" s="6" t="s">
        <v>27</v>
      </c>
      <c r="D146" s="8" t="s">
        <v>28</v>
      </c>
      <c r="E146" s="6" t="s">
        <v>83</v>
      </c>
      <c r="F146" s="9"/>
      <c r="G146" s="10"/>
      <c r="H146" s="9"/>
      <c r="I146" s="46">
        <v>8.0000000000000002E-3</v>
      </c>
    </row>
    <row r="147" spans="1:9" ht="89.25" x14ac:dyDescent="0.2">
      <c r="A147" s="45">
        <f t="shared" si="2"/>
        <v>128</v>
      </c>
      <c r="B147" s="13"/>
      <c r="C147" s="6" t="s">
        <v>27</v>
      </c>
      <c r="D147" s="8" t="s">
        <v>28</v>
      </c>
      <c r="E147" s="6" t="s">
        <v>73</v>
      </c>
      <c r="F147" s="22"/>
      <c r="G147" s="10"/>
      <c r="H147" s="9"/>
      <c r="I147" s="47">
        <v>1.9499999999999972E-2</v>
      </c>
    </row>
    <row r="148" spans="1:9" ht="89.25" x14ac:dyDescent="0.2">
      <c r="A148" s="45">
        <f t="shared" si="2"/>
        <v>129</v>
      </c>
      <c r="B148" s="19"/>
      <c r="C148" s="6" t="s">
        <v>27</v>
      </c>
      <c r="D148" s="8" t="s">
        <v>28</v>
      </c>
      <c r="E148" s="6" t="s">
        <v>74</v>
      </c>
      <c r="F148" s="14"/>
      <c r="G148" s="9"/>
      <c r="H148" s="9"/>
      <c r="I148" s="47">
        <v>8.0000000000000002E-3</v>
      </c>
    </row>
    <row r="149" spans="1:9" ht="12" customHeight="1" x14ac:dyDescent="0.2">
      <c r="A149" s="49" t="s">
        <v>31</v>
      </c>
      <c r="B149" s="20"/>
      <c r="C149" s="20"/>
      <c r="D149" s="20"/>
      <c r="E149" s="20"/>
      <c r="F149" s="20"/>
      <c r="G149" s="20"/>
      <c r="H149" s="20"/>
      <c r="I149" s="52">
        <f>SUM(I137:I148)</f>
        <v>0.12349999999999997</v>
      </c>
    </row>
    <row r="150" spans="1:9" x14ac:dyDescent="0.2">
      <c r="A150" s="49" t="s">
        <v>75</v>
      </c>
      <c r="B150" s="20"/>
      <c r="C150" s="20"/>
      <c r="D150" s="20"/>
      <c r="E150" s="20"/>
      <c r="F150" s="20"/>
      <c r="G150" s="20"/>
      <c r="H150" s="20"/>
      <c r="I150" s="52">
        <f>+I149+I136+I125</f>
        <v>0.29649999999999999</v>
      </c>
    </row>
    <row r="151" spans="1:9" ht="13.5" thickBot="1" x14ac:dyDescent="0.25">
      <c r="A151" s="57" t="s">
        <v>76</v>
      </c>
      <c r="B151" s="58"/>
      <c r="C151" s="58"/>
      <c r="D151" s="58"/>
      <c r="E151" s="58"/>
      <c r="F151" s="58"/>
      <c r="G151" s="58"/>
      <c r="H151" s="58"/>
      <c r="I151" s="59">
        <f>+I150+I110+I76+I40</f>
        <v>1</v>
      </c>
    </row>
  </sheetData>
  <mergeCells count="37">
    <mergeCell ref="A151:H151"/>
    <mergeCell ref="B137:B148"/>
    <mergeCell ref="A149:H149"/>
    <mergeCell ref="A150:H150"/>
    <mergeCell ref="A125:H125"/>
    <mergeCell ref="B126:B135"/>
    <mergeCell ref="A136:H136"/>
    <mergeCell ref="A109:H109"/>
    <mergeCell ref="A110:H110"/>
    <mergeCell ref="B111:B124"/>
    <mergeCell ref="B91:B98"/>
    <mergeCell ref="A99:H99"/>
    <mergeCell ref="B100:B108"/>
    <mergeCell ref="A76:H76"/>
    <mergeCell ref="B77:B89"/>
    <mergeCell ref="A90:H90"/>
    <mergeCell ref="A64:H64"/>
    <mergeCell ref="B65:B74"/>
    <mergeCell ref="A75:H75"/>
    <mergeCell ref="B41:B54"/>
    <mergeCell ref="A55:H55"/>
    <mergeCell ref="B56:B63"/>
    <mergeCell ref="B29:B38"/>
    <mergeCell ref="A39:H39"/>
    <mergeCell ref="A40:H40"/>
    <mergeCell ref="A17:H17"/>
    <mergeCell ref="B18:B27"/>
    <mergeCell ref="A28:H28"/>
    <mergeCell ref="I4:I5"/>
    <mergeCell ref="B6:B16"/>
    <mergeCell ref="A2:I2"/>
    <mergeCell ref="A4:A5"/>
    <mergeCell ref="B4:B5"/>
    <mergeCell ref="C4:C5"/>
    <mergeCell ref="D4:D5"/>
    <mergeCell ref="E4:E5"/>
    <mergeCell ref="F4:H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 DE ACCIÓN PIGA 2019</vt:lpstr>
      <vt:lpstr>'PLAN DE ACCIÓN PIGA 2019'!Área_de_impresión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Yenly Johanna Alonso Buitrago</dc:creator>
  <cp:lastModifiedBy>Yenly Johanna Alonso Buitrago</cp:lastModifiedBy>
  <cp:lastPrinted>2019-04-30T16:45:15Z</cp:lastPrinted>
  <dcterms:created xsi:type="dcterms:W3CDTF">2019-04-30T16:40:21Z</dcterms:created>
  <dcterms:modified xsi:type="dcterms:W3CDTF">2019-04-30T16:47:50Z</dcterms:modified>
</cp:coreProperties>
</file>