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ruiz\Documents\GEST_CONOC\2019\PUBLICACIONES TRANSPARENCIA\"/>
    </mc:Choice>
  </mc:AlternateContent>
  <bookViews>
    <workbookView xWindow="0" yWindow="660" windowWidth="19200" windowHeight="9000"/>
  </bookViews>
  <sheets>
    <sheet name="CONTROL DE CAPACITACIONES" sheetId="1" r:id="rId1"/>
    <sheet name="Hoja1" sheetId="3" state="hidden" r:id="rId2"/>
    <sheet name="T_EVALUACION CONOCIMIENTOS" sheetId="2" r:id="rId3"/>
  </sheets>
  <externalReferences>
    <externalReference r:id="rId4"/>
    <externalReference r:id="rId5"/>
  </externalReferences>
  <definedNames>
    <definedName name="_xlnm._FilterDatabase" localSheetId="0" hidden="1">'CONTROL DE CAPACITACIONES'!$3:$32</definedName>
    <definedName name="_xlnm.Print_Area" localSheetId="0">'CONTROL DE CAPACITACIONES'!$A$1:$BA$3</definedName>
    <definedName name="_xlnm.Print_Area" localSheetId="2">'T_EVALUACION CONOCIMIENTOS'!$A$403:$G$429</definedName>
  </definedNames>
  <calcPr calcId="162913"/>
</workbook>
</file>

<file path=xl/calcChain.xml><?xml version="1.0" encoding="utf-8"?>
<calcChain xmlns="http://schemas.openxmlformats.org/spreadsheetml/2006/main">
  <c r="AZ24" i="1" l="1"/>
  <c r="AZ21" i="1"/>
  <c r="AZ20" i="1"/>
  <c r="AF20" i="1" l="1"/>
  <c r="AF21" i="1"/>
  <c r="AP24" i="1"/>
  <c r="AB30" i="1" l="1"/>
  <c r="D429" i="2"/>
  <c r="C429" i="2"/>
  <c r="B429" i="2"/>
  <c r="AW31" i="1" s="1"/>
  <c r="AT31" i="1" l="1"/>
  <c r="AS31" i="1"/>
  <c r="AR31" i="1"/>
  <c r="AQ31" i="1"/>
  <c r="AO31" i="1"/>
  <c r="AN31" i="1"/>
  <c r="AM31" i="1"/>
  <c r="AL31" i="1"/>
  <c r="AJ31" i="1"/>
  <c r="AI31" i="1"/>
  <c r="AH31" i="1"/>
  <c r="AG31" i="1"/>
  <c r="AE31" i="1"/>
  <c r="AD31" i="1"/>
  <c r="AC31" i="1"/>
  <c r="AB32" i="1"/>
  <c r="AB31" i="1"/>
  <c r="AF31" i="1" l="1"/>
  <c r="AP31" i="1"/>
  <c r="AK31" i="1"/>
  <c r="L18" i="1" l="1"/>
  <c r="AT32" i="1" l="1"/>
  <c r="AS32" i="1"/>
  <c r="AR32" i="1"/>
  <c r="AQ32" i="1"/>
  <c r="AO32" i="1"/>
  <c r="AN32" i="1"/>
  <c r="AM32" i="1"/>
  <c r="AL32" i="1"/>
  <c r="AJ32" i="1"/>
  <c r="AI32" i="1"/>
  <c r="AH32" i="1"/>
  <c r="AG32" i="1"/>
  <c r="AE32" i="1"/>
  <c r="AD32" i="1"/>
  <c r="AC32" i="1"/>
  <c r="AP32" i="1" l="1"/>
  <c r="AU32" i="1"/>
  <c r="L32" i="1"/>
  <c r="D479" i="2" l="1"/>
  <c r="C479" i="2"/>
  <c r="B479" i="2"/>
  <c r="AW30" i="1" s="1"/>
  <c r="AT30" i="1"/>
  <c r="AS30" i="1"/>
  <c r="AR30" i="1"/>
  <c r="AQ30" i="1"/>
  <c r="AO30" i="1"/>
  <c r="AN30" i="1"/>
  <c r="AM30" i="1"/>
  <c r="AL30" i="1"/>
  <c r="AK32" i="1"/>
  <c r="AJ30" i="1"/>
  <c r="AI30" i="1"/>
  <c r="AH30" i="1"/>
  <c r="AG30" i="1"/>
  <c r="AF32" i="1"/>
  <c r="AE30" i="1"/>
  <c r="AD30" i="1"/>
  <c r="AC30" i="1"/>
  <c r="AU28" i="1"/>
  <c r="AU29" i="1"/>
  <c r="AP28" i="1"/>
  <c r="AP29" i="1"/>
  <c r="AK29" i="1"/>
  <c r="AF28" i="1"/>
  <c r="AF29" i="1"/>
  <c r="AF30" i="1" l="1"/>
  <c r="AK30" i="1"/>
  <c r="AP30" i="1"/>
  <c r="AU30" i="1"/>
  <c r="AU31" i="1"/>
  <c r="E477" i="2" l="1"/>
  <c r="F477" i="2"/>
  <c r="F478" i="2"/>
  <c r="G478" i="2" s="1"/>
  <c r="E478" i="2"/>
  <c r="F476" i="2"/>
  <c r="E476" i="2"/>
  <c r="F475" i="2"/>
  <c r="G475" i="2" s="1"/>
  <c r="E475" i="2"/>
  <c r="F474" i="2"/>
  <c r="E474" i="2"/>
  <c r="F473" i="2"/>
  <c r="E473" i="2"/>
  <c r="F472" i="2"/>
  <c r="E472" i="2"/>
  <c r="F471" i="2"/>
  <c r="E471" i="2"/>
  <c r="F470" i="2"/>
  <c r="E470" i="2"/>
  <c r="F469" i="2"/>
  <c r="E469" i="2"/>
  <c r="F468" i="2"/>
  <c r="E468" i="2"/>
  <c r="F467" i="2"/>
  <c r="E467" i="2"/>
  <c r="F466" i="2"/>
  <c r="E466" i="2"/>
  <c r="F465" i="2"/>
  <c r="E465" i="2"/>
  <c r="F464" i="2"/>
  <c r="E464" i="2"/>
  <c r="F463" i="2"/>
  <c r="E463" i="2"/>
  <c r="F462" i="2"/>
  <c r="E462" i="2"/>
  <c r="F461" i="2"/>
  <c r="G461" i="2" s="1"/>
  <c r="E461" i="2"/>
  <c r="F460" i="2"/>
  <c r="E460" i="2"/>
  <c r="F459" i="2"/>
  <c r="G459" i="2" s="1"/>
  <c r="E459" i="2"/>
  <c r="F458" i="2"/>
  <c r="E458" i="2"/>
  <c r="F457" i="2"/>
  <c r="G457" i="2" s="1"/>
  <c r="E457" i="2"/>
  <c r="F456" i="2"/>
  <c r="E456" i="2"/>
  <c r="F455" i="2"/>
  <c r="E455" i="2"/>
  <c r="F454" i="2"/>
  <c r="E454" i="2"/>
  <c r="G454" i="2" s="1"/>
  <c r="F453" i="2"/>
  <c r="E453" i="2"/>
  <c r="F452" i="2"/>
  <c r="E452" i="2"/>
  <c r="F451" i="2"/>
  <c r="E451" i="2"/>
  <c r="F450" i="2"/>
  <c r="E450" i="2"/>
  <c r="F449" i="2"/>
  <c r="E449" i="2"/>
  <c r="F448" i="2"/>
  <c r="E448" i="2"/>
  <c r="F447" i="2"/>
  <c r="E447" i="2"/>
  <c r="F446" i="2"/>
  <c r="E446" i="2"/>
  <c r="G446" i="2" s="1"/>
  <c r="F445" i="2"/>
  <c r="E445" i="2"/>
  <c r="F444" i="2"/>
  <c r="E444" i="2"/>
  <c r="F443" i="2"/>
  <c r="E443" i="2"/>
  <c r="F442" i="2"/>
  <c r="E442" i="2"/>
  <c r="G442" i="2" s="1"/>
  <c r="F441" i="2"/>
  <c r="G441" i="2" s="1"/>
  <c r="E441" i="2"/>
  <c r="F440" i="2"/>
  <c r="E440" i="2"/>
  <c r="F439" i="2"/>
  <c r="E439" i="2"/>
  <c r="F438" i="2"/>
  <c r="E438" i="2"/>
  <c r="F437" i="2"/>
  <c r="G437" i="2" s="1"/>
  <c r="E437" i="2"/>
  <c r="F436" i="2"/>
  <c r="E436" i="2"/>
  <c r="F435" i="2"/>
  <c r="E435" i="2"/>
  <c r="F434" i="2"/>
  <c r="E434" i="2"/>
  <c r="E479" i="2" s="1"/>
  <c r="AX30" i="1" s="1"/>
  <c r="L30" i="1"/>
  <c r="F413" i="2"/>
  <c r="F428" i="2"/>
  <c r="E428" i="2"/>
  <c r="F427" i="2"/>
  <c r="E427" i="2"/>
  <c r="F426" i="2"/>
  <c r="E426" i="2"/>
  <c r="F425" i="2"/>
  <c r="E425" i="2"/>
  <c r="F424" i="2"/>
  <c r="E424" i="2"/>
  <c r="F423" i="2"/>
  <c r="E423" i="2"/>
  <c r="F422" i="2"/>
  <c r="E422" i="2"/>
  <c r="F421" i="2"/>
  <c r="E421" i="2"/>
  <c r="F420" i="2"/>
  <c r="E420" i="2"/>
  <c r="F419" i="2"/>
  <c r="E419" i="2"/>
  <c r="F418" i="2"/>
  <c r="E418" i="2"/>
  <c r="F417" i="2"/>
  <c r="E417" i="2"/>
  <c r="F416" i="2"/>
  <c r="E416" i="2"/>
  <c r="F415" i="2"/>
  <c r="E415" i="2"/>
  <c r="F414" i="2"/>
  <c r="E414" i="2"/>
  <c r="F412" i="2"/>
  <c r="G412" i="2" s="1"/>
  <c r="E412" i="2"/>
  <c r="F411" i="2"/>
  <c r="E411" i="2"/>
  <c r="F410" i="2"/>
  <c r="E410" i="2"/>
  <c r="F409" i="2"/>
  <c r="E409" i="2"/>
  <c r="F408" i="2"/>
  <c r="E408" i="2"/>
  <c r="F407" i="2"/>
  <c r="E407" i="2"/>
  <c r="F406" i="2"/>
  <c r="E406" i="2"/>
  <c r="G434" i="2" l="1"/>
  <c r="F479" i="2"/>
  <c r="G436" i="2"/>
  <c r="G468" i="2"/>
  <c r="F429" i="2"/>
  <c r="G477" i="2"/>
  <c r="G474" i="2"/>
  <c r="G473" i="2"/>
  <c r="G469" i="2"/>
  <c r="G466" i="2"/>
  <c r="G465" i="2"/>
  <c r="G438" i="2"/>
  <c r="G443" i="2"/>
  <c r="G445" i="2"/>
  <c r="G449" i="2"/>
  <c r="G453" i="2"/>
  <c r="G452" i="2"/>
  <c r="G458" i="2"/>
  <c r="G435" i="2"/>
  <c r="G444" i="2"/>
  <c r="G451" i="2"/>
  <c r="G460" i="2"/>
  <c r="G467" i="2"/>
  <c r="G439" i="2"/>
  <c r="G448" i="2"/>
  <c r="G450" i="2"/>
  <c r="G455" i="2"/>
  <c r="G462" i="2"/>
  <c r="G464" i="2"/>
  <c r="G471" i="2"/>
  <c r="G440" i="2"/>
  <c r="G447" i="2"/>
  <c r="G456" i="2"/>
  <c r="G463" i="2"/>
  <c r="G470" i="2"/>
  <c r="G472" i="2"/>
  <c r="G476" i="2"/>
  <c r="E413" i="2"/>
  <c r="E429" i="2" s="1"/>
  <c r="AX31" i="1" s="1"/>
  <c r="G407" i="2"/>
  <c r="G409" i="2"/>
  <c r="G416" i="2"/>
  <c r="G427" i="2"/>
  <c r="G418" i="2"/>
  <c r="G420" i="2"/>
  <c r="G424" i="2"/>
  <c r="G428" i="2"/>
  <c r="G425" i="2"/>
  <c r="G408" i="2"/>
  <c r="G411" i="2"/>
  <c r="G415" i="2"/>
  <c r="G422" i="2"/>
  <c r="G406" i="2"/>
  <c r="G417" i="2"/>
  <c r="G419" i="2"/>
  <c r="G426" i="2"/>
  <c r="G410" i="2"/>
  <c r="G414" i="2"/>
  <c r="G421" i="2"/>
  <c r="G423" i="2"/>
  <c r="AY30" i="1" l="1"/>
  <c r="G479" i="2"/>
  <c r="AZ30" i="1" s="1"/>
  <c r="AY31" i="1"/>
  <c r="G429" i="2"/>
  <c r="AZ31" i="1" s="1"/>
  <c r="G413" i="2"/>
  <c r="AU10" i="1" l="1"/>
  <c r="AP10" i="1"/>
  <c r="AF10" i="1"/>
  <c r="AK10" i="1"/>
  <c r="N396" i="2" l="1"/>
  <c r="M396" i="2"/>
  <c r="AJ27" i="1"/>
  <c r="AB16" i="1"/>
  <c r="AJ17" i="1" l="1"/>
  <c r="AT16" i="1"/>
  <c r="AS16" i="1"/>
  <c r="AR16" i="1"/>
  <c r="AQ16" i="1"/>
  <c r="AO16" i="1"/>
  <c r="AN16" i="1"/>
  <c r="AM16" i="1"/>
  <c r="AL16" i="1"/>
  <c r="AJ16" i="1"/>
  <c r="AI16" i="1"/>
  <c r="AH16" i="1"/>
  <c r="AG16" i="1"/>
  <c r="AE16" i="1"/>
  <c r="AD16" i="1"/>
  <c r="AC16" i="1"/>
  <c r="AU16" i="1" l="1"/>
  <c r="L11" i="1"/>
  <c r="AB17" i="1" l="1"/>
  <c r="AC17" i="1"/>
  <c r="AD17" i="1"/>
  <c r="AE17" i="1"/>
  <c r="AG17" i="1"/>
  <c r="AH17" i="1"/>
  <c r="AI17" i="1"/>
  <c r="AL17" i="1"/>
  <c r="AM17" i="1"/>
  <c r="AN17" i="1"/>
  <c r="AO17" i="1"/>
  <c r="AQ17" i="1"/>
  <c r="AR17" i="1"/>
  <c r="AS17" i="1"/>
  <c r="AT17" i="1"/>
  <c r="AP17" i="1" l="1"/>
  <c r="AK17" i="1"/>
  <c r="AF17" i="1"/>
  <c r="AK16" i="1"/>
  <c r="AP16" i="1"/>
  <c r="AU17" i="1"/>
  <c r="AF16" i="1"/>
  <c r="L16" i="1" l="1"/>
  <c r="AU23" i="1" l="1"/>
  <c r="AU24" i="1"/>
  <c r="AU25" i="1"/>
  <c r="AU26" i="1"/>
  <c r="AT27" i="1"/>
  <c r="AS27" i="1"/>
  <c r="AR27" i="1"/>
  <c r="AQ27" i="1"/>
  <c r="AP23" i="1"/>
  <c r="AP25" i="1"/>
  <c r="AP26" i="1"/>
  <c r="AO27" i="1"/>
  <c r="AN27" i="1"/>
  <c r="AM27" i="1"/>
  <c r="AL27" i="1"/>
  <c r="AK23" i="1"/>
  <c r="AK24" i="1"/>
  <c r="AK25" i="1"/>
  <c r="AK26" i="1"/>
  <c r="AK28" i="1"/>
  <c r="AI27" i="1"/>
  <c r="AH27" i="1"/>
  <c r="AG27" i="1"/>
  <c r="AE27" i="1"/>
  <c r="AD27" i="1"/>
  <c r="AC27" i="1"/>
  <c r="AB27" i="1"/>
  <c r="AP27" i="1" l="1"/>
  <c r="AU27" i="1"/>
  <c r="AK27" i="1"/>
  <c r="L433" i="2"/>
  <c r="K433" i="2"/>
  <c r="J433" i="2"/>
  <c r="AW27" i="1" s="1"/>
  <c r="N432" i="2"/>
  <c r="M432" i="2"/>
  <c r="N431" i="2"/>
  <c r="M431" i="2"/>
  <c r="N430" i="2"/>
  <c r="M430" i="2"/>
  <c r="N429" i="2"/>
  <c r="M429" i="2"/>
  <c r="N428" i="2"/>
  <c r="M428" i="2"/>
  <c r="N427" i="2"/>
  <c r="M427" i="2"/>
  <c r="N426" i="2"/>
  <c r="M426" i="2"/>
  <c r="N425" i="2"/>
  <c r="M425" i="2"/>
  <c r="N424" i="2"/>
  <c r="M424" i="2"/>
  <c r="N423" i="2"/>
  <c r="M423" i="2"/>
  <c r="N422" i="2"/>
  <c r="M422" i="2"/>
  <c r="N421" i="2"/>
  <c r="M421" i="2"/>
  <c r="N420" i="2"/>
  <c r="M420" i="2"/>
  <c r="N419" i="2"/>
  <c r="M419" i="2"/>
  <c r="N418" i="2"/>
  <c r="M418" i="2"/>
  <c r="N417" i="2"/>
  <c r="M417" i="2"/>
  <c r="N416" i="2"/>
  <c r="M416" i="2"/>
  <c r="N415" i="2"/>
  <c r="M415" i="2"/>
  <c r="N414" i="2"/>
  <c r="M414" i="2"/>
  <c r="N413" i="2"/>
  <c r="M413" i="2"/>
  <c r="N412" i="2"/>
  <c r="M412" i="2"/>
  <c r="N411" i="2"/>
  <c r="M411" i="2"/>
  <c r="N410" i="2"/>
  <c r="M410" i="2"/>
  <c r="N409" i="2"/>
  <c r="M409" i="2"/>
  <c r="N408" i="2"/>
  <c r="M408" i="2"/>
  <c r="N407" i="2"/>
  <c r="M407" i="2"/>
  <c r="N406" i="2"/>
  <c r="M406" i="2"/>
  <c r="N405" i="2"/>
  <c r="M405" i="2"/>
  <c r="N404" i="2"/>
  <c r="M404" i="2"/>
  <c r="N403" i="2"/>
  <c r="M403" i="2"/>
  <c r="N402" i="2"/>
  <c r="M402" i="2"/>
  <c r="N401" i="2"/>
  <c r="M401" i="2"/>
  <c r="N400" i="2"/>
  <c r="M400" i="2"/>
  <c r="N399" i="2"/>
  <c r="M399" i="2"/>
  <c r="N398" i="2"/>
  <c r="M398" i="2"/>
  <c r="N397" i="2"/>
  <c r="M397" i="2"/>
  <c r="N395" i="2"/>
  <c r="M395" i="2"/>
  <c r="N394" i="2"/>
  <c r="M394" i="2"/>
  <c r="N393" i="2"/>
  <c r="M393" i="2"/>
  <c r="N392" i="2"/>
  <c r="M392" i="2"/>
  <c r="N391" i="2"/>
  <c r="M391" i="2"/>
  <c r="N390" i="2"/>
  <c r="M390" i="2"/>
  <c r="N389" i="2"/>
  <c r="M389" i="2"/>
  <c r="O430" i="2" l="1"/>
  <c r="O425" i="2"/>
  <c r="O423" i="2"/>
  <c r="O414" i="2"/>
  <c r="N433" i="2"/>
  <c r="AY27" i="1" s="1"/>
  <c r="M433" i="2"/>
  <c r="AX27" i="1" s="1"/>
  <c r="O398" i="2"/>
  <c r="O394" i="2"/>
  <c r="O390" i="2"/>
  <c r="O402" i="2"/>
  <c r="O406" i="2"/>
  <c r="O391" i="2"/>
  <c r="O416" i="2"/>
  <c r="O418" i="2"/>
  <c r="O422" i="2"/>
  <c r="O426" i="2"/>
  <c r="O407" i="2"/>
  <c r="O409" i="2"/>
  <c r="O432" i="2"/>
  <c r="O400" i="2"/>
  <c r="O410" i="2"/>
  <c r="O393" i="2"/>
  <c r="O404" i="2"/>
  <c r="O413" i="2"/>
  <c r="O420" i="2"/>
  <c r="O429" i="2"/>
  <c r="O401" i="2"/>
  <c r="O408" i="2"/>
  <c r="O415" i="2"/>
  <c r="O417" i="2"/>
  <c r="O424" i="2"/>
  <c r="O431" i="2"/>
  <c r="O389" i="2"/>
  <c r="O396" i="2"/>
  <c r="O403" i="2"/>
  <c r="O405" i="2"/>
  <c r="O412" i="2"/>
  <c r="O419" i="2"/>
  <c r="O421" i="2"/>
  <c r="O428" i="2"/>
  <c r="O395" i="2"/>
  <c r="O397" i="2"/>
  <c r="O411" i="2"/>
  <c r="O427" i="2"/>
  <c r="O392" i="2"/>
  <c r="O399" i="2"/>
  <c r="C401" i="2"/>
  <c r="D401" i="2"/>
  <c r="B401" i="2"/>
  <c r="F393" i="2" s="1"/>
  <c r="F400" i="2"/>
  <c r="E400" i="2"/>
  <c r="F399" i="2"/>
  <c r="E399" i="2"/>
  <c r="F398" i="2"/>
  <c r="E398" i="2"/>
  <c r="F397" i="2"/>
  <c r="E397" i="2"/>
  <c r="F396" i="2"/>
  <c r="E396" i="2"/>
  <c r="F395" i="2"/>
  <c r="E395" i="2"/>
  <c r="F394" i="2"/>
  <c r="E394" i="2"/>
  <c r="F392" i="2"/>
  <c r="E392" i="2"/>
  <c r="F391" i="2"/>
  <c r="E391" i="2"/>
  <c r="F390" i="2"/>
  <c r="E390" i="2"/>
  <c r="F389" i="2"/>
  <c r="E389" i="2"/>
  <c r="F388" i="2"/>
  <c r="E388" i="2"/>
  <c r="F387" i="2"/>
  <c r="E387" i="2"/>
  <c r="F386" i="2"/>
  <c r="E386" i="2"/>
  <c r="AU20" i="1"/>
  <c r="AU21" i="1"/>
  <c r="AT22" i="1"/>
  <c r="AS22" i="1"/>
  <c r="AR22" i="1"/>
  <c r="AQ22" i="1"/>
  <c r="AP20" i="1"/>
  <c r="AP21" i="1"/>
  <c r="AO22" i="1"/>
  <c r="AN22" i="1"/>
  <c r="AM22" i="1"/>
  <c r="AL22" i="1"/>
  <c r="AK20" i="1"/>
  <c r="AK21" i="1"/>
  <c r="AJ22" i="1"/>
  <c r="AI22" i="1"/>
  <c r="AH22" i="1"/>
  <c r="AG22" i="1"/>
  <c r="AF23" i="1"/>
  <c r="AF24" i="1"/>
  <c r="AF25" i="1"/>
  <c r="AF26" i="1"/>
  <c r="AF27" i="1"/>
  <c r="AE22" i="1"/>
  <c r="AD22" i="1"/>
  <c r="AC22" i="1"/>
  <c r="AB22" i="1"/>
  <c r="AF22" i="1" l="1"/>
  <c r="AK22" i="1"/>
  <c r="AP22" i="1"/>
  <c r="AU22" i="1"/>
  <c r="O433" i="2"/>
  <c r="AZ27" i="1" s="1"/>
  <c r="AW22" i="1"/>
  <c r="G386" i="2"/>
  <c r="G388" i="2"/>
  <c r="G392" i="2"/>
  <c r="G397" i="2"/>
  <c r="G399" i="2"/>
  <c r="G396" i="2"/>
  <c r="G400" i="2"/>
  <c r="G390" i="2"/>
  <c r="G394" i="2"/>
  <c r="G387" i="2"/>
  <c r="G398" i="2"/>
  <c r="G389" i="2"/>
  <c r="G391" i="2"/>
  <c r="E393" i="2"/>
  <c r="E401" i="2" s="1"/>
  <c r="AX22" i="1" s="1"/>
  <c r="G395" i="2"/>
  <c r="F401" i="2"/>
  <c r="AY22" i="1" s="1"/>
  <c r="G401" i="2" l="1"/>
  <c r="AZ22" i="1" s="1"/>
  <c r="G393" i="2"/>
  <c r="F380" i="2" l="1"/>
  <c r="E380" i="2"/>
  <c r="G380" i="2" l="1"/>
  <c r="B381" i="2"/>
  <c r="E365" i="2" s="1"/>
  <c r="D381" i="2"/>
  <c r="C381" i="2"/>
  <c r="F379" i="2"/>
  <c r="E379" i="2"/>
  <c r="F378" i="2"/>
  <c r="E378" i="2"/>
  <c r="F377" i="2"/>
  <c r="E377" i="2"/>
  <c r="F376" i="2"/>
  <c r="E376" i="2"/>
  <c r="F375" i="2"/>
  <c r="E375" i="2"/>
  <c r="F374" i="2"/>
  <c r="E374" i="2"/>
  <c r="F373" i="2"/>
  <c r="E373" i="2"/>
  <c r="F372" i="2"/>
  <c r="E372" i="2"/>
  <c r="F371" i="2"/>
  <c r="E371" i="2"/>
  <c r="F370" i="2"/>
  <c r="E370" i="2"/>
  <c r="F369" i="2"/>
  <c r="E369" i="2"/>
  <c r="F368" i="2"/>
  <c r="E368" i="2"/>
  <c r="F367" i="2"/>
  <c r="E367" i="2"/>
  <c r="F366" i="2"/>
  <c r="E366" i="2"/>
  <c r="F364" i="2"/>
  <c r="E364" i="2"/>
  <c r="F363" i="2"/>
  <c r="E363" i="2"/>
  <c r="F362" i="2"/>
  <c r="E362" i="2"/>
  <c r="F361" i="2"/>
  <c r="E361" i="2"/>
  <c r="F360" i="2"/>
  <c r="E360" i="2"/>
  <c r="F359" i="2"/>
  <c r="E359" i="2"/>
  <c r="F358" i="2"/>
  <c r="E358" i="2"/>
  <c r="E381" i="2" l="1"/>
  <c r="AX5" i="1" s="1"/>
  <c r="AW5" i="1"/>
  <c r="F365" i="2"/>
  <c r="G365" i="2" s="1"/>
  <c r="G362" i="2"/>
  <c r="G370" i="2"/>
  <c r="G372" i="2"/>
  <c r="G374" i="2"/>
  <c r="G379" i="2"/>
  <c r="G359" i="2"/>
  <c r="G361" i="2"/>
  <c r="G363" i="2"/>
  <c r="G366" i="2"/>
  <c r="G358" i="2"/>
  <c r="G364" i="2"/>
  <c r="G371" i="2"/>
  <c r="G373" i="2"/>
  <c r="G375" i="2"/>
  <c r="G377" i="2"/>
  <c r="G368" i="2"/>
  <c r="G378" i="2"/>
  <c r="G360" i="2"/>
  <c r="G367" i="2"/>
  <c r="G369" i="2"/>
  <c r="G376" i="2"/>
  <c r="AT5" i="1"/>
  <c r="AS5" i="1"/>
  <c r="AR5" i="1"/>
  <c r="AQ5" i="1"/>
  <c r="AO5" i="1"/>
  <c r="AN5" i="1"/>
  <c r="AM5" i="1"/>
  <c r="AL5" i="1"/>
  <c r="AJ5" i="1"/>
  <c r="AI5" i="1"/>
  <c r="AH5" i="1"/>
  <c r="AG5" i="1"/>
  <c r="AE5" i="1"/>
  <c r="AD5" i="1"/>
  <c r="AC5" i="1"/>
  <c r="AB5" i="1"/>
  <c r="L5" i="1"/>
  <c r="AT15" i="1"/>
  <c r="AS15" i="1"/>
  <c r="AR15" i="1"/>
  <c r="AQ15" i="1"/>
  <c r="AO15" i="1"/>
  <c r="AN15" i="1"/>
  <c r="AM15" i="1"/>
  <c r="AL15" i="1"/>
  <c r="AJ15" i="1"/>
  <c r="AI15" i="1"/>
  <c r="AH15" i="1"/>
  <c r="AG15" i="1"/>
  <c r="AE15" i="1"/>
  <c r="AD15" i="1"/>
  <c r="AC15" i="1"/>
  <c r="AB15" i="1"/>
  <c r="J384" i="2"/>
  <c r="M349" i="2" s="1"/>
  <c r="N381" i="2"/>
  <c r="N382" i="2"/>
  <c r="M383" i="2"/>
  <c r="M381" i="2"/>
  <c r="M382" i="2"/>
  <c r="N362" i="2"/>
  <c r="N363" i="2"/>
  <c r="N364" i="2"/>
  <c r="N365" i="2"/>
  <c r="N366" i="2"/>
  <c r="N367" i="2"/>
  <c r="N368" i="2"/>
  <c r="N369" i="2"/>
  <c r="N370" i="2"/>
  <c r="N371" i="2"/>
  <c r="N372" i="2"/>
  <c r="N373" i="2"/>
  <c r="N374" i="2"/>
  <c r="N375" i="2"/>
  <c r="N376" i="2"/>
  <c r="N377" i="2"/>
  <c r="N378" i="2"/>
  <c r="M362" i="2"/>
  <c r="M363" i="2"/>
  <c r="M364" i="2"/>
  <c r="M365" i="2"/>
  <c r="O365" i="2" s="1"/>
  <c r="M366" i="2"/>
  <c r="M367" i="2"/>
  <c r="M368" i="2"/>
  <c r="M369" i="2"/>
  <c r="M370" i="2"/>
  <c r="M371" i="2"/>
  <c r="M372" i="2"/>
  <c r="M373" i="2"/>
  <c r="M374" i="2"/>
  <c r="M375" i="2"/>
  <c r="M376" i="2"/>
  <c r="M377" i="2"/>
  <c r="M378" i="2"/>
  <c r="L384" i="2"/>
  <c r="K384" i="2"/>
  <c r="N383" i="2"/>
  <c r="N379" i="2"/>
  <c r="M379" i="2"/>
  <c r="N361" i="2"/>
  <c r="M361" i="2"/>
  <c r="N360" i="2"/>
  <c r="M360" i="2"/>
  <c r="N359" i="2"/>
  <c r="M359" i="2"/>
  <c r="N358" i="2"/>
  <c r="M358" i="2"/>
  <c r="N357" i="2"/>
  <c r="M357" i="2"/>
  <c r="N356" i="2"/>
  <c r="M356" i="2"/>
  <c r="N355" i="2"/>
  <c r="M355" i="2"/>
  <c r="N354" i="2"/>
  <c r="M354" i="2"/>
  <c r="N353" i="2"/>
  <c r="M353" i="2"/>
  <c r="N352" i="2"/>
  <c r="M352" i="2"/>
  <c r="N351" i="2"/>
  <c r="M351" i="2"/>
  <c r="N350" i="2"/>
  <c r="M350" i="2"/>
  <c r="N348" i="2"/>
  <c r="M348" i="2"/>
  <c r="N347" i="2"/>
  <c r="M347" i="2"/>
  <c r="N346" i="2"/>
  <c r="M346" i="2"/>
  <c r="N345" i="2"/>
  <c r="M345" i="2"/>
  <c r="N344" i="2"/>
  <c r="M344" i="2"/>
  <c r="N343" i="2"/>
  <c r="M343" i="2"/>
  <c r="N342" i="2"/>
  <c r="M342" i="2"/>
  <c r="Z15" i="1"/>
  <c r="AT9" i="1"/>
  <c r="AS9" i="1"/>
  <c r="AR9" i="1"/>
  <c r="AQ9" i="1"/>
  <c r="AO9" i="1"/>
  <c r="AN9" i="1"/>
  <c r="AM9" i="1"/>
  <c r="AL9" i="1"/>
  <c r="AJ9" i="1"/>
  <c r="AI9" i="1"/>
  <c r="AH9" i="1"/>
  <c r="AG9" i="1"/>
  <c r="AE9" i="1"/>
  <c r="AD9" i="1"/>
  <c r="AC9" i="1"/>
  <c r="AB9" i="1"/>
  <c r="AT8" i="1"/>
  <c r="AS8" i="1"/>
  <c r="AR8" i="1"/>
  <c r="AQ8" i="1"/>
  <c r="AO8" i="1"/>
  <c r="AN8" i="1"/>
  <c r="AM8" i="1"/>
  <c r="AL8" i="1"/>
  <c r="AJ8" i="1"/>
  <c r="AI8" i="1"/>
  <c r="AH8" i="1"/>
  <c r="AG8" i="1"/>
  <c r="AE8" i="1"/>
  <c r="AD8" i="1"/>
  <c r="AC8" i="1"/>
  <c r="AB8" i="1"/>
  <c r="AT7" i="1"/>
  <c r="AS7" i="1"/>
  <c r="AR7" i="1"/>
  <c r="AQ7" i="1"/>
  <c r="AO7" i="1"/>
  <c r="AN7" i="1"/>
  <c r="AM7" i="1"/>
  <c r="AL7" i="1"/>
  <c r="AJ7" i="1"/>
  <c r="AI7" i="1"/>
  <c r="AH7" i="1"/>
  <c r="AG7" i="1"/>
  <c r="AE7" i="1"/>
  <c r="AD7" i="1"/>
  <c r="AC7" i="1"/>
  <c r="AB7" i="1"/>
  <c r="AT4" i="1"/>
  <c r="AS4" i="1"/>
  <c r="AR4" i="1"/>
  <c r="AQ4" i="1"/>
  <c r="AO4" i="1"/>
  <c r="AN4" i="1"/>
  <c r="AM4" i="1"/>
  <c r="AL4" i="1"/>
  <c r="AJ4" i="1"/>
  <c r="AI4" i="1"/>
  <c r="AH4" i="1"/>
  <c r="AG4" i="1"/>
  <c r="AE4" i="1"/>
  <c r="AD4" i="1"/>
  <c r="AC4" i="1"/>
  <c r="AB4" i="1"/>
  <c r="O369" i="2" l="1"/>
  <c r="O381" i="2"/>
  <c r="F381" i="2"/>
  <c r="AY5" i="1" s="1"/>
  <c r="O377" i="2"/>
  <c r="O373" i="2"/>
  <c r="AF5" i="1"/>
  <c r="AK5" i="1"/>
  <c r="AP5" i="1"/>
  <c r="AU5" i="1"/>
  <c r="O375" i="2"/>
  <c r="O371" i="2"/>
  <c r="O367" i="2"/>
  <c r="O363" i="2"/>
  <c r="N349" i="2"/>
  <c r="O349" i="2" s="1"/>
  <c r="O382" i="2"/>
  <c r="O376" i="2"/>
  <c r="O372" i="2"/>
  <c r="O368" i="2"/>
  <c r="O364" i="2"/>
  <c r="AW15" i="1"/>
  <c r="O383" i="2"/>
  <c r="O378" i="2"/>
  <c r="O374" i="2"/>
  <c r="O370" i="2"/>
  <c r="O366" i="2"/>
  <c r="O362" i="2"/>
  <c r="AF15" i="1"/>
  <c r="AP15" i="1"/>
  <c r="AU15" i="1"/>
  <c r="AK15" i="1"/>
  <c r="O346" i="2"/>
  <c r="O350" i="2"/>
  <c r="O354" i="2"/>
  <c r="O358" i="2"/>
  <c r="O347" i="2"/>
  <c r="O356" i="2"/>
  <c r="O379" i="2"/>
  <c r="O342" i="2"/>
  <c r="O344" i="2"/>
  <c r="O351" i="2"/>
  <c r="O353" i="2"/>
  <c r="O360" i="2"/>
  <c r="M384" i="2"/>
  <c r="AX15" i="1" s="1"/>
  <c r="O348" i="2"/>
  <c r="O355" i="2"/>
  <c r="O357" i="2"/>
  <c r="O343" i="2"/>
  <c r="O345" i="2"/>
  <c r="O352" i="2"/>
  <c r="O359" i="2"/>
  <c r="O361" i="2"/>
  <c r="AF9" i="1"/>
  <c r="AW19" i="1"/>
  <c r="AT19" i="1"/>
  <c r="AS19" i="1"/>
  <c r="AR19" i="1"/>
  <c r="AQ19" i="1"/>
  <c r="AO19" i="1"/>
  <c r="AN19" i="1"/>
  <c r="AM19" i="1"/>
  <c r="AL19" i="1"/>
  <c r="AJ19" i="1"/>
  <c r="AI19" i="1"/>
  <c r="AH19" i="1"/>
  <c r="AG19" i="1"/>
  <c r="AE19" i="1"/>
  <c r="AD19" i="1"/>
  <c r="AC19" i="1"/>
  <c r="AB19" i="1"/>
  <c r="Z19" i="1"/>
  <c r="D352" i="2"/>
  <c r="C352" i="2"/>
  <c r="F351" i="2"/>
  <c r="E351" i="2"/>
  <c r="F350" i="2"/>
  <c r="E350" i="2"/>
  <c r="F349" i="2"/>
  <c r="E349" i="2"/>
  <c r="F348" i="2"/>
  <c r="E348" i="2"/>
  <c r="F347" i="2"/>
  <c r="E347" i="2"/>
  <c r="F346" i="2"/>
  <c r="E346" i="2"/>
  <c r="F345" i="2"/>
  <c r="E345" i="2"/>
  <c r="F344" i="2"/>
  <c r="E344" i="2"/>
  <c r="F343" i="2"/>
  <c r="E343" i="2"/>
  <c r="F342" i="2"/>
  <c r="E342" i="2"/>
  <c r="F341" i="2"/>
  <c r="E341" i="2"/>
  <c r="F340" i="2"/>
  <c r="E340" i="2"/>
  <c r="F339" i="2"/>
  <c r="E339" i="2"/>
  <c r="F338" i="2"/>
  <c r="E338" i="2"/>
  <c r="F337" i="2"/>
  <c r="E337" i="2"/>
  <c r="F336" i="2"/>
  <c r="E336" i="2"/>
  <c r="F335" i="2"/>
  <c r="E335" i="2"/>
  <c r="F334" i="2"/>
  <c r="E334" i="2"/>
  <c r="F333" i="2"/>
  <c r="E333" i="2"/>
  <c r="F332" i="2"/>
  <c r="E332" i="2"/>
  <c r="F331" i="2"/>
  <c r="E331" i="2"/>
  <c r="F330" i="2"/>
  <c r="E330" i="2"/>
  <c r="F329" i="2"/>
  <c r="E329" i="2"/>
  <c r="N384" i="2" l="1"/>
  <c r="O384" i="2" s="1"/>
  <c r="AZ15" i="1" s="1"/>
  <c r="G347" i="2"/>
  <c r="G349" i="2"/>
  <c r="G381" i="2"/>
  <c r="AZ5" i="1" s="1"/>
  <c r="AF19" i="1"/>
  <c r="AK19" i="1"/>
  <c r="AP19" i="1"/>
  <c r="AU19" i="1"/>
  <c r="G330" i="2"/>
  <c r="G334" i="2"/>
  <c r="G338" i="2"/>
  <c r="G342" i="2"/>
  <c r="G346" i="2"/>
  <c r="G331" i="2"/>
  <c r="G333" i="2"/>
  <c r="G340" i="2"/>
  <c r="G350" i="2"/>
  <c r="G335" i="2"/>
  <c r="G337" i="2"/>
  <c r="G344" i="2"/>
  <c r="G351" i="2"/>
  <c r="G332" i="2"/>
  <c r="G339" i="2"/>
  <c r="G341" i="2"/>
  <c r="G348" i="2"/>
  <c r="F352" i="2"/>
  <c r="AY19" i="1" s="1"/>
  <c r="G343" i="2"/>
  <c r="G345" i="2"/>
  <c r="G336" i="2"/>
  <c r="E352" i="2"/>
  <c r="AX19" i="1" s="1"/>
  <c r="G329" i="2"/>
  <c r="AY15" i="1" l="1"/>
  <c r="G352" i="2"/>
  <c r="AZ19" i="1" s="1"/>
  <c r="AK9" i="1" l="1"/>
  <c r="AP9" i="1"/>
  <c r="AU9" i="1"/>
  <c r="M331" i="2" l="1"/>
  <c r="N331" i="2"/>
  <c r="M332" i="2"/>
  <c r="N332" i="2"/>
  <c r="M333" i="2"/>
  <c r="N333" i="2"/>
  <c r="M334" i="2"/>
  <c r="N334" i="2"/>
  <c r="M335" i="2"/>
  <c r="N335" i="2"/>
  <c r="L336" i="2"/>
  <c r="K336" i="2"/>
  <c r="J336" i="2"/>
  <c r="N301" i="2" s="1"/>
  <c r="N330" i="2"/>
  <c r="M330" i="2"/>
  <c r="N329" i="2"/>
  <c r="M329" i="2"/>
  <c r="N328" i="2"/>
  <c r="M328" i="2"/>
  <c r="N327" i="2"/>
  <c r="M327" i="2"/>
  <c r="N326" i="2"/>
  <c r="M326" i="2"/>
  <c r="N325" i="2"/>
  <c r="M325" i="2"/>
  <c r="N324" i="2"/>
  <c r="M324" i="2"/>
  <c r="N323" i="2"/>
  <c r="M323" i="2"/>
  <c r="N322" i="2"/>
  <c r="M322" i="2"/>
  <c r="N321" i="2"/>
  <c r="M321" i="2"/>
  <c r="N320" i="2"/>
  <c r="M320" i="2"/>
  <c r="N319" i="2"/>
  <c r="M319" i="2"/>
  <c r="N318" i="2"/>
  <c r="M318" i="2"/>
  <c r="N317" i="2"/>
  <c r="M317" i="2"/>
  <c r="N316" i="2"/>
  <c r="M316" i="2"/>
  <c r="N315" i="2"/>
  <c r="M315" i="2"/>
  <c r="N314" i="2"/>
  <c r="M314" i="2"/>
  <c r="N313" i="2"/>
  <c r="M313" i="2"/>
  <c r="N312" i="2"/>
  <c r="M312" i="2"/>
  <c r="N311" i="2"/>
  <c r="M311" i="2"/>
  <c r="N310" i="2"/>
  <c r="M310" i="2"/>
  <c r="N309" i="2"/>
  <c r="M309" i="2"/>
  <c r="N308" i="2"/>
  <c r="M308" i="2"/>
  <c r="N307" i="2"/>
  <c r="M307" i="2"/>
  <c r="N306" i="2"/>
  <c r="M306" i="2"/>
  <c r="N305" i="2"/>
  <c r="M305" i="2"/>
  <c r="N304" i="2"/>
  <c r="M304" i="2"/>
  <c r="N303" i="2"/>
  <c r="M303" i="2"/>
  <c r="N302" i="2"/>
  <c r="M302" i="2"/>
  <c r="N300" i="2"/>
  <c r="M300" i="2"/>
  <c r="N299" i="2"/>
  <c r="M299" i="2"/>
  <c r="N298" i="2"/>
  <c r="M298" i="2"/>
  <c r="N297" i="2"/>
  <c r="M297" i="2"/>
  <c r="N296" i="2"/>
  <c r="M296" i="2"/>
  <c r="N295" i="2"/>
  <c r="M295" i="2"/>
  <c r="N294" i="2"/>
  <c r="M294" i="2"/>
  <c r="O335" i="2" l="1"/>
  <c r="O333" i="2"/>
  <c r="O331" i="2"/>
  <c r="O332" i="2"/>
  <c r="O334" i="2"/>
  <c r="M301" i="2"/>
  <c r="O301" i="2" s="1"/>
  <c r="O297" i="2"/>
  <c r="O299" i="2"/>
  <c r="O296" i="2"/>
  <c r="O324" i="2"/>
  <c r="O303" i="2"/>
  <c r="O309" i="2"/>
  <c r="O311" i="2"/>
  <c r="O313" i="2"/>
  <c r="O317" i="2"/>
  <c r="O319" i="2"/>
  <c r="O325" i="2"/>
  <c r="O327" i="2"/>
  <c r="O329" i="2"/>
  <c r="O316" i="2"/>
  <c r="O308" i="2"/>
  <c r="O326" i="2"/>
  <c r="O328" i="2"/>
  <c r="O302" i="2"/>
  <c r="O304" i="2"/>
  <c r="O298" i="2"/>
  <c r="O300" i="2"/>
  <c r="O310" i="2"/>
  <c r="O312" i="2"/>
  <c r="O318" i="2"/>
  <c r="O320" i="2"/>
  <c r="O295" i="2"/>
  <c r="O306" i="2"/>
  <c r="O315" i="2"/>
  <c r="O322" i="2"/>
  <c r="O305" i="2"/>
  <c r="O307" i="2"/>
  <c r="O314" i="2"/>
  <c r="O321" i="2"/>
  <c r="O323" i="2"/>
  <c r="O330" i="2"/>
  <c r="N336" i="2"/>
  <c r="AY9" i="1" s="1"/>
  <c r="O294" i="2"/>
  <c r="AU8" i="1"/>
  <c r="AP8" i="1"/>
  <c r="AK8" i="1"/>
  <c r="AF8" i="1"/>
  <c r="M336" i="2" l="1"/>
  <c r="O336" i="2" l="1"/>
  <c r="AZ9" i="1" s="1"/>
  <c r="AX9" i="1"/>
  <c r="D322" i="2"/>
  <c r="C322" i="2"/>
  <c r="B322" i="2"/>
  <c r="F290" i="2" s="1"/>
  <c r="F321" i="2"/>
  <c r="E321" i="2"/>
  <c r="F320" i="2"/>
  <c r="E320" i="2"/>
  <c r="F319" i="2"/>
  <c r="E319" i="2"/>
  <c r="F318" i="2"/>
  <c r="E318" i="2"/>
  <c r="F317" i="2"/>
  <c r="E317" i="2"/>
  <c r="F316" i="2"/>
  <c r="E316" i="2"/>
  <c r="F315" i="2"/>
  <c r="E315" i="2"/>
  <c r="F314" i="2"/>
  <c r="E314" i="2"/>
  <c r="F313" i="2"/>
  <c r="E313" i="2"/>
  <c r="F312" i="2"/>
  <c r="E312" i="2"/>
  <c r="F311" i="2"/>
  <c r="E311" i="2"/>
  <c r="F310" i="2"/>
  <c r="E310" i="2"/>
  <c r="F309" i="2"/>
  <c r="E309" i="2"/>
  <c r="F308" i="2"/>
  <c r="E308" i="2"/>
  <c r="F307" i="2"/>
  <c r="E307" i="2"/>
  <c r="F306" i="2"/>
  <c r="E306" i="2"/>
  <c r="F305" i="2"/>
  <c r="E305" i="2"/>
  <c r="F304" i="2"/>
  <c r="E304" i="2"/>
  <c r="F303" i="2"/>
  <c r="E303" i="2"/>
  <c r="F302" i="2"/>
  <c r="E302" i="2"/>
  <c r="F301" i="2"/>
  <c r="E301" i="2"/>
  <c r="F300" i="2"/>
  <c r="E300" i="2"/>
  <c r="F299" i="2"/>
  <c r="E299" i="2"/>
  <c r="F298" i="2"/>
  <c r="E298" i="2"/>
  <c r="F297" i="2"/>
  <c r="E297" i="2"/>
  <c r="F296" i="2"/>
  <c r="E296" i="2"/>
  <c r="F295" i="2"/>
  <c r="E295" i="2"/>
  <c r="F294" i="2"/>
  <c r="E294" i="2"/>
  <c r="F293" i="2"/>
  <c r="E293" i="2"/>
  <c r="F292" i="2"/>
  <c r="E292" i="2"/>
  <c r="F291" i="2"/>
  <c r="E291" i="2"/>
  <c r="F289" i="2"/>
  <c r="E289" i="2"/>
  <c r="F288" i="2"/>
  <c r="E288" i="2"/>
  <c r="F287" i="2"/>
  <c r="E287" i="2"/>
  <c r="F286" i="2"/>
  <c r="E286" i="2"/>
  <c r="F285" i="2"/>
  <c r="E285" i="2"/>
  <c r="F284" i="2"/>
  <c r="E284" i="2"/>
  <c r="F283" i="2"/>
  <c r="E283" i="2"/>
  <c r="G292" i="2" l="1"/>
  <c r="G308" i="2"/>
  <c r="G284" i="2"/>
  <c r="G301" i="2"/>
  <c r="G303" i="2"/>
  <c r="G309" i="2"/>
  <c r="G311" i="2"/>
  <c r="F322" i="2"/>
  <c r="AY8" i="1" s="1"/>
  <c r="G300" i="2"/>
  <c r="G316" i="2"/>
  <c r="G287" i="2"/>
  <c r="G294" i="2"/>
  <c r="G296" i="2"/>
  <c r="G317" i="2"/>
  <c r="G319" i="2"/>
  <c r="G302" i="2"/>
  <c r="G304" i="2"/>
  <c r="G310" i="2"/>
  <c r="G312" i="2"/>
  <c r="G286" i="2"/>
  <c r="G288" i="2"/>
  <c r="G293" i="2"/>
  <c r="G295" i="2"/>
  <c r="G318" i="2"/>
  <c r="G320" i="2"/>
  <c r="G285" i="2"/>
  <c r="E290" i="2"/>
  <c r="G290" i="2" s="1"/>
  <c r="G289" i="2"/>
  <c r="G291" i="2"/>
  <c r="G298" i="2"/>
  <c r="G305" i="2"/>
  <c r="G307" i="2"/>
  <c r="G314" i="2"/>
  <c r="G321" i="2"/>
  <c r="G297" i="2"/>
  <c r="G299" i="2"/>
  <c r="G306" i="2"/>
  <c r="G313" i="2"/>
  <c r="G315" i="2"/>
  <c r="G283" i="2"/>
  <c r="E322" i="2" l="1"/>
  <c r="M278" i="2"/>
  <c r="N278" i="2"/>
  <c r="M279" i="2"/>
  <c r="N279" i="2"/>
  <c r="M280" i="2"/>
  <c r="N280" i="2"/>
  <c r="M281" i="2"/>
  <c r="N281" i="2"/>
  <c r="M282" i="2"/>
  <c r="N282" i="2"/>
  <c r="M283" i="2"/>
  <c r="N283" i="2"/>
  <c r="M284" i="2"/>
  <c r="N284" i="2"/>
  <c r="M285" i="2"/>
  <c r="N285" i="2"/>
  <c r="M286" i="2"/>
  <c r="N286" i="2"/>
  <c r="M287" i="2"/>
  <c r="N287" i="2"/>
  <c r="L288" i="2"/>
  <c r="K288" i="2"/>
  <c r="J288" i="2"/>
  <c r="B278" i="2"/>
  <c r="C278" i="2"/>
  <c r="D278" i="2"/>
  <c r="N239" i="2"/>
  <c r="N277" i="2"/>
  <c r="M277" i="2"/>
  <c r="N276" i="2"/>
  <c r="M276" i="2"/>
  <c r="N275" i="2"/>
  <c r="M275" i="2"/>
  <c r="N274" i="2"/>
  <c r="M274" i="2"/>
  <c r="N273" i="2"/>
  <c r="M273" i="2"/>
  <c r="N272" i="2"/>
  <c r="M272" i="2"/>
  <c r="N271" i="2"/>
  <c r="M271" i="2"/>
  <c r="N270" i="2"/>
  <c r="M270" i="2"/>
  <c r="N269" i="2"/>
  <c r="M269" i="2"/>
  <c r="N268" i="2"/>
  <c r="M268" i="2"/>
  <c r="N267" i="2"/>
  <c r="M267" i="2"/>
  <c r="N266" i="2"/>
  <c r="M266" i="2"/>
  <c r="N265" i="2"/>
  <c r="M265" i="2"/>
  <c r="N264" i="2"/>
  <c r="M264" i="2"/>
  <c r="N263" i="2"/>
  <c r="M263" i="2"/>
  <c r="N262" i="2"/>
  <c r="M262" i="2"/>
  <c r="N261" i="2"/>
  <c r="M261" i="2"/>
  <c r="N260" i="2"/>
  <c r="M260" i="2"/>
  <c r="N259" i="2"/>
  <c r="M259" i="2"/>
  <c r="N258" i="2"/>
  <c r="M258" i="2"/>
  <c r="N257" i="2"/>
  <c r="M257" i="2"/>
  <c r="N256" i="2"/>
  <c r="M256" i="2"/>
  <c r="N255" i="2"/>
  <c r="M255" i="2"/>
  <c r="N254" i="2"/>
  <c r="M254" i="2"/>
  <c r="N253" i="2"/>
  <c r="M253" i="2"/>
  <c r="N252" i="2"/>
  <c r="M252" i="2"/>
  <c r="N251" i="2"/>
  <c r="M251" i="2"/>
  <c r="N250" i="2"/>
  <c r="M250" i="2"/>
  <c r="N249" i="2"/>
  <c r="M249" i="2"/>
  <c r="N248" i="2"/>
  <c r="M248" i="2"/>
  <c r="N247" i="2"/>
  <c r="M247" i="2"/>
  <c r="N246" i="2"/>
  <c r="M246" i="2"/>
  <c r="N245" i="2"/>
  <c r="M245" i="2"/>
  <c r="N244" i="2"/>
  <c r="M244" i="2"/>
  <c r="N243" i="2"/>
  <c r="M243" i="2"/>
  <c r="N242" i="2"/>
  <c r="M242" i="2"/>
  <c r="N241" i="2"/>
  <c r="M241" i="2"/>
  <c r="N240" i="2"/>
  <c r="M240" i="2"/>
  <c r="N238" i="2"/>
  <c r="M238" i="2"/>
  <c r="N237" i="2"/>
  <c r="M237" i="2"/>
  <c r="N236" i="2"/>
  <c r="M236" i="2"/>
  <c r="N235" i="2"/>
  <c r="M235" i="2"/>
  <c r="N234" i="2"/>
  <c r="M234" i="2"/>
  <c r="N233" i="2"/>
  <c r="M233" i="2"/>
  <c r="N232" i="2"/>
  <c r="M232" i="2"/>
  <c r="O287" i="2" l="1"/>
  <c r="O285" i="2"/>
  <c r="O283" i="2"/>
  <c r="O282" i="2"/>
  <c r="O280" i="2"/>
  <c r="G322" i="2"/>
  <c r="AZ8" i="1" s="1"/>
  <c r="AX8" i="1"/>
  <c r="N288" i="2"/>
  <c r="AY7" i="1" s="1"/>
  <c r="M288" i="2"/>
  <c r="AX7" i="1" s="1"/>
  <c r="O245" i="2"/>
  <c r="O286" i="2"/>
  <c r="O284" i="2"/>
  <c r="O278" i="2"/>
  <c r="O233" i="2"/>
  <c r="O237" i="2"/>
  <c r="O256" i="2"/>
  <c r="O258" i="2"/>
  <c r="O260" i="2"/>
  <c r="O268" i="2"/>
  <c r="O253" i="2"/>
  <c r="O261" i="2"/>
  <c r="O275" i="2"/>
  <c r="O281" i="2"/>
  <c r="O279" i="2"/>
  <c r="O249" i="2"/>
  <c r="O255" i="2"/>
  <c r="O257" i="2"/>
  <c r="O270" i="2"/>
  <c r="O272" i="2"/>
  <c r="O240" i="2"/>
  <c r="O244" i="2"/>
  <c r="O248" i="2"/>
  <c r="O250" i="2"/>
  <c r="O252" i="2"/>
  <c r="O263" i="2"/>
  <c r="O269" i="2"/>
  <c r="O273" i="2"/>
  <c r="O241" i="2"/>
  <c r="O247" i="2"/>
  <c r="O264" i="2"/>
  <c r="O276" i="2"/>
  <c r="O236" i="2"/>
  <c r="O234" i="2"/>
  <c r="M239" i="2"/>
  <c r="O239" i="2" s="1"/>
  <c r="O265" i="2"/>
  <c r="O242" i="2"/>
  <c r="O267" i="2"/>
  <c r="O238" i="2"/>
  <c r="O246" i="2"/>
  <c r="O251" i="2"/>
  <c r="O254" i="2"/>
  <c r="O262" i="2"/>
  <c r="O271" i="2"/>
  <c r="O235" i="2"/>
  <c r="O243" i="2"/>
  <c r="O259" i="2"/>
  <c r="O232" i="2"/>
  <c r="O266" i="2"/>
  <c r="O277" i="2"/>
  <c r="O274" i="2"/>
  <c r="AU7" i="1"/>
  <c r="AP7" i="1"/>
  <c r="AK7" i="1"/>
  <c r="AF7" i="1"/>
  <c r="O288" i="2" l="1"/>
  <c r="AZ7" i="1" s="1"/>
  <c r="E232" i="2" l="1"/>
  <c r="F250" i="2"/>
  <c r="E250" i="2"/>
  <c r="F276" i="2"/>
  <c r="E276" i="2"/>
  <c r="G276" i="2" l="1"/>
  <c r="G250" i="2"/>
  <c r="F275" i="2"/>
  <c r="E275" i="2"/>
  <c r="E277" i="2"/>
  <c r="F274" i="2"/>
  <c r="E274" i="2"/>
  <c r="E239" i="2"/>
  <c r="F277" i="2"/>
  <c r="F273" i="2"/>
  <c r="E273" i="2"/>
  <c r="F272" i="2"/>
  <c r="E272" i="2"/>
  <c r="F271" i="2"/>
  <c r="E271" i="2"/>
  <c r="F270" i="2"/>
  <c r="E270" i="2"/>
  <c r="F269" i="2"/>
  <c r="E269" i="2"/>
  <c r="F268" i="2"/>
  <c r="E268" i="2"/>
  <c r="F267" i="2"/>
  <c r="E267" i="2"/>
  <c r="F266" i="2"/>
  <c r="E266" i="2"/>
  <c r="F265" i="2"/>
  <c r="E265" i="2"/>
  <c r="F264" i="2"/>
  <c r="E264" i="2"/>
  <c r="F263" i="2"/>
  <c r="E263" i="2"/>
  <c r="F262" i="2"/>
  <c r="E262" i="2"/>
  <c r="F261" i="2"/>
  <c r="E261" i="2"/>
  <c r="F260" i="2"/>
  <c r="E260" i="2"/>
  <c r="F259" i="2"/>
  <c r="E259" i="2"/>
  <c r="F258" i="2"/>
  <c r="E258" i="2"/>
  <c r="F257" i="2"/>
  <c r="E257" i="2"/>
  <c r="F256" i="2"/>
  <c r="E256" i="2"/>
  <c r="F255" i="2"/>
  <c r="E255" i="2"/>
  <c r="F254" i="2"/>
  <c r="E254" i="2"/>
  <c r="F253" i="2"/>
  <c r="E253" i="2"/>
  <c r="F252" i="2"/>
  <c r="E252" i="2"/>
  <c r="F251" i="2"/>
  <c r="E251" i="2"/>
  <c r="F249" i="2"/>
  <c r="E249" i="2"/>
  <c r="F248" i="2"/>
  <c r="E248" i="2"/>
  <c r="F247" i="2"/>
  <c r="E247" i="2"/>
  <c r="F246" i="2"/>
  <c r="E246" i="2"/>
  <c r="F245" i="2"/>
  <c r="E245" i="2"/>
  <c r="F244" i="2"/>
  <c r="E244" i="2"/>
  <c r="F243" i="2"/>
  <c r="E243" i="2"/>
  <c r="F242" i="2"/>
  <c r="E242" i="2"/>
  <c r="F241" i="2"/>
  <c r="E241" i="2"/>
  <c r="F240" i="2"/>
  <c r="E240" i="2"/>
  <c r="F238" i="2"/>
  <c r="E238" i="2"/>
  <c r="F237" i="2"/>
  <c r="E237" i="2"/>
  <c r="F236" i="2"/>
  <c r="E236" i="2"/>
  <c r="F235" i="2"/>
  <c r="E235" i="2"/>
  <c r="F234" i="2"/>
  <c r="E234" i="2"/>
  <c r="F233" i="2"/>
  <c r="E233" i="2"/>
  <c r="F232" i="2"/>
  <c r="E278" i="2" l="1"/>
  <c r="AX4" i="1" s="1"/>
  <c r="G235" i="2"/>
  <c r="G237" i="2"/>
  <c r="G240" i="2"/>
  <c r="G242" i="2"/>
  <c r="G244" i="2"/>
  <c r="G246" i="2"/>
  <c r="G248" i="2"/>
  <c r="G251" i="2"/>
  <c r="G255" i="2"/>
  <c r="G257" i="2"/>
  <c r="G259" i="2"/>
  <c r="G261" i="2"/>
  <c r="G265" i="2"/>
  <c r="G267" i="2"/>
  <c r="G269" i="2"/>
  <c r="G271" i="2"/>
  <c r="G273" i="2"/>
  <c r="G277" i="2"/>
  <c r="G275" i="2"/>
  <c r="G232" i="2"/>
  <c r="G234" i="2"/>
  <c r="G236" i="2"/>
  <c r="G238" i="2"/>
  <c r="G241" i="2"/>
  <c r="G243" i="2"/>
  <c r="G245" i="2"/>
  <c r="G247" i="2"/>
  <c r="G249" i="2"/>
  <c r="G252" i="2"/>
  <c r="G254" i="2"/>
  <c r="G256" i="2"/>
  <c r="G258" i="2"/>
  <c r="G260" i="2"/>
  <c r="G262" i="2"/>
  <c r="G264" i="2"/>
  <c r="G266" i="2"/>
  <c r="G268" i="2"/>
  <c r="G270" i="2"/>
  <c r="G272" i="2"/>
  <c r="G274" i="2"/>
  <c r="G233" i="2"/>
  <c r="G263" i="2"/>
  <c r="G253" i="2"/>
  <c r="F239" i="2"/>
  <c r="G239" i="2" l="1"/>
  <c r="F278" i="2"/>
  <c r="G278" i="2" s="1"/>
  <c r="AZ4" i="1" s="1"/>
  <c r="L6" i="1"/>
  <c r="L7" i="1"/>
  <c r="L8" i="1"/>
  <c r="L9" i="1"/>
  <c r="L10" i="1"/>
  <c r="L15" i="1"/>
  <c r="L17" i="1"/>
  <c r="L19" i="1"/>
  <c r="L20" i="1"/>
  <c r="L21" i="1"/>
  <c r="L22" i="1"/>
  <c r="L23" i="1"/>
  <c r="L24" i="1"/>
  <c r="L25" i="1"/>
  <c r="L26" i="1"/>
  <c r="L27" i="1"/>
  <c r="L28" i="1"/>
  <c r="L29" i="1"/>
  <c r="L31" i="1"/>
  <c r="AY4" i="1" l="1"/>
  <c r="F201" i="2"/>
  <c r="E201" i="2"/>
  <c r="F202" i="2"/>
  <c r="E202" i="2"/>
  <c r="F203" i="2"/>
  <c r="E203" i="2"/>
  <c r="F204" i="2"/>
  <c r="E204" i="2"/>
  <c r="F205" i="2"/>
  <c r="E205" i="2"/>
  <c r="F206" i="2"/>
  <c r="E206" i="2"/>
  <c r="F207" i="2"/>
  <c r="E207" i="2"/>
  <c r="F208" i="2"/>
  <c r="E208" i="2"/>
  <c r="F209" i="2"/>
  <c r="E209" i="2"/>
  <c r="F210" i="2"/>
  <c r="E210" i="2"/>
  <c r="F211" i="2"/>
  <c r="E211" i="2"/>
  <c r="F212" i="2"/>
  <c r="E212" i="2"/>
  <c r="F213" i="2"/>
  <c r="E213" i="2"/>
  <c r="F214" i="2"/>
  <c r="G214" i="2" s="1"/>
  <c r="F215" i="2"/>
  <c r="E215" i="2"/>
  <c r="F216" i="2"/>
  <c r="E216" i="2"/>
  <c r="F217" i="2"/>
  <c r="E217" i="2"/>
  <c r="F218" i="2"/>
  <c r="E218" i="2"/>
  <c r="F219" i="2"/>
  <c r="E219" i="2"/>
  <c r="F220" i="2"/>
  <c r="E220" i="2"/>
  <c r="F221" i="2"/>
  <c r="E221" i="2"/>
  <c r="F222" i="2"/>
  <c r="E222" i="2"/>
  <c r="F223" i="2"/>
  <c r="E223" i="2"/>
  <c r="F224" i="2"/>
  <c r="E224" i="2"/>
  <c r="F225" i="2"/>
  <c r="E225" i="2"/>
  <c r="F226" i="2"/>
  <c r="E226" i="2"/>
  <c r="D227" i="2"/>
  <c r="C227" i="2"/>
  <c r="B227" i="2"/>
  <c r="G210" i="2" l="1"/>
  <c r="G219" i="2"/>
  <c r="G203" i="2"/>
  <c r="G213" i="2"/>
  <c r="G204" i="2"/>
  <c r="G211" i="2"/>
  <c r="G226" i="2"/>
  <c r="G222" i="2"/>
  <c r="G207" i="2"/>
  <c r="G223" i="2"/>
  <c r="G218" i="2"/>
  <c r="G205" i="2"/>
  <c r="G215" i="2"/>
  <c r="G212" i="2"/>
  <c r="G202" i="2"/>
  <c r="G208" i="2"/>
  <c r="G224" i="2"/>
  <c r="G221" i="2"/>
  <c r="G216" i="2"/>
  <c r="G225" i="2"/>
  <c r="G220" i="2"/>
  <c r="G217" i="2"/>
  <c r="E227" i="2"/>
  <c r="G209" i="2"/>
  <c r="G206" i="2"/>
  <c r="G201" i="2"/>
  <c r="F227" i="2"/>
  <c r="G227" i="2" l="1"/>
  <c r="L202" i="2"/>
  <c r="K202" i="2"/>
  <c r="J202" i="2"/>
  <c r="N201" i="2"/>
  <c r="M201" i="2"/>
  <c r="N200" i="2"/>
  <c r="M200" i="2"/>
  <c r="N199" i="2"/>
  <c r="M199" i="2"/>
  <c r="N198" i="2"/>
  <c r="M198" i="2"/>
  <c r="N197" i="2"/>
  <c r="M197" i="2"/>
  <c r="N196" i="2"/>
  <c r="M196" i="2"/>
  <c r="N195" i="2"/>
  <c r="M195" i="2"/>
  <c r="N194" i="2"/>
  <c r="M194" i="2"/>
  <c r="N193" i="2"/>
  <c r="M193" i="2"/>
  <c r="N192" i="2"/>
  <c r="M192" i="2"/>
  <c r="N191" i="2"/>
  <c r="M191" i="2"/>
  <c r="N190" i="2"/>
  <c r="M190" i="2"/>
  <c r="N189" i="2"/>
  <c r="M189" i="2"/>
  <c r="N188" i="2"/>
  <c r="M188" i="2"/>
  <c r="N187" i="2"/>
  <c r="M187" i="2"/>
  <c r="N186" i="2"/>
  <c r="M186" i="2"/>
  <c r="N185" i="2"/>
  <c r="M185" i="2"/>
  <c r="N184" i="2"/>
  <c r="M184" i="2"/>
  <c r="N183" i="2"/>
  <c r="M183" i="2"/>
  <c r="N182" i="2"/>
  <c r="M182" i="2"/>
  <c r="D195" i="2"/>
  <c r="C195" i="2"/>
  <c r="B195" i="2"/>
  <c r="F194" i="2"/>
  <c r="E194" i="2"/>
  <c r="F193" i="2"/>
  <c r="E193" i="2"/>
  <c r="F192" i="2"/>
  <c r="E192" i="2"/>
  <c r="F191" i="2"/>
  <c r="E191" i="2"/>
  <c r="F190" i="2"/>
  <c r="E190" i="2"/>
  <c r="F189" i="2"/>
  <c r="E189" i="2"/>
  <c r="F188" i="2"/>
  <c r="E188" i="2"/>
  <c r="F187" i="2"/>
  <c r="E187" i="2"/>
  <c r="F186" i="2"/>
  <c r="E186" i="2"/>
  <c r="F185" i="2"/>
  <c r="E185" i="2"/>
  <c r="F184" i="2"/>
  <c r="E184" i="2"/>
  <c r="F183" i="2"/>
  <c r="E183" i="2"/>
  <c r="F182" i="2"/>
  <c r="E182" i="2"/>
  <c r="L176" i="2"/>
  <c r="K176" i="2"/>
  <c r="J176" i="2"/>
  <c r="N175" i="2"/>
  <c r="M175" i="2"/>
  <c r="N174" i="2"/>
  <c r="M174" i="2"/>
  <c r="N173" i="2"/>
  <c r="M173" i="2"/>
  <c r="N172" i="2"/>
  <c r="M172" i="2"/>
  <c r="N171" i="2"/>
  <c r="M171" i="2"/>
  <c r="N170" i="2"/>
  <c r="M170" i="2"/>
  <c r="N169" i="2"/>
  <c r="M169" i="2"/>
  <c r="N168" i="2"/>
  <c r="M168" i="2"/>
  <c r="N167" i="2"/>
  <c r="M167" i="2"/>
  <c r="N166" i="2"/>
  <c r="M166" i="2"/>
  <c r="N165" i="2"/>
  <c r="M165" i="2"/>
  <c r="N164" i="2"/>
  <c r="M164" i="2"/>
  <c r="N163" i="2"/>
  <c r="M163" i="2"/>
  <c r="N162" i="2"/>
  <c r="M162" i="2"/>
  <c r="N161" i="2"/>
  <c r="M161" i="2"/>
  <c r="N160" i="2"/>
  <c r="M160" i="2"/>
  <c r="N159" i="2"/>
  <c r="M159" i="2"/>
  <c r="N158" i="2"/>
  <c r="M158" i="2"/>
  <c r="D175" i="2"/>
  <c r="C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E160" i="2"/>
  <c r="F159" i="2"/>
  <c r="E159" i="2"/>
  <c r="F158" i="2"/>
  <c r="E158" i="2"/>
  <c r="L152" i="2"/>
  <c r="K152" i="2"/>
  <c r="J152" i="2"/>
  <c r="N151" i="2"/>
  <c r="M151" i="2"/>
  <c r="N150" i="2"/>
  <c r="M150" i="2"/>
  <c r="N149" i="2"/>
  <c r="M149" i="2"/>
  <c r="N148" i="2"/>
  <c r="M148" i="2"/>
  <c r="N147" i="2"/>
  <c r="M147" i="2"/>
  <c r="N146" i="2"/>
  <c r="M146" i="2"/>
  <c r="N145" i="2"/>
  <c r="M145" i="2"/>
  <c r="N144" i="2"/>
  <c r="M144" i="2"/>
  <c r="N143" i="2"/>
  <c r="M143" i="2"/>
  <c r="N142" i="2"/>
  <c r="M142" i="2"/>
  <c r="N141" i="2"/>
  <c r="M141" i="2"/>
  <c r="N140" i="2"/>
  <c r="M140" i="2"/>
  <c r="N139" i="2"/>
  <c r="M139" i="2"/>
  <c r="N138" i="2"/>
  <c r="M138" i="2"/>
  <c r="N137" i="2"/>
  <c r="M137" i="2"/>
  <c r="N136" i="2"/>
  <c r="M136" i="2"/>
  <c r="D150" i="2"/>
  <c r="C150" i="2"/>
  <c r="B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L128" i="2"/>
  <c r="K128" i="2"/>
  <c r="J128" i="2"/>
  <c r="N127" i="2"/>
  <c r="M127" i="2"/>
  <c r="N126" i="2"/>
  <c r="M126" i="2"/>
  <c r="N125" i="2"/>
  <c r="M125" i="2"/>
  <c r="N124" i="2"/>
  <c r="M124" i="2"/>
  <c r="N123" i="2"/>
  <c r="M123" i="2"/>
  <c r="N122" i="2"/>
  <c r="M122" i="2"/>
  <c r="N121" i="2"/>
  <c r="M121" i="2"/>
  <c r="N120" i="2"/>
  <c r="M120" i="2"/>
  <c r="N119" i="2"/>
  <c r="M119" i="2"/>
  <c r="N118" i="2"/>
  <c r="M118" i="2"/>
  <c r="N117" i="2"/>
  <c r="M117" i="2"/>
  <c r="N116" i="2"/>
  <c r="M116" i="2"/>
  <c r="N115" i="2"/>
  <c r="M115" i="2"/>
  <c r="N114" i="2"/>
  <c r="M114" i="2"/>
  <c r="N113" i="2"/>
  <c r="M113" i="2"/>
  <c r="L106" i="2"/>
  <c r="K106" i="2"/>
  <c r="J106" i="2"/>
  <c r="N105" i="2"/>
  <c r="M105" i="2"/>
  <c r="N104" i="2"/>
  <c r="M104" i="2"/>
  <c r="N103" i="2"/>
  <c r="M103" i="2"/>
  <c r="N102" i="2"/>
  <c r="M102" i="2"/>
  <c r="N101" i="2"/>
  <c r="M101" i="2"/>
  <c r="N100" i="2"/>
  <c r="M100" i="2"/>
  <c r="N99" i="2"/>
  <c r="M99" i="2"/>
  <c r="N98" i="2"/>
  <c r="M98" i="2"/>
  <c r="N97" i="2"/>
  <c r="M97" i="2"/>
  <c r="N96" i="2"/>
  <c r="M96" i="2"/>
  <c r="N95" i="2"/>
  <c r="M95" i="2"/>
  <c r="N94" i="2"/>
  <c r="M94" i="2"/>
  <c r="N93" i="2"/>
  <c r="M93" i="2"/>
  <c r="N92" i="2"/>
  <c r="M92" i="2"/>
  <c r="N91" i="2"/>
  <c r="M91" i="2"/>
  <c r="N90" i="2"/>
  <c r="M90" i="2"/>
  <c r="L83" i="2"/>
  <c r="K83" i="2"/>
  <c r="J83" i="2"/>
  <c r="N82" i="2"/>
  <c r="M82" i="2"/>
  <c r="N81" i="2"/>
  <c r="M81" i="2"/>
  <c r="N80" i="2"/>
  <c r="M80" i="2"/>
  <c r="N79" i="2"/>
  <c r="M79" i="2"/>
  <c r="N78" i="2"/>
  <c r="M78" i="2"/>
  <c r="N77" i="2"/>
  <c r="M77" i="2"/>
  <c r="N76" i="2"/>
  <c r="M76" i="2"/>
  <c r="N75" i="2"/>
  <c r="M75" i="2"/>
  <c r="N74" i="2"/>
  <c r="M74" i="2"/>
  <c r="N73" i="2"/>
  <c r="M73" i="2"/>
  <c r="N72" i="2"/>
  <c r="M72" i="2"/>
  <c r="N71" i="2"/>
  <c r="M71" i="2"/>
  <c r="N70" i="2"/>
  <c r="M70" i="2"/>
  <c r="N69" i="2"/>
  <c r="M69" i="2"/>
  <c r="L65" i="2"/>
  <c r="K65" i="2"/>
  <c r="J65" i="2"/>
  <c r="N64" i="2"/>
  <c r="M64" i="2"/>
  <c r="N63" i="2"/>
  <c r="M63" i="2"/>
  <c r="N62" i="2"/>
  <c r="M62" i="2"/>
  <c r="N61" i="2"/>
  <c r="M61" i="2"/>
  <c r="N60" i="2"/>
  <c r="M60" i="2"/>
  <c r="N59" i="2"/>
  <c r="M59" i="2"/>
  <c r="N58" i="2"/>
  <c r="M58" i="2"/>
  <c r="N57" i="2"/>
  <c r="M57" i="2"/>
  <c r="N56" i="2"/>
  <c r="M56" i="2"/>
  <c r="N55" i="2"/>
  <c r="M55" i="2"/>
  <c r="N54" i="2"/>
  <c r="M54" i="2"/>
  <c r="N53" i="2"/>
  <c r="M53" i="2"/>
  <c r="N52" i="2"/>
  <c r="M52" i="2"/>
  <c r="N51" i="2"/>
  <c r="M51" i="2"/>
  <c r="N50" i="2"/>
  <c r="M50" i="2"/>
  <c r="N49" i="2"/>
  <c r="M49" i="2"/>
  <c r="N48" i="2"/>
  <c r="M48" i="2"/>
  <c r="J42" i="2"/>
  <c r="L42" i="2"/>
  <c r="K42" i="2"/>
  <c r="N41" i="2"/>
  <c r="O41" i="2" s="1"/>
  <c r="N40" i="2"/>
  <c r="O40" i="2" s="1"/>
  <c r="N39" i="2"/>
  <c r="O39" i="2" s="1"/>
  <c r="N38" i="2"/>
  <c r="M38" i="2"/>
  <c r="N37" i="2"/>
  <c r="M37" i="2"/>
  <c r="N36" i="2"/>
  <c r="M36" i="2"/>
  <c r="N35" i="2"/>
  <c r="M35" i="2"/>
  <c r="N34" i="2"/>
  <c r="M34" i="2"/>
  <c r="N33" i="2"/>
  <c r="M33" i="2"/>
  <c r="N32" i="2"/>
  <c r="M32" i="2"/>
  <c r="N31" i="2"/>
  <c r="M31" i="2"/>
  <c r="N30" i="2"/>
  <c r="M30" i="2"/>
  <c r="N29" i="2"/>
  <c r="M29" i="2"/>
  <c r="N28" i="2"/>
  <c r="M28" i="2"/>
  <c r="N27" i="2"/>
  <c r="M27" i="2"/>
  <c r="N26" i="2"/>
  <c r="M26" i="2"/>
  <c r="N25" i="2"/>
  <c r="M25" i="2"/>
  <c r="N24" i="2"/>
  <c r="M24" i="2"/>
  <c r="N23" i="2"/>
  <c r="M23" i="2"/>
  <c r="N22" i="2"/>
  <c r="M22" i="2"/>
  <c r="O23" i="2" l="1"/>
  <c r="O24" i="2"/>
  <c r="O26" i="2"/>
  <c r="O96" i="2"/>
  <c r="G140" i="2"/>
  <c r="G144" i="2"/>
  <c r="G148" i="2"/>
  <c r="G173" i="2"/>
  <c r="O187" i="2"/>
  <c r="O53" i="2"/>
  <c r="G193" i="2"/>
  <c r="G160" i="2"/>
  <c r="O69" i="2"/>
  <c r="G158" i="2"/>
  <c r="G166" i="2"/>
  <c r="G190" i="2"/>
  <c r="O158" i="2"/>
  <c r="O166" i="2"/>
  <c r="O146" i="2"/>
  <c r="O150" i="2"/>
  <c r="O161" i="2"/>
  <c r="O22" i="2"/>
  <c r="O30" i="2"/>
  <c r="O52" i="2"/>
  <c r="O75" i="2"/>
  <c r="G162" i="2"/>
  <c r="O97" i="2"/>
  <c r="O105" i="2"/>
  <c r="O139" i="2"/>
  <c r="G165" i="2"/>
  <c r="O168" i="2"/>
  <c r="O170" i="2"/>
  <c r="O174" i="2"/>
  <c r="O192" i="2"/>
  <c r="O125" i="2"/>
  <c r="G189" i="2"/>
  <c r="O32" i="2"/>
  <c r="O38" i="2"/>
  <c r="O63" i="2"/>
  <c r="O73" i="2"/>
  <c r="O77" i="2"/>
  <c r="G187" i="2"/>
  <c r="G192" i="2"/>
  <c r="G194" i="2"/>
  <c r="O195" i="2"/>
  <c r="O48" i="2"/>
  <c r="O104" i="2"/>
  <c r="G137" i="2"/>
  <c r="G139" i="2"/>
  <c r="G143" i="2"/>
  <c r="O141" i="2"/>
  <c r="O143" i="2"/>
  <c r="O147" i="2"/>
  <c r="G161" i="2"/>
  <c r="O171" i="2"/>
  <c r="O173" i="2"/>
  <c r="O184" i="2"/>
  <c r="O33" i="2"/>
  <c r="O37" i="2"/>
  <c r="O54" i="2"/>
  <c r="O56" i="2"/>
  <c r="O60" i="2"/>
  <c r="O74" i="2"/>
  <c r="O78" i="2"/>
  <c r="O82" i="2"/>
  <c r="O118" i="2"/>
  <c r="O136" i="2"/>
  <c r="O138" i="2"/>
  <c r="G169" i="2"/>
  <c r="G171" i="2"/>
  <c r="O160" i="2"/>
  <c r="G182" i="2"/>
  <c r="O194" i="2"/>
  <c r="O76" i="2"/>
  <c r="O92" i="2"/>
  <c r="O94" i="2"/>
  <c r="O99" i="2"/>
  <c r="O101" i="2"/>
  <c r="G142" i="2"/>
  <c r="G163" i="2"/>
  <c r="E195" i="2"/>
  <c r="G185" i="2"/>
  <c r="O183" i="2"/>
  <c r="O188" i="2"/>
  <c r="O197" i="2"/>
  <c r="O199" i="2"/>
  <c r="O162" i="2"/>
  <c r="O34" i="2"/>
  <c r="O51" i="2"/>
  <c r="O62" i="2"/>
  <c r="O64" i="2"/>
  <c r="O91" i="2"/>
  <c r="O93" i="2"/>
  <c r="O100" i="2"/>
  <c r="O102" i="2"/>
  <c r="O120" i="2"/>
  <c r="O122" i="2"/>
  <c r="E150" i="2"/>
  <c r="O189" i="2"/>
  <c r="O191" i="2"/>
  <c r="O196" i="2"/>
  <c r="O200" i="2"/>
  <c r="O25" i="2"/>
  <c r="O29" i="2"/>
  <c r="O31" i="2"/>
  <c r="O55" i="2"/>
  <c r="O59" i="2"/>
  <c r="O61" i="2"/>
  <c r="O70" i="2"/>
  <c r="O81" i="2"/>
  <c r="M106" i="2"/>
  <c r="O113" i="2"/>
  <c r="O115" i="2"/>
  <c r="O117" i="2"/>
  <c r="O126" i="2"/>
  <c r="G136" i="2"/>
  <c r="G145" i="2"/>
  <c r="G147" i="2"/>
  <c r="O142" i="2"/>
  <c r="O144" i="2"/>
  <c r="O149" i="2"/>
  <c r="O151" i="2"/>
  <c r="G168" i="2"/>
  <c r="G170" i="2"/>
  <c r="G174" i="2"/>
  <c r="O163" i="2"/>
  <c r="O165" i="2"/>
  <c r="O169" i="2"/>
  <c r="G184" i="2"/>
  <c r="G186" i="2"/>
  <c r="O186" i="2"/>
  <c r="O71" i="2"/>
  <c r="O79" i="2"/>
  <c r="M128" i="2"/>
  <c r="O182" i="2"/>
  <c r="O185" i="2"/>
  <c r="O190" i="2"/>
  <c r="O193" i="2"/>
  <c r="O198" i="2"/>
  <c r="O201" i="2"/>
  <c r="M42" i="2"/>
  <c r="O28" i="2"/>
  <c r="O90" i="2"/>
  <c r="O98" i="2"/>
  <c r="O103" i="2"/>
  <c r="O140" i="2"/>
  <c r="O148" i="2"/>
  <c r="E175" i="2"/>
  <c r="G172" i="2"/>
  <c r="O36" i="2"/>
  <c r="N65" i="2"/>
  <c r="O58" i="2"/>
  <c r="O95" i="2"/>
  <c r="N152" i="2"/>
  <c r="O145" i="2"/>
  <c r="G159" i="2"/>
  <c r="G164" i="2"/>
  <c r="G167" i="2"/>
  <c r="N42" i="2"/>
  <c r="O27" i="2"/>
  <c r="O35" i="2"/>
  <c r="O49" i="2"/>
  <c r="O57" i="2"/>
  <c r="N83" i="2"/>
  <c r="O80" i="2"/>
  <c r="O114" i="2"/>
  <c r="O121" i="2"/>
  <c r="O123" i="2"/>
  <c r="G138" i="2"/>
  <c r="G141" i="2"/>
  <c r="G146" i="2"/>
  <c r="G149" i="2"/>
  <c r="M152" i="2"/>
  <c r="M176" i="2"/>
  <c r="O159" i="2"/>
  <c r="O164" i="2"/>
  <c r="O167" i="2"/>
  <c r="O172" i="2"/>
  <c r="O175" i="2"/>
  <c r="G183" i="2"/>
  <c r="G188" i="2"/>
  <c r="G191" i="2"/>
  <c r="M202" i="2"/>
  <c r="N202" i="2"/>
  <c r="F195" i="2"/>
  <c r="N176" i="2"/>
  <c r="F175" i="2"/>
  <c r="O137" i="2"/>
  <c r="F150" i="2"/>
  <c r="N128" i="2"/>
  <c r="O116" i="2"/>
  <c r="O119" i="2"/>
  <c r="O124" i="2"/>
  <c r="O127" i="2"/>
  <c r="N106" i="2"/>
  <c r="M83" i="2"/>
  <c r="O72" i="2"/>
  <c r="M65" i="2"/>
  <c r="O50" i="2"/>
  <c r="O106" i="2" l="1"/>
  <c r="O202" i="2"/>
  <c r="O152" i="2"/>
  <c r="G195" i="2"/>
  <c r="O176" i="2"/>
  <c r="G150" i="2"/>
  <c r="O42" i="2"/>
  <c r="G175" i="2"/>
  <c r="O83" i="2"/>
  <c r="O128" i="2"/>
  <c r="O65" i="2"/>
  <c r="V6" i="2" l="1"/>
  <c r="V7" i="2"/>
  <c r="V8" i="2"/>
  <c r="V9" i="2"/>
  <c r="V10" i="2"/>
  <c r="V11" i="2"/>
  <c r="V12" i="2"/>
  <c r="V13" i="2"/>
  <c r="V14" i="2"/>
  <c r="V15" i="2"/>
  <c r="V16" i="2"/>
  <c r="V17" i="2"/>
  <c r="V18" i="2"/>
  <c r="V19" i="2"/>
  <c r="V20" i="2"/>
  <c r="V21" i="2"/>
  <c r="V22" i="2"/>
  <c r="V23" i="2"/>
  <c r="V24" i="2"/>
  <c r="V25" i="2"/>
  <c r="V26" i="2"/>
  <c r="V27" i="2"/>
  <c r="V28" i="2"/>
  <c r="V29" i="2"/>
  <c r="V30" i="2"/>
  <c r="V31" i="2"/>
  <c r="V5" i="2"/>
  <c r="U6" i="2"/>
  <c r="U7" i="2"/>
  <c r="U8" i="2"/>
  <c r="U9" i="2"/>
  <c r="U10" i="2"/>
  <c r="U11" i="2"/>
  <c r="U12" i="2"/>
  <c r="U13" i="2"/>
  <c r="U14" i="2"/>
  <c r="U15" i="2"/>
  <c r="U16" i="2"/>
  <c r="U17" i="2"/>
  <c r="U18" i="2"/>
  <c r="U19" i="2"/>
  <c r="U20" i="2"/>
  <c r="U21" i="2"/>
  <c r="U22" i="2"/>
  <c r="U23" i="2"/>
  <c r="U24" i="2"/>
  <c r="U25" i="2"/>
  <c r="U26" i="2"/>
  <c r="U27" i="2"/>
  <c r="U28" i="2"/>
  <c r="U29" i="2"/>
  <c r="U30" i="2"/>
  <c r="U31" i="2"/>
  <c r="U5" i="2"/>
  <c r="R32" i="2"/>
  <c r="T32" i="2"/>
  <c r="S32" i="2"/>
  <c r="W27" i="2" l="1"/>
  <c r="W5" i="2"/>
  <c r="W28" i="2"/>
  <c r="W24" i="2"/>
  <c r="W20" i="2"/>
  <c r="W16" i="2"/>
  <c r="W12" i="2"/>
  <c r="W8" i="2"/>
  <c r="W31" i="2"/>
  <c r="W7" i="2"/>
  <c r="W29" i="2"/>
  <c r="U32" i="2"/>
  <c r="W30" i="2"/>
  <c r="W26" i="2"/>
  <c r="W22" i="2"/>
  <c r="W18" i="2"/>
  <c r="W14" i="2"/>
  <c r="W10" i="2"/>
  <c r="W6" i="2"/>
  <c r="W25" i="2"/>
  <c r="W17" i="2"/>
  <c r="W13" i="2"/>
  <c r="W19" i="2"/>
  <c r="W15" i="2"/>
  <c r="W11" i="2"/>
  <c r="W23" i="2"/>
  <c r="W21" i="2"/>
  <c r="W9" i="2"/>
  <c r="V32" i="2"/>
  <c r="W32" i="2" l="1"/>
  <c r="D131" i="2" l="1"/>
  <c r="C131" i="2"/>
  <c r="B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D107" i="2"/>
  <c r="C107" i="2"/>
  <c r="B107" i="2"/>
  <c r="F106" i="2"/>
  <c r="E106" i="2"/>
  <c r="F105" i="2"/>
  <c r="E105" i="2"/>
  <c r="F104" i="2"/>
  <c r="E104" i="2"/>
  <c r="F103" i="2"/>
  <c r="E103" i="2"/>
  <c r="F102" i="2"/>
  <c r="E102" i="2"/>
  <c r="F101" i="2"/>
  <c r="E101" i="2"/>
  <c r="F100" i="2"/>
  <c r="E100" i="2"/>
  <c r="F99" i="2"/>
  <c r="E99" i="2"/>
  <c r="F98" i="2"/>
  <c r="E98" i="2"/>
  <c r="F97" i="2"/>
  <c r="E97" i="2"/>
  <c r="F96" i="2"/>
  <c r="E96" i="2"/>
  <c r="F95" i="2"/>
  <c r="E95" i="2"/>
  <c r="F94" i="2"/>
  <c r="E94" i="2"/>
  <c r="F93" i="2"/>
  <c r="E93" i="2"/>
  <c r="F92" i="2"/>
  <c r="E92" i="2"/>
  <c r="F91" i="2"/>
  <c r="E91" i="2"/>
  <c r="F90" i="2"/>
  <c r="E90" i="2"/>
  <c r="D84" i="2"/>
  <c r="C84" i="2"/>
  <c r="B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G105" i="2" l="1"/>
  <c r="G115" i="2"/>
  <c r="G74" i="2"/>
  <c r="G76" i="2"/>
  <c r="G78" i="2"/>
  <c r="G82" i="2"/>
  <c r="G117" i="2"/>
  <c r="G125" i="2"/>
  <c r="G93" i="2"/>
  <c r="G81" i="2"/>
  <c r="G95" i="2"/>
  <c r="G99" i="2"/>
  <c r="G101" i="2"/>
  <c r="G126" i="2"/>
  <c r="G128" i="2"/>
  <c r="G130" i="2"/>
  <c r="G72" i="2"/>
  <c r="G80" i="2"/>
  <c r="G121" i="2"/>
  <c r="G129" i="2"/>
  <c r="F84" i="2"/>
  <c r="G94" i="2"/>
  <c r="G96" i="2"/>
  <c r="G98" i="2"/>
  <c r="G100" i="2"/>
  <c r="G114" i="2"/>
  <c r="G116" i="2"/>
  <c r="G127" i="2"/>
  <c r="G70" i="2"/>
  <c r="G73" i="2"/>
  <c r="G77" i="2"/>
  <c r="G91" i="2"/>
  <c r="G97" i="2"/>
  <c r="G102" i="2"/>
  <c r="G104" i="2"/>
  <c r="G106" i="2"/>
  <c r="E131" i="2"/>
  <c r="G118" i="2"/>
  <c r="G120" i="2"/>
  <c r="G122" i="2"/>
  <c r="G124" i="2"/>
  <c r="G90" i="2"/>
  <c r="G92" i="2"/>
  <c r="G103" i="2"/>
  <c r="G119" i="2"/>
  <c r="G123" i="2"/>
  <c r="G69" i="2"/>
  <c r="G71" i="2"/>
  <c r="G79" i="2"/>
  <c r="G113" i="2"/>
  <c r="E84" i="2"/>
  <c r="G75" i="2"/>
  <c r="G83" i="2"/>
  <c r="E107" i="2"/>
  <c r="F131" i="2"/>
  <c r="F107" i="2"/>
  <c r="G84" i="2" l="1"/>
  <c r="G131" i="2"/>
  <c r="G107" i="2"/>
  <c r="L17" i="2" l="1"/>
  <c r="K17" i="2"/>
  <c r="J17" i="2"/>
  <c r="N12" i="2" s="1"/>
  <c r="N16" i="2"/>
  <c r="M16" i="2"/>
  <c r="N15" i="2"/>
  <c r="M15" i="2"/>
  <c r="N14" i="2"/>
  <c r="M14" i="2"/>
  <c r="N13" i="2"/>
  <c r="M13" i="2"/>
  <c r="N11" i="2"/>
  <c r="M11" i="2"/>
  <c r="N10" i="2"/>
  <c r="M10" i="2"/>
  <c r="N9" i="2"/>
  <c r="M9" i="2"/>
  <c r="N8" i="2"/>
  <c r="M8" i="2"/>
  <c r="N7" i="2"/>
  <c r="M7" i="2"/>
  <c r="N6" i="2"/>
  <c r="M6" i="2"/>
  <c r="N5" i="2"/>
  <c r="M5" i="2"/>
  <c r="O11" i="2" l="1"/>
  <c r="N17" i="2"/>
  <c r="O9" i="2"/>
  <c r="O8" i="2"/>
  <c r="O13" i="2"/>
  <c r="O14" i="2"/>
  <c r="O6" i="2"/>
  <c r="O10" i="2"/>
  <c r="O15" i="2"/>
  <c r="O7" i="2"/>
  <c r="O16" i="2"/>
  <c r="O5" i="2"/>
  <c r="M12" i="2"/>
  <c r="O12" i="2" s="1"/>
  <c r="D63" i="2"/>
  <c r="C63" i="2"/>
  <c r="F21" i="2"/>
  <c r="F22" i="2"/>
  <c r="F23" i="2"/>
  <c r="F24" i="2"/>
  <c r="F25" i="2"/>
  <c r="F26"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21" i="2"/>
  <c r="E22" i="2"/>
  <c r="E23" i="2"/>
  <c r="E24" i="2"/>
  <c r="E25" i="2"/>
  <c r="E26" i="2"/>
  <c r="G22" i="2" l="1"/>
  <c r="M17" i="2"/>
  <c r="O17" i="2"/>
  <c r="G38" i="2"/>
  <c r="G62" i="2"/>
  <c r="G54" i="2"/>
  <c r="G46" i="2"/>
  <c r="G30" i="2"/>
  <c r="G58" i="2"/>
  <c r="G42" i="2"/>
  <c r="G60" i="2"/>
  <c r="G52" i="2"/>
  <c r="G44" i="2"/>
  <c r="G36" i="2"/>
  <c r="G28" i="2"/>
  <c r="G50" i="2"/>
  <c r="G56" i="2"/>
  <c r="G40" i="2"/>
  <c r="G32" i="2"/>
  <c r="G34" i="2"/>
  <c r="G48" i="2"/>
  <c r="G26" i="2"/>
  <c r="G23" i="2"/>
  <c r="G59" i="2"/>
  <c r="G55" i="2"/>
  <c r="G51" i="2"/>
  <c r="G47" i="2"/>
  <c r="G43" i="2"/>
  <c r="G39" i="2"/>
  <c r="G35" i="2"/>
  <c r="G31" i="2"/>
  <c r="G25" i="2"/>
  <c r="G21" i="2"/>
  <c r="G61" i="2"/>
  <c r="G57" i="2"/>
  <c r="G53" i="2"/>
  <c r="G49" i="2"/>
  <c r="G45" i="2"/>
  <c r="G41" i="2"/>
  <c r="G37" i="2"/>
  <c r="G33" i="2"/>
  <c r="G29" i="2"/>
  <c r="G24" i="2"/>
  <c r="B63" i="2"/>
  <c r="F20" i="2"/>
  <c r="F63" i="2" s="1"/>
  <c r="E20" i="2"/>
  <c r="E63" i="2" s="1"/>
  <c r="F6" i="2"/>
  <c r="F7" i="2"/>
  <c r="F8" i="2"/>
  <c r="F9" i="2"/>
  <c r="F10" i="2"/>
  <c r="F11" i="2"/>
  <c r="F5" i="2"/>
  <c r="E6" i="2"/>
  <c r="E7" i="2"/>
  <c r="E8" i="2"/>
  <c r="E9" i="2"/>
  <c r="E10" i="2"/>
  <c r="E11" i="2"/>
  <c r="E5" i="2"/>
  <c r="C12" i="2"/>
  <c r="D12" i="2"/>
  <c r="B12" i="2"/>
  <c r="L4" i="1"/>
  <c r="G9" i="2" l="1"/>
  <c r="AF4" i="1"/>
  <c r="AP4" i="1"/>
  <c r="G5" i="2"/>
  <c r="G6" i="2"/>
  <c r="G11" i="2"/>
  <c r="E12" i="2"/>
  <c r="G8" i="2"/>
  <c r="G7" i="2"/>
  <c r="F12" i="2"/>
  <c r="AK4" i="1"/>
  <c r="AU4" i="1"/>
  <c r="G10" i="2"/>
  <c r="F27" i="2"/>
  <c r="E27" i="2"/>
  <c r="G20" i="2"/>
  <c r="G63" i="2" s="1"/>
  <c r="G12" i="2" l="1"/>
  <c r="G27" i="2"/>
</calcChain>
</file>

<file path=xl/sharedStrings.xml><?xml version="1.0" encoding="utf-8"?>
<sst xmlns="http://schemas.openxmlformats.org/spreadsheetml/2006/main" count="722" uniqueCount="218">
  <si>
    <t>TEMATICAS</t>
  </si>
  <si>
    <t>CARRERA ADMINISTRATIVA</t>
  </si>
  <si>
    <t>LIBRE NOMBRAMIENTO Y REMOCIÓN</t>
  </si>
  <si>
    <t>PLANTA PROVISIONAL</t>
  </si>
  <si>
    <t>PLANTA
 TEMPORAL</t>
  </si>
  <si>
    <t>PLANTA 
TRANSITORIA</t>
  </si>
  <si>
    <t>FECHA</t>
  </si>
  <si>
    <t xml:space="preserve">MISIONAL </t>
  </si>
  <si>
    <t>GESTIÓN</t>
  </si>
  <si>
    <t>FACILITADOR</t>
  </si>
  <si>
    <t>POBLACIÓN BENEFICIADA</t>
  </si>
  <si>
    <t>NIVEL JERARQUICO</t>
  </si>
  <si>
    <t>DIRECTIVO</t>
  </si>
  <si>
    <t>ASESOR</t>
  </si>
  <si>
    <t>PROFESIONAL</t>
  </si>
  <si>
    <t>TECNICO</t>
  </si>
  <si>
    <t>ASISTENCIAL</t>
  </si>
  <si>
    <t>TIPO DE VINCULACIÓN</t>
  </si>
  <si>
    <t>CONTRATISTA</t>
  </si>
  <si>
    <t>CLASIFICACIÓN</t>
  </si>
  <si>
    <t>SEXO</t>
  </si>
  <si>
    <t>HOMBRE</t>
  </si>
  <si>
    <t>MUJER</t>
  </si>
  <si>
    <t>INTERSEXUAL</t>
  </si>
  <si>
    <t>N° TOTAL DE INSCRITOS O INVITADOS</t>
  </si>
  <si>
    <t>PERCEPCIÓN DE LA CAPACITACIÓN</t>
  </si>
  <si>
    <t>SUGERENCIAS</t>
  </si>
  <si>
    <t>N° ORDEN</t>
  </si>
  <si>
    <t>EXCELENTE</t>
  </si>
  <si>
    <t>REGULAR</t>
  </si>
  <si>
    <t>DEFICIENTE</t>
  </si>
  <si>
    <t>N° TOTAL DE PARTICIPANTES</t>
  </si>
  <si>
    <t>INDICADOR DE 
PARTICIPACIÓN
(%)</t>
  </si>
  <si>
    <t>EVALUACIÓN DE CONOCIMIENTOS
 (SI APLICA)  %</t>
  </si>
  <si>
    <t>TOTAL 
PREGUNTAS</t>
  </si>
  <si>
    <t>ANTES
 %</t>
  </si>
  <si>
    <t>DESPUES
%</t>
  </si>
  <si>
    <t>OBSERVACIONES DEL INDICADOR</t>
  </si>
  <si>
    <t>OBJETIVO DE APRENDIZAJE</t>
  </si>
  <si>
    <t>SATISFACTORIO</t>
  </si>
  <si>
    <t>TOTAL</t>
  </si>
  <si>
    <t>ASPECTOS DEL INSTRUCTOR
%</t>
  </si>
  <si>
    <t>ASPECTOS DEL PROGRAMA
%</t>
  </si>
  <si>
    <t>ASPECTOS LOGISTICOS
%</t>
  </si>
  <si>
    <t>AUTOEVALUACIÓN
%</t>
  </si>
  <si>
    <t>Evaluación de Conocomientos</t>
  </si>
  <si>
    <t>Numero de preguntas</t>
  </si>
  <si>
    <t>Indicador de aprendizaje</t>
  </si>
  <si>
    <t>Antes %</t>
  </si>
  <si>
    <t>Despues %</t>
  </si>
  <si>
    <t>INDICADOR DE APRENDIZAJE 
%</t>
  </si>
  <si>
    <t>N° 
Participantes</t>
  </si>
  <si>
    <t>Antes #</t>
  </si>
  <si>
    <t>Despues #</t>
  </si>
  <si>
    <t>Tema: Inducción servidores Públicos 12 Junio 2018</t>
  </si>
  <si>
    <t>Tema: Inducción servidores Públicos 27 Agosto 2018</t>
  </si>
  <si>
    <t>Tema: Entrenamiento en Innovacion sep 13 2018</t>
  </si>
  <si>
    <t>Tema: Entrenamiento en Innovacion sep 17 2018</t>
  </si>
  <si>
    <t>Tema: Entrenamiento en Gestion de Proyectos sep 19 2018</t>
  </si>
  <si>
    <t>Tema: Inducción servidores Públicos 24 Octubre 2018</t>
  </si>
  <si>
    <t>Tema: Entrenamiento en Gestion de Proyectos sep 19 2018- Grupo 2</t>
  </si>
  <si>
    <t>Tema: Entrenamiento en Metodologia de Pensamiento  Creativo 2018- Grupo 1</t>
  </si>
  <si>
    <t>Tema: Entrenamiento en Metodologia de Pensamiento  Creativo 2018- Grupo 2</t>
  </si>
  <si>
    <t>Tema: Entrenamiento en Metodologias AGILES SCRUM 2018- Grupo 1</t>
  </si>
  <si>
    <t>Tema: Entrenamiento en Metodologias AGILES SCRUM 2018- Grupo 2</t>
  </si>
  <si>
    <t>Tema: Entrenamiento en FORMADOR DE FORMADORES 2018- Grupo 1</t>
  </si>
  <si>
    <t>Tema: Entrenamiento en FORMADOR DE FORMADORES 2018- Grupo 2</t>
  </si>
  <si>
    <t>Entrenamiento TRABAJO  EN EQUIPO Grupo 1</t>
  </si>
  <si>
    <t>Entrenamiento TRABAJO  EN EQUIPO Grupo 2</t>
  </si>
  <si>
    <t>Entrenamiento LIDERAZGO TRASFORMACIONAL DIRECTIVOS</t>
  </si>
  <si>
    <t>Entrenamiento LIDERAZGO TRASFORMACIONAL PROFESIONALES</t>
  </si>
  <si>
    <t>Entrenamiento EN REDACCION JURIDICA</t>
  </si>
  <si>
    <t>COSTO</t>
  </si>
  <si>
    <t>INTENSIDAD 
HORARIA
(Horas)</t>
  </si>
  <si>
    <t>Inducción servidores Publicos</t>
  </si>
  <si>
    <t xml:space="preserve">Iniciar al nuevo servidor(a) en su integración a la cultura organizacional, valores de la casa, familiarizarlo con el servicio público y con la misionalidad de la entidad.  </t>
  </si>
  <si>
    <t>X</t>
  </si>
  <si>
    <t>Aulas Barule</t>
  </si>
  <si>
    <t>12 Horas</t>
  </si>
  <si>
    <t>Formadores internos de la Entidad</t>
  </si>
  <si>
    <t>No de preguntas</t>
  </si>
  <si>
    <t xml:space="preserve">Recibimos las siguientes sugerencias de la inducción orientada el 24 y 25 de Enero del  2019  en las  aulas Barulé
• Se sugiere un mejor conocimiento de las temáticas expuestas por todos los expositores 
• Mas Pausas activas dado el largo tiempo de exposición por las diversas temáticas
• Fformular mejor la capacitación de tal forma que sea didáctica y no sea tan larga, se pueden apoyar con la creación de un E-Learning o más actividades lúdicas.
• Establecer una sesión  similar de capacitación para los contratistas que ingresan a la Secretaria General, en las temáticas de su interés.
• Algunas dependencias se muestran lejanas a los funcionarios.
• Sería interesante que Control Interno Disciplinario mostrara de una forma diferente el papel que desarrollan, no solo como el ente que sanciona, sino como el que promueve el cumplimiento de los deberes.   
• Mejorar metodología: Marcar el inicio, desarrollo y cierre de la actividad.
</t>
  </si>
  <si>
    <t>Evaluación del Desempeño laboral servidores de Carrera Administrativa</t>
  </si>
  <si>
    <t>Explicar la nueva reglamentación del sistema de evaluación del desempeño Laboral, aplicada a los servidores de Carrera Administrativa. (Acuerdo 617 de 2018)</t>
  </si>
  <si>
    <t>Auditorio Huitaca</t>
  </si>
  <si>
    <t>4 Horas</t>
  </si>
  <si>
    <t>Departamento Distrital del Servicio Civil</t>
  </si>
  <si>
    <t>Gestión del Riesgo</t>
  </si>
  <si>
    <t>Oficina Asesora de Planeación</t>
  </si>
  <si>
    <t>Lenguaje Braille</t>
  </si>
  <si>
    <t>Dar a conocer los aspectos básicos de la lectura y la escritura Braille y reconocer los aspectos propios del sistema para lograr una adecuada habilidad comunicativa con las personas con deficiencias visuales.</t>
  </si>
  <si>
    <t>INCI</t>
  </si>
  <si>
    <t>Acciones correctivas, preventivas y de mejora</t>
  </si>
  <si>
    <t>Dar a conocer los mecanismos para tratar las causas de no conformidades reales o potenciales del SIG y como emprender acciones correctivas, preventivas y de mejora.</t>
  </si>
  <si>
    <t>SIGA</t>
  </si>
  <si>
    <t>SECOP II</t>
  </si>
  <si>
    <t xml:space="preserve"> IV Encuentro mundial BIG DATA</t>
  </si>
  <si>
    <t>Herramientas colaborativas de Office 365</t>
  </si>
  <si>
    <t>Gestión del Conflicto y educación para la paz</t>
  </si>
  <si>
    <t>Coaching  Organizacional</t>
  </si>
  <si>
    <t>Sostenibilidad Ambiental</t>
  </si>
  <si>
    <t>Ver mas allá con inteligencia social</t>
  </si>
  <si>
    <t>Derecho Laboral</t>
  </si>
  <si>
    <t>Artes Gráficas</t>
  </si>
  <si>
    <t xml:space="preserve">Aplicativo SIG </t>
  </si>
  <si>
    <t>Plan  Estrátegico de Seguridad Vial- PESV</t>
  </si>
  <si>
    <t>Formación a los  servidores públicos en el Sistema de Gestión Documental de la Entidad, con el fin de lograr una cultura sostenible de organización de archivos, de la conservación y preservación de la memoria institucional.</t>
  </si>
  <si>
    <t xml:space="preserve">Fortalecer conocimientos y conceptos clave para una correcta planeación, ejecución, control  y seguimiento  del presupuesto de la entidad, teniendo en cuenta el Plan de desarrollo, la misonalidad de la entidad . </t>
  </si>
  <si>
    <t>Desarrollar habilidades para corrección ortográfica y de  estilo.
Comprender las características con las que debe contar un  documento para  transmitir un mensaje de  manera  eficaz y con  lenguaje claro.</t>
  </si>
  <si>
    <t>Desarrollar habilidades y destrezas para el manejo del SIGA.</t>
  </si>
  <si>
    <t>Desarrollar habilidades y destrezas para el manejo del SECOP II</t>
  </si>
  <si>
    <t>Conocer e intercambiar experiencias prácticas y exitosas sobre el uso de herramientas que permiten a las empresas de los diferentes sectores, analizar y conocer con expertos de clase mundial en Big Data, analytics e innovación, los retos que estos temas le plantean a la sociedad y a la tecnología.</t>
  </si>
  <si>
    <t>Apropiar las herramientas colaborativas de Office 365 para uso en labores cotidianas de los servidores de la entidad.</t>
  </si>
  <si>
    <t>Generar una cultura del buen vivir, mediación y otros mecanismos alternativos de solución de conflictos</t>
  </si>
  <si>
    <t xml:space="preserve">Facilitar el desarrollo de las potencialidades tales como el liderazgo y el desempeño de los servidores públicos   y los equipos de trabajo, ayudando a superar limitaciones que obstaculizan el logro  de objetivos.
</t>
  </si>
  <si>
    <t>Desarrollar en los servidores Inteligencia Social contribuyendo al fortalecimiento de una Cultura Ciudadana integral que garantice la transparencia y la integridad.</t>
  </si>
  <si>
    <t>Actualizar y fomentar el aprendizaje continuo en los servidores(as) en materia de de derecho laboral</t>
  </si>
  <si>
    <t>Desarrollo de habilidades en materia de artes gráficas.</t>
  </si>
  <si>
    <t>Capacitar a los participantes so bre el manejo del aplicativo SIG, el procedimiento de auditorias internas y la relacion entre el SIG y MIPG</t>
  </si>
  <si>
    <t>N/A</t>
  </si>
  <si>
    <r>
      <t>Brindar herramientas y técnicas que permitan implementar y gestionar los riesgos de la entidad, en el marco de los estándares y las mejores prácticas.</t>
    </r>
    <r>
      <rPr>
        <sz val="9"/>
        <color rgb="FF222222"/>
        <rFont val="Calibri"/>
        <family val="2"/>
        <scheme val="minor"/>
      </rPr>
      <t xml:space="preserve"> </t>
    </r>
  </si>
  <si>
    <t>Tema: Gestion del riesgo 21 de Febrero 2019</t>
  </si>
  <si>
    <t xml:space="preserve">• Aunque la metodología fue buena dado que se participó y se conoció a otros compañeros, me parece importante que se optimicen mejor los tiempos para cada actividad lúdica.
• La explicación que se dio después acerca de los pasos de identificación de riesgos se dio muy rápido por falta de tiempo
• Ampliar el tema.
• Excelente el tema y excelente el equipo humano de expositores, gracias
• Contextualizar mejor la temática que se va a tratar, antes de efectuar la capacitación. Muchos íbamos a la capacitación pero no sabíamos exactamente de que trataba, solo que era de riesgos pero no estábamos seguros de cual tipo de riesgo e inclusive creí que se tratarían también los riesgos ambientales. Pero solo nos enteramos hasta que estuvimos allá.
• Más continuidad en las capacitaciones
• La metodología  fue más participativa creativa e innovadora
• Tratar de cumplir los horarios fijados de manera puntual, dado que se citó a las 8:00 a.m. Y el evento inició casi a las 9:00 a.m. Así mismo deberían considerar adelantar estos eventos de capacitación en el mismo edificio de la manzana liévano y no en el archivo.
• El ejercicio fue interesante sobre todo la creación de grupos que rotaban, sin embargo sugiero que los próximos talleres se cite menos personas dado que el grupo era muy grande.
</t>
  </si>
  <si>
    <r>
      <rPr>
        <sz val="8"/>
        <color rgb="FF333333"/>
        <rFont val="Arial"/>
        <family val="2"/>
      </rPr>
      <t xml:space="preserve">• los temas tratados hasta el momento son muy valiosos para nuestro crecimiento personal y laboral
• Lenguaje de señas es otro tema que se debería exponer 
• Manejo de emociones
• Hay muchos temas interesantes; el dominio de ese tema por parte del capacitador, hace realmente la diferencia; NO me gustaría estar en capacitaciones de proyecto de vida, por lo anterior, otros temas serán interesantes para mí.
• Este tema fue excelente, agradezco infinitamente por este tema y por la calidad de personas y profesionales que dominaron el tema.
</t>
    </r>
    <r>
      <rPr>
        <sz val="11"/>
        <color rgb="FF333333"/>
        <rFont val="Segoe UI"/>
        <family val="2"/>
      </rPr>
      <t xml:space="preserve">
</t>
    </r>
  </si>
  <si>
    <t>Tema: Lectura Braille  Fecha: 27/02/2019</t>
  </si>
  <si>
    <t>Tema: Inducción servidores Públicos 24-25 de Enero 2019</t>
  </si>
  <si>
    <t>Tema: Acciones correctivas, preventivas y de mejora</t>
  </si>
  <si>
    <t>Insisto en el tema de la puntualidad de inicio de los eventos, si bien eso no depende de los organizadores, considero que con un margen de espera que se dé de 10 o 15 min es suficiente y por lo tanto se debe iniciar con quienes hayan llegado en ese lapso.</t>
  </si>
  <si>
    <t>12/03/2019
19/03/2019/
26/03/2019</t>
  </si>
  <si>
    <t>Tema:TEAMS OFFICE 365</t>
  </si>
  <si>
    <t>13/03/2019
14/03/2019
15/03/2019</t>
  </si>
  <si>
    <t>Tema: SIGA</t>
  </si>
  <si>
    <t>excelente las capacitaciones que se brindan de acuerdo al tema y actividad, seria interesante refrescar los temas mas frecuentemente</t>
  </si>
  <si>
    <t>Dar a conocer a los servidores públicos la aplicación moviapp, explicando sus funciones y usabilidad</t>
  </si>
  <si>
    <t>Sensibilización MoviAPP</t>
  </si>
  <si>
    <t>01/04/2019
02/04/2019</t>
  </si>
  <si>
    <t>24/01/2019
25 /01/2019</t>
  </si>
  <si>
    <t xml:space="preserve"> Que profundicen mas sobre todos los temas vistos y el horario mas extendido. Algunos temas que son importantes que y que deberían tener mas tiempo..
 Que se hagan siempre este tipo de induciones.
 Profundizar un poco en ciertos temas que son de mucho interés.</t>
  </si>
  <si>
    <t>Evaluación de Conocimientos</t>
  </si>
  <si>
    <t>Tema: Inducción 1 y 2 de Abril</t>
  </si>
  <si>
    <t>INDICADOR DE  PARTICIPACIÓN (%)</t>
  </si>
  <si>
    <t>INTENSIDAD  HORARIA (Horas)</t>
  </si>
  <si>
    <t>DESPUES %</t>
  </si>
  <si>
    <t>ANTES %</t>
  </si>
  <si>
    <t>TOTAL PREGUNTAS</t>
  </si>
  <si>
    <t>INDICADOR DE APRENDIZAJE %</t>
  </si>
  <si>
    <t>Conocer los programas pos consumo y estrategias voluntarias de entrega de resifuos peligrosos - Separando Ando</t>
  </si>
  <si>
    <t>Manejo detensivo y plan de seguridad vial ARL-positiva</t>
  </si>
  <si>
    <t>28/03/2019
11/04/2019
2/05/2019</t>
  </si>
  <si>
    <t>Tema: Sostenibilidad Ambiental</t>
  </si>
  <si>
    <t>Tema: Aplicativo SIG 16 de Mayo</t>
  </si>
  <si>
    <t>Trabajo Decente</t>
  </si>
  <si>
    <t>Capacitación en materia de trabajo decente, la importancia de su implementación, contextualización y fortalecimiento de cada uno de los pilares.</t>
  </si>
  <si>
    <t>01/03/2019
04/05/2019</t>
  </si>
  <si>
    <t>16/05/2019
17/05/2019</t>
  </si>
  <si>
    <t>28/02/2019
29/04/2019
03/05/2019</t>
  </si>
  <si>
    <t xml:space="preserve">Gestión Documental - Sistema Integrado de Conservacion  </t>
  </si>
  <si>
    <t>Redacción y Ortografía GRUPO 1</t>
  </si>
  <si>
    <t>14/05/19
21/05/19
28/05/19</t>
  </si>
  <si>
    <t>Redacción y Ortografía GRUPO 2</t>
  </si>
  <si>
    <t>22/05/19
27/05/19
10/06/19</t>
  </si>
  <si>
    <t>FELICITACIONES POR FAVOR PROGRAMAR UN REFUERZO EN EL SEGUNDO SEMESTTRE
SE DEBEN DESARROLAR OTROS NIVELES PARA PODER MEJORAR
FORTALECER REDACCIÓN, UN SEGUNDO NIVEL Y NORMAS APPA PARA INFORMES</t>
  </si>
  <si>
    <t>Redacción y Ortografía GRUPO 3</t>
  </si>
  <si>
    <t>17/05/19
24/05/19
31/05/19</t>
  </si>
  <si>
    <t>CURSO DE ETIQUETA
NO TAN LARGA Y QUE NO SEA EL ARCHIVO
capacitación en temas de filosofía del arte, filosofia</t>
  </si>
  <si>
    <t>Taller Derecho de Asociación y Negociación Colectiva</t>
  </si>
  <si>
    <t>generar un espacio de formación para apropiar valiosos conocimientos, que nos permitan construir un relacionamiento colectivo bajo los principios de respeto, confianza, transparencia y cooperación.</t>
  </si>
  <si>
    <t>Tema: Taller Derecho de Asociación y Negociación Colectiva 25 de Junio/2019</t>
  </si>
  <si>
    <t>Taller 
Formulación de políticas públicas</t>
  </si>
  <si>
    <t>Dar a conocer la guía, el procedimiento y los lineamientos para la formulación de políticas publicas en el Distrito.</t>
  </si>
  <si>
    <t>Tema: Taller Formulación de políticas públicas Junio 13 del 2019</t>
  </si>
  <si>
    <t xml:space="preserve">Innovación
“Pensamiento de Diseño” 
</t>
  </si>
  <si>
    <t>Apropiar conceptos de la metodología de innovación “pensamiento de diseño”, orientada a la solución de problemas y retos desde un enfoque centrado en el usuario.</t>
  </si>
  <si>
    <t>19/06/2019
20/06/2019</t>
  </si>
  <si>
    <t xml:space="preserve">21/05/2019
27/05/2019
10/06/2019
17/06/2019
</t>
  </si>
  <si>
    <t>Foro Internacional Gestión y Desempeño - Innovación - Transparencia  y Control Interno</t>
  </si>
  <si>
    <t>Realizar un evento internacional para compartir experiencias y logros de las entidades a nivel internacional, nacional y distrital relacionadas con la Gestión Pública Distrital (Innovación , transparencia y control interno)</t>
  </si>
  <si>
    <t>Dirección Distrital de Desarrollo Institucional</t>
  </si>
  <si>
    <t>LUGAR</t>
  </si>
  <si>
    <t>Archivo de Bogotá</t>
  </si>
  <si>
    <t>3 horas</t>
  </si>
  <si>
    <t>4 horas</t>
  </si>
  <si>
    <t>Subdirección de Servicios Administrativos - Dirección Distrital de Archivo de Bogotá</t>
  </si>
  <si>
    <t>2 horas 30 minutos</t>
  </si>
  <si>
    <t>VIRTUAL</t>
  </si>
  <si>
    <t>DASCD</t>
  </si>
  <si>
    <t>Curso Virtual Presupuesto Público</t>
  </si>
  <si>
    <t>48 horas</t>
  </si>
  <si>
    <t xml:space="preserve">2 horas </t>
  </si>
  <si>
    <t xml:space="preserve">Subdirección de Servicios Administrativos </t>
  </si>
  <si>
    <t>5 horas</t>
  </si>
  <si>
    <t>Ministerio de Trabajo</t>
  </si>
  <si>
    <t>2 horas y 30 minutos</t>
  </si>
  <si>
    <t xml:space="preserve">Dirección de Contratación </t>
  </si>
  <si>
    <t>Centro de Convenciones Agora Bogotá</t>
  </si>
  <si>
    <t>16 horas</t>
  </si>
  <si>
    <t xml:space="preserve">Embdata </t>
  </si>
  <si>
    <t>3 Horas</t>
  </si>
  <si>
    <t>Secretaria de Ambiente</t>
  </si>
  <si>
    <t>Imprenta Distrital</t>
  </si>
  <si>
    <t>40 horas</t>
  </si>
  <si>
    <t>SENA</t>
  </si>
  <si>
    <t>Cartagena</t>
  </si>
  <si>
    <t>Sala de Conductores</t>
  </si>
  <si>
    <t>24 horas</t>
  </si>
  <si>
    <t>2 horas</t>
  </si>
  <si>
    <t>8 horas</t>
  </si>
  <si>
    <t>Colegio de Abogados del Trabajo de Colombia</t>
  </si>
  <si>
    <t>POSITIVA</t>
  </si>
  <si>
    <t>Alta Consejeria TICS</t>
  </si>
  <si>
    <t>Secretaria Distrital de Planeación</t>
  </si>
  <si>
    <t>Ministerio de Trabajo - CUT</t>
  </si>
  <si>
    <t>ASECUM</t>
  </si>
  <si>
    <t>OTIC</t>
  </si>
  <si>
    <t>1 hora</t>
  </si>
  <si>
    <t xml:space="preserve">EN PROCESO </t>
  </si>
  <si>
    <t>Clav Rafael Uribe</t>
  </si>
  <si>
    <t>Dirección Distrital de Calidad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</si>
</sst>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quot;$&quot;\ #,##0.00"/>
    <numFmt numFmtId="166" formatCode="&quot;$&quot;\ #,##0"/>
    <numFmt numFmtId="167" formatCode="00"/>
  </numFmts>
  <fonts count="32" x14ac:knownFonts="1">
    <font>
      <sz val="11"/>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9"/>
      <color theme="1"/>
      <name val="Calibri"/>
      <family val="2"/>
      <scheme val="minor"/>
    </font>
    <font>
      <sz val="10"/>
      <color theme="1"/>
      <name val="Calibri"/>
      <family val="2"/>
      <scheme val="minor"/>
    </font>
    <font>
      <sz val="11"/>
      <name val="Calibri"/>
      <family val="2"/>
      <scheme val="minor"/>
    </font>
    <font>
      <sz val="10"/>
      <name val="Arial"/>
      <family val="2"/>
    </font>
    <font>
      <b/>
      <sz val="11"/>
      <color theme="0"/>
      <name val="Calibri"/>
      <family val="2"/>
      <scheme val="minor"/>
    </font>
    <font>
      <b/>
      <sz val="11"/>
      <color theme="1"/>
      <name val="Calibri"/>
      <family val="2"/>
      <scheme val="minor"/>
    </font>
    <font>
      <b/>
      <sz val="10"/>
      <color theme="0"/>
      <name val="Calibri"/>
      <family val="2"/>
      <scheme val="minor"/>
    </font>
    <font>
      <sz val="10"/>
      <name val="Calibri"/>
      <family val="2"/>
      <scheme val="minor"/>
    </font>
    <font>
      <b/>
      <sz val="9"/>
      <color theme="0"/>
      <name val="Calibri"/>
      <family val="2"/>
      <scheme val="minor"/>
    </font>
    <font>
      <b/>
      <sz val="8"/>
      <color theme="0"/>
      <name val="Calibri"/>
      <family val="2"/>
      <scheme val="minor"/>
    </font>
    <font>
      <sz val="8"/>
      <color theme="1"/>
      <name val="Calibri"/>
      <family val="2"/>
      <scheme val="minor"/>
    </font>
    <font>
      <sz val="8"/>
      <color theme="1"/>
      <name val="Arial"/>
      <family val="2"/>
    </font>
    <font>
      <b/>
      <sz val="8"/>
      <color theme="2"/>
      <name val="Arial"/>
      <family val="2"/>
    </font>
    <font>
      <sz val="8"/>
      <name val="Arial"/>
      <family val="2"/>
    </font>
    <font>
      <b/>
      <sz val="8"/>
      <color theme="1"/>
      <name val="Calibri"/>
      <family val="2"/>
      <scheme val="minor"/>
    </font>
    <font>
      <b/>
      <sz val="9"/>
      <color theme="1"/>
      <name val="Calibri"/>
      <family val="2"/>
      <scheme val="minor"/>
    </font>
    <font>
      <sz val="8"/>
      <color rgb="FF333333"/>
      <name val="Calibri"/>
      <family val="2"/>
      <scheme val="minor"/>
    </font>
    <font>
      <sz val="9"/>
      <color rgb="FF222222"/>
      <name val="Calibri"/>
      <family val="2"/>
      <scheme val="minor"/>
    </font>
    <font>
      <sz val="9"/>
      <color rgb="FF000000"/>
      <name val="Calibri"/>
      <family val="2"/>
      <scheme val="minor"/>
    </font>
    <font>
      <sz val="10"/>
      <color theme="1"/>
      <name val="Arial"/>
      <family val="2"/>
    </font>
    <font>
      <sz val="11"/>
      <color rgb="FF333333"/>
      <name val="Segoe UI"/>
      <family val="2"/>
    </font>
    <font>
      <sz val="8"/>
      <color rgb="FF333333"/>
      <name val="Arial"/>
      <family val="2"/>
    </font>
    <font>
      <sz val="8"/>
      <color theme="1"/>
      <name val="Segoe UI"/>
      <family val="2"/>
    </font>
    <font>
      <b/>
      <sz val="10"/>
      <color theme="1"/>
      <name val="Calibri"/>
      <family val="2"/>
      <scheme val="minor"/>
    </font>
    <font>
      <b/>
      <sz val="11"/>
      <color theme="6" tint="0.79998168889431442"/>
      <name val="Calibri"/>
      <family val="2"/>
      <scheme val="minor"/>
    </font>
    <font>
      <b/>
      <sz val="9"/>
      <name val="Calibri"/>
      <family val="2"/>
      <scheme val="minor"/>
    </font>
    <font>
      <sz val="9"/>
      <name val="Calibri"/>
      <family val="2"/>
      <scheme val="minor"/>
    </font>
    <font>
      <sz val="10"/>
      <color rgb="FFFF0000"/>
      <name val="Calibri"/>
      <family val="2"/>
      <scheme val="minor"/>
    </font>
  </fonts>
  <fills count="20">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7030A0"/>
        <bgColor indexed="64"/>
      </patternFill>
    </fill>
    <fill>
      <patternFill patternType="solid">
        <fgColor theme="5"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rgb="FF9900FF"/>
        <bgColor indexed="64"/>
      </patternFill>
    </fill>
    <fill>
      <patternFill patternType="solid">
        <fgColor rgb="FF0070C0"/>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C000"/>
        <bgColor indexed="64"/>
      </patternFill>
    </fill>
    <fill>
      <patternFill patternType="solid">
        <fgColor theme="8" tint="-0.499984740745262"/>
        <bgColor indexed="64"/>
      </patternFill>
    </fill>
    <fill>
      <patternFill patternType="solid">
        <fgColor theme="8"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medium">
        <color indexed="64"/>
      </left>
      <right style="medium">
        <color indexed="64"/>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s>
  <cellStyleXfs count="2">
    <xf numFmtId="0" fontId="0" fillId="0" borderId="0"/>
    <xf numFmtId="0" fontId="7" fillId="0" borderId="0"/>
  </cellStyleXfs>
  <cellXfs count="230">
    <xf numFmtId="0" fontId="0" fillId="0" borderId="0" xfId="0"/>
    <xf numFmtId="0" fontId="0" fillId="0" borderId="1" xfId="0"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1" xfId="0" applyBorder="1" applyAlignment="1">
      <alignment horizontal="center"/>
    </xf>
    <xf numFmtId="0" fontId="0" fillId="0" borderId="2" xfId="0" applyBorder="1" applyAlignment="1">
      <alignment horizontal="center"/>
    </xf>
    <xf numFmtId="0" fontId="8" fillId="6" borderId="29" xfId="0" applyFont="1" applyFill="1" applyBorder="1" applyAlignment="1">
      <alignment horizontal="center"/>
    </xf>
    <xf numFmtId="164" fontId="9" fillId="0" borderId="1" xfId="0" applyNumberFormat="1" applyFont="1" applyFill="1" applyBorder="1" applyAlignment="1">
      <alignment horizontal="center" vertical="center"/>
    </xf>
    <xf numFmtId="164" fontId="0" fillId="0" borderId="1" xfId="0" applyNumberFormat="1" applyBorder="1" applyAlignment="1">
      <alignment horizont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164" fontId="9" fillId="0" borderId="1" xfId="0" applyNumberFormat="1" applyFont="1" applyBorder="1" applyAlignment="1">
      <alignment horizontal="center"/>
    </xf>
    <xf numFmtId="164" fontId="0" fillId="0" borderId="1" xfId="0" applyNumberFormat="1" applyBorder="1" applyAlignment="1">
      <alignment horizontal="center" vertical="center"/>
    </xf>
    <xf numFmtId="0" fontId="0" fillId="0" borderId="1" xfId="0" applyFill="1" applyBorder="1" applyAlignment="1">
      <alignment horizontal="center"/>
    </xf>
    <xf numFmtId="164" fontId="0" fillId="0" borderId="1" xfId="0" applyNumberFormat="1" applyFill="1" applyBorder="1" applyAlignment="1">
      <alignment horizontal="center"/>
    </xf>
    <xf numFmtId="0" fontId="0" fillId="0" borderId="2" xfId="0" applyBorder="1" applyAlignment="1">
      <alignment horizontal="center" vertical="center"/>
    </xf>
    <xf numFmtId="0" fontId="0" fillId="0" borderId="33" xfId="0" applyFill="1" applyBorder="1" applyAlignment="1">
      <alignment horizontal="center"/>
    </xf>
    <xf numFmtId="164" fontId="0" fillId="0" borderId="33" xfId="0" applyNumberFormat="1" applyFill="1" applyBorder="1" applyAlignment="1">
      <alignment horizontal="center"/>
    </xf>
    <xf numFmtId="0" fontId="9" fillId="5" borderId="1" xfId="0" applyFont="1" applyFill="1" applyBorder="1" applyAlignment="1">
      <alignment horizontal="center"/>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21"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14" fontId="5" fillId="0" borderId="3" xfId="0" applyNumberFormat="1" applyFont="1" applyFill="1" applyBorder="1" applyAlignment="1">
      <alignment horizontal="center" vertical="center"/>
    </xf>
    <xf numFmtId="14" fontId="5" fillId="0" borderId="3"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10" fillId="8" borderId="20" xfId="0" applyFont="1" applyFill="1" applyBorder="1" applyAlignment="1">
      <alignment horizontal="center" vertical="center"/>
    </xf>
    <xf numFmtId="0" fontId="10" fillId="9" borderId="20" xfId="0" applyFont="1" applyFill="1" applyBorder="1" applyAlignment="1">
      <alignment horizontal="center" vertical="center"/>
    </xf>
    <xf numFmtId="0" fontId="10" fillId="10" borderId="20" xfId="0" applyFont="1" applyFill="1" applyBorder="1" applyAlignment="1">
      <alignment horizontal="center" vertical="center"/>
    </xf>
    <xf numFmtId="1" fontId="5" fillId="0" borderId="3"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xf>
    <xf numFmtId="165" fontId="11" fillId="0" borderId="1" xfId="0"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2" fontId="5" fillId="0" borderId="0" xfId="0" applyNumberFormat="1" applyFont="1" applyFill="1" applyAlignment="1">
      <alignment horizontal="center" vertical="center"/>
    </xf>
    <xf numFmtId="165"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5" fillId="0" borderId="8" xfId="0" applyNumberFormat="1" applyFont="1" applyFill="1" applyBorder="1" applyAlignment="1">
      <alignment horizontal="center" vertical="center"/>
    </xf>
    <xf numFmtId="164" fontId="5" fillId="0" borderId="8"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xf>
    <xf numFmtId="0" fontId="15" fillId="0" borderId="1" xfId="0" applyFont="1" applyBorder="1" applyAlignment="1" applyProtection="1">
      <alignment horizontal="center" vertical="center" wrapText="1"/>
      <protection locked="0"/>
    </xf>
    <xf numFmtId="164" fontId="14" fillId="0" borderId="1" xfId="0" applyNumberFormat="1" applyFont="1" applyBorder="1" applyAlignment="1">
      <alignment horizontal="center"/>
    </xf>
    <xf numFmtId="164" fontId="14" fillId="0" borderId="1" xfId="0" applyNumberFormat="1" applyFont="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6" fillId="9" borderId="1" xfId="0" applyFont="1" applyFill="1" applyBorder="1" applyAlignment="1" applyProtection="1">
      <alignment horizontal="center" vertical="center" wrapText="1"/>
      <protection locked="0"/>
    </xf>
    <xf numFmtId="0" fontId="15" fillId="11"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3" fillId="6" borderId="29" xfId="0" applyFont="1" applyFill="1" applyBorder="1" applyAlignment="1">
      <alignment horizontal="center"/>
    </xf>
    <xf numFmtId="0" fontId="18" fillId="5" borderId="1" xfId="0" applyFont="1" applyFill="1" applyBorder="1" applyAlignment="1">
      <alignment horizontal="center" vertical="center"/>
    </xf>
    <xf numFmtId="164" fontId="18" fillId="5" borderId="1"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0" fontId="10" fillId="2" borderId="26" xfId="0" applyFont="1" applyFill="1" applyBorder="1" applyAlignment="1">
      <alignment horizontal="center" vertical="center"/>
    </xf>
    <xf numFmtId="0" fontId="10" fillId="3" borderId="6" xfId="0" applyFont="1" applyFill="1" applyBorder="1" applyAlignment="1">
      <alignment horizontal="center" vertical="center"/>
    </xf>
    <xf numFmtId="14" fontId="5" fillId="0" borderId="33"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9" fillId="0" borderId="1" xfId="0" applyFont="1" applyBorder="1" applyAlignment="1">
      <alignment horizontal="center" vertical="center"/>
    </xf>
    <xf numFmtId="167" fontId="5" fillId="0" borderId="1" xfId="0" applyNumberFormat="1" applyFont="1" applyBorder="1" applyAlignment="1" applyProtection="1">
      <alignment horizontal="center" vertical="center" wrapText="1"/>
      <protection locked="0"/>
    </xf>
    <xf numFmtId="0" fontId="4" fillId="0" borderId="1" xfId="0" applyFont="1" applyBorder="1" applyAlignment="1">
      <alignment horizontal="center" wrapText="1"/>
    </xf>
    <xf numFmtId="0" fontId="20" fillId="0" borderId="0" xfId="0" applyFont="1" applyAlignment="1">
      <alignment horizontal="center" wrapText="1"/>
    </xf>
    <xf numFmtId="0" fontId="0" fillId="0" borderId="1" xfId="0" applyFont="1" applyBorder="1" applyAlignment="1">
      <alignment horizontal="center" wrapText="1"/>
    </xf>
    <xf numFmtId="0" fontId="0" fillId="0" borderId="0" xfId="0" applyFont="1" applyAlignment="1">
      <alignment vertical="center"/>
    </xf>
    <xf numFmtId="0" fontId="0" fillId="0" borderId="0" xfId="0" applyFont="1" applyFill="1" applyBorder="1" applyAlignment="1">
      <alignment vertical="center"/>
    </xf>
    <xf numFmtId="0" fontId="4" fillId="0" borderId="1" xfId="0" applyFont="1" applyFill="1" applyBorder="1" applyAlignment="1">
      <alignment horizontal="center" vertical="center" wrapText="1"/>
    </xf>
    <xf numFmtId="1" fontId="23" fillId="0" borderId="1" xfId="0" applyNumberFormat="1" applyFont="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5" fillId="0" borderId="36" xfId="0" applyFont="1" applyFill="1" applyBorder="1" applyAlignment="1">
      <alignment horizontal="center" vertical="center"/>
    </xf>
    <xf numFmtId="0" fontId="24" fillId="0" borderId="1" xfId="0" applyFont="1" applyBorder="1" applyAlignment="1">
      <alignment wrapText="1"/>
    </xf>
    <xf numFmtId="0" fontId="12" fillId="13" borderId="1" xfId="0" applyFont="1" applyFill="1" applyBorder="1" applyAlignment="1">
      <alignment horizontal="center" vertical="center" wrapText="1"/>
    </xf>
    <xf numFmtId="0" fontId="12" fillId="13" borderId="1" xfId="0" applyFont="1" applyFill="1" applyBorder="1" applyAlignment="1">
      <alignment horizontal="center" vertical="center"/>
    </xf>
    <xf numFmtId="0" fontId="12" fillId="14" borderId="1" xfId="0" applyFont="1" applyFill="1" applyBorder="1" applyAlignment="1">
      <alignment horizontal="center" vertical="center" wrapText="1"/>
    </xf>
    <xf numFmtId="0" fontId="12" fillId="14" borderId="1" xfId="0" applyFont="1" applyFill="1" applyBorder="1" applyAlignment="1">
      <alignment horizontal="center" vertical="center"/>
    </xf>
    <xf numFmtId="0" fontId="5" fillId="11" borderId="1" xfId="0" applyFont="1" applyFill="1" applyBorder="1" applyAlignment="1">
      <alignment horizontal="center" vertical="center"/>
    </xf>
    <xf numFmtId="0" fontId="19" fillId="11" borderId="1" xfId="0" applyFont="1" applyFill="1" applyBorder="1" applyAlignment="1">
      <alignment horizontal="center" vertical="center"/>
    </xf>
    <xf numFmtId="0" fontId="22" fillId="11" borderId="1" xfId="0" applyFont="1" applyFill="1" applyBorder="1" applyAlignment="1">
      <alignment horizontal="center" vertical="center" wrapText="1"/>
    </xf>
    <xf numFmtId="14" fontId="5" fillId="11" borderId="3" xfId="0" applyNumberFormat="1" applyFont="1" applyFill="1" applyBorder="1" applyAlignment="1">
      <alignment horizontal="center" vertical="center" wrapText="1"/>
    </xf>
    <xf numFmtId="167" fontId="5" fillId="11" borderId="1" xfId="0" applyNumberFormat="1" applyFont="1" applyFill="1" applyBorder="1" applyAlignment="1" applyProtection="1">
      <alignment horizontal="center" vertical="center" wrapText="1"/>
      <protection locked="0"/>
    </xf>
    <xf numFmtId="2" fontId="5" fillId="11" borderId="3" xfId="0" applyNumberFormat="1" applyFont="1" applyFill="1" applyBorder="1" applyAlignment="1">
      <alignment horizontal="center" vertical="center"/>
    </xf>
    <xf numFmtId="0" fontId="0" fillId="11" borderId="1" xfId="0" applyFont="1" applyFill="1" applyBorder="1" applyAlignment="1">
      <alignment horizontal="center" wrapText="1"/>
    </xf>
    <xf numFmtId="0" fontId="5" fillId="11" borderId="3" xfId="0" applyFont="1" applyFill="1" applyBorder="1" applyAlignment="1">
      <alignment horizontal="center" vertical="center"/>
    </xf>
    <xf numFmtId="0" fontId="20" fillId="11" borderId="0" xfId="0" applyFont="1" applyFill="1" applyAlignment="1">
      <alignment horizontal="center" wrapText="1"/>
    </xf>
    <xf numFmtId="164" fontId="5" fillId="11" borderId="8" xfId="0" applyNumberFormat="1" applyFont="1" applyFill="1" applyBorder="1" applyAlignment="1">
      <alignment horizontal="center" vertical="center"/>
    </xf>
    <xf numFmtId="164" fontId="5" fillId="11" borderId="1" xfId="0" applyNumberFormat="1" applyFont="1" applyFill="1" applyBorder="1" applyAlignment="1">
      <alignment horizontal="center" vertical="center"/>
    </xf>
    <xf numFmtId="166" fontId="5" fillId="11" borderId="3" xfId="0" applyNumberFormat="1" applyFont="1" applyFill="1" applyBorder="1" applyAlignment="1">
      <alignment horizontal="center" vertical="center"/>
    </xf>
    <xf numFmtId="0" fontId="0" fillId="11" borderId="0" xfId="0" applyFont="1" applyFill="1" applyAlignment="1">
      <alignment vertical="center"/>
    </xf>
    <xf numFmtId="2" fontId="5"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26" fillId="0" borderId="1" xfId="0" applyFont="1" applyBorder="1" applyAlignment="1">
      <alignment wrapText="1"/>
    </xf>
    <xf numFmtId="1" fontId="5" fillId="11" borderId="1" xfId="0" applyNumberFormat="1" applyFont="1" applyFill="1" applyBorder="1" applyAlignment="1">
      <alignment horizontal="center" vertical="center"/>
    </xf>
    <xf numFmtId="1" fontId="5" fillId="0" borderId="35"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Border="1" applyAlignment="1">
      <alignment horizontal="center" vertical="center"/>
    </xf>
    <xf numFmtId="164" fontId="5" fillId="0" borderId="3" xfId="0" applyNumberFormat="1" applyFont="1" applyFill="1" applyBorder="1" applyAlignment="1">
      <alignment horizontal="center" vertical="center"/>
    </xf>
    <xf numFmtId="0" fontId="19"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4" fillId="0" borderId="29" xfId="0" applyFont="1" applyBorder="1" applyAlignment="1">
      <alignment horizontal="center" vertical="center"/>
    </xf>
    <xf numFmtId="0" fontId="0" fillId="0" borderId="0" xfId="0" applyFont="1"/>
    <xf numFmtId="0" fontId="27" fillId="11" borderId="1" xfId="0" applyFont="1" applyFill="1" applyBorder="1" applyAlignment="1">
      <alignment horizontal="center" vertical="center"/>
    </xf>
    <xf numFmtId="0" fontId="27" fillId="11"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2" fillId="16" borderId="1" xfId="0" applyFont="1" applyFill="1" applyBorder="1" applyAlignment="1">
      <alignment horizontal="center" vertical="center" wrapText="1"/>
    </xf>
    <xf numFmtId="0" fontId="12" fillId="16" borderId="1" xfId="0" applyFont="1" applyFill="1" applyBorder="1" applyAlignment="1">
      <alignment horizontal="center" vertical="center"/>
    </xf>
    <xf numFmtId="0" fontId="12" fillId="9" borderId="1" xfId="0" applyFont="1" applyFill="1" applyBorder="1" applyAlignment="1">
      <alignment horizontal="center" vertical="center" wrapText="1"/>
    </xf>
    <xf numFmtId="0" fontId="12" fillId="9" borderId="1" xfId="0" applyFont="1" applyFill="1" applyBorder="1" applyAlignment="1">
      <alignment horizontal="center" vertical="center"/>
    </xf>
    <xf numFmtId="164" fontId="18" fillId="17" borderId="1" xfId="0" applyNumberFormat="1" applyFont="1" applyFill="1" applyBorder="1" applyAlignment="1">
      <alignment horizontal="center" vertical="center"/>
    </xf>
    <xf numFmtId="0" fontId="19" fillId="11"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14" fontId="5" fillId="11" borderId="3" xfId="0" applyNumberFormat="1" applyFont="1" applyFill="1" applyBorder="1" applyAlignment="1">
      <alignment horizontal="center" vertical="center"/>
    </xf>
    <xf numFmtId="14" fontId="5"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165" fontId="5" fillId="11" borderId="1" xfId="0" applyNumberFormat="1" applyFont="1" applyFill="1" applyBorder="1" applyAlignment="1">
      <alignment horizontal="center" vertical="center"/>
    </xf>
    <xf numFmtId="1" fontId="23" fillId="15" borderId="1" xfId="0" applyNumberFormat="1"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14" fontId="1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3" fillId="0" borderId="0" xfId="0" applyFont="1" applyFill="1" applyBorder="1" applyAlignment="1">
      <alignment horizontal="center"/>
    </xf>
    <xf numFmtId="164" fontId="18" fillId="0" borderId="0" xfId="0" applyNumberFormat="1" applyFont="1" applyFill="1" applyBorder="1" applyAlignment="1">
      <alignment horizontal="center" vertical="center"/>
    </xf>
    <xf numFmtId="0" fontId="31" fillId="0" borderId="1" xfId="0" applyFont="1" applyFill="1" applyBorder="1" applyAlignment="1">
      <alignment horizontal="center" vertical="center"/>
    </xf>
    <xf numFmtId="165" fontId="31" fillId="0" borderId="1" xfId="0" applyNumberFormat="1" applyFont="1" applyFill="1" applyBorder="1" applyAlignment="1">
      <alignment horizontal="center" vertical="center"/>
    </xf>
    <xf numFmtId="0" fontId="27" fillId="11"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4" fillId="11" borderId="1" xfId="0" applyFont="1" applyFill="1" applyBorder="1" applyAlignment="1">
      <alignment horizontal="center" vertical="center" wrapText="1"/>
    </xf>
    <xf numFmtId="0" fontId="12" fillId="18" borderId="1" xfId="0" applyFont="1" applyFill="1" applyBorder="1" applyAlignment="1">
      <alignment horizontal="center" vertical="center" wrapText="1"/>
    </xf>
    <xf numFmtId="0" fontId="12" fillId="18" borderId="1" xfId="0" applyFont="1" applyFill="1" applyBorder="1" applyAlignment="1">
      <alignment horizontal="center" vertical="center"/>
    </xf>
    <xf numFmtId="1" fontId="23" fillId="11" borderId="1" xfId="0" applyNumberFormat="1" applyFont="1" applyFill="1" applyBorder="1" applyAlignment="1" applyProtection="1">
      <alignment horizontal="center" vertical="center" wrapText="1"/>
      <protection locked="0"/>
    </xf>
    <xf numFmtId="0" fontId="1" fillId="11"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textRotation="180" wrapText="1"/>
    </xf>
    <xf numFmtId="0" fontId="10" fillId="2" borderId="19" xfId="0" applyFont="1" applyFill="1" applyBorder="1" applyAlignment="1">
      <alignment horizontal="center" vertical="center" textRotation="180" wrapText="1"/>
    </xf>
    <xf numFmtId="0" fontId="10" fillId="2" borderId="20" xfId="0" applyFont="1" applyFill="1" applyBorder="1" applyAlignment="1">
      <alignment horizontal="center" vertical="center" textRotation="180" wrapText="1"/>
    </xf>
    <xf numFmtId="2" fontId="10" fillId="2" borderId="18" xfId="0" applyNumberFormat="1" applyFont="1" applyFill="1" applyBorder="1" applyAlignment="1">
      <alignment horizontal="center" vertical="center" wrapText="1"/>
    </xf>
    <xf numFmtId="2" fontId="10" fillId="2" borderId="19" xfId="0" applyNumberFormat="1" applyFont="1" applyFill="1" applyBorder="1" applyAlignment="1">
      <alignment horizontal="center" vertical="center"/>
    </xf>
    <xf numFmtId="2" fontId="10" fillId="2" borderId="20" xfId="0" applyNumberFormat="1"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7"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34" xfId="0" applyFont="1" applyFill="1" applyBorder="1" applyAlignment="1">
      <alignment horizontal="center" vertical="center" wrapText="1"/>
    </xf>
    <xf numFmtId="0" fontId="10" fillId="10" borderId="21" xfId="0" applyFont="1" applyFill="1" applyBorder="1" applyAlignment="1">
      <alignment horizontal="center" vertical="center" wrapText="1"/>
    </xf>
    <xf numFmtId="0" fontId="10" fillId="10" borderId="28" xfId="0" applyFont="1" applyFill="1" applyBorder="1" applyAlignment="1">
      <alignment horizontal="center" vertical="center"/>
    </xf>
    <xf numFmtId="0" fontId="10" fillId="10" borderId="26" xfId="0" applyFont="1" applyFill="1" applyBorder="1" applyAlignment="1">
      <alignment horizontal="center" vertical="center"/>
    </xf>
    <xf numFmtId="0" fontId="10" fillId="2" borderId="2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8" borderId="6" xfId="0" applyFont="1" applyFill="1" applyBorder="1" applyAlignment="1">
      <alignment horizontal="center" vertical="center" wrapText="1"/>
    </xf>
    <xf numFmtId="0" fontId="10" fillId="8" borderId="6" xfId="0" applyFont="1" applyFill="1" applyBorder="1" applyAlignment="1">
      <alignment horizontal="center" vertical="center"/>
    </xf>
    <xf numFmtId="0" fontId="10" fillId="9" borderId="6" xfId="0" applyFont="1" applyFill="1" applyBorder="1" applyAlignment="1">
      <alignment horizontal="center" vertical="center" wrapText="1"/>
    </xf>
    <xf numFmtId="0" fontId="10" fillId="9" borderId="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11" borderId="1" xfId="0" applyFont="1" applyFill="1" applyBorder="1" applyAlignment="1">
      <alignment horizontal="center" vertical="center"/>
    </xf>
    <xf numFmtId="2" fontId="27" fillId="11" borderId="1" xfId="0" applyNumberFormat="1" applyFont="1" applyFill="1" applyBorder="1" applyAlignment="1">
      <alignment horizontal="center" vertical="center" wrapText="1"/>
    </xf>
    <xf numFmtId="2" fontId="27" fillId="11" borderId="1" xfId="0" applyNumberFormat="1" applyFont="1" applyFill="1" applyBorder="1" applyAlignment="1">
      <alignment horizontal="center" vertical="center"/>
    </xf>
    <xf numFmtId="0" fontId="8" fillId="14" borderId="1" xfId="0" applyFont="1" applyFill="1" applyBorder="1" applyAlignment="1">
      <alignment horizontal="center"/>
    </xf>
    <xf numFmtId="0" fontId="9" fillId="15" borderId="1" xfId="0" applyFont="1" applyFill="1" applyBorder="1" applyAlignment="1">
      <alignment horizontal="center"/>
    </xf>
    <xf numFmtId="0" fontId="8" fillId="9" borderId="1" xfId="0" applyFont="1" applyFill="1" applyBorder="1" applyAlignment="1">
      <alignment horizontal="center"/>
    </xf>
    <xf numFmtId="0" fontId="28" fillId="9" borderId="1" xfId="0" applyFont="1" applyFill="1" applyBorder="1" applyAlignment="1">
      <alignment horizontal="center"/>
    </xf>
    <xf numFmtId="0" fontId="8" fillId="16" borderId="0" xfId="0" applyFont="1" applyFill="1" applyBorder="1" applyAlignment="1">
      <alignment horizontal="center"/>
    </xf>
    <xf numFmtId="0" fontId="8" fillId="16" borderId="32" xfId="0" applyFont="1" applyFill="1" applyBorder="1" applyAlignment="1">
      <alignment horizontal="center"/>
    </xf>
    <xf numFmtId="0" fontId="9" fillId="7" borderId="30" xfId="0" applyFont="1" applyFill="1" applyBorder="1" applyAlignment="1">
      <alignment horizontal="center"/>
    </xf>
    <xf numFmtId="0" fontId="9" fillId="7" borderId="31" xfId="0" applyFont="1" applyFill="1" applyBorder="1" applyAlignment="1">
      <alignment horizontal="center"/>
    </xf>
    <xf numFmtId="0" fontId="8" fillId="13" borderId="0" xfId="0" applyFont="1" applyFill="1" applyBorder="1" applyAlignment="1">
      <alignment horizontal="center"/>
    </xf>
    <xf numFmtId="0" fontId="8" fillId="13" borderId="32" xfId="0" applyFont="1" applyFill="1" applyBorder="1" applyAlignment="1">
      <alignment horizontal="center"/>
    </xf>
    <xf numFmtId="0" fontId="8" fillId="2" borderId="0" xfId="0" applyFont="1" applyFill="1" applyBorder="1" applyAlignment="1">
      <alignment horizontal="center"/>
    </xf>
    <xf numFmtId="0" fontId="8" fillId="2" borderId="32" xfId="0" applyFont="1" applyFill="1" applyBorder="1" applyAlignment="1">
      <alignment horizontal="center"/>
    </xf>
    <xf numFmtId="0" fontId="9" fillId="12" borderId="30" xfId="0" applyFont="1" applyFill="1" applyBorder="1" applyAlignment="1">
      <alignment horizontal="center"/>
    </xf>
    <xf numFmtId="0" fontId="9" fillId="12" borderId="31" xfId="0" applyFont="1" applyFill="1" applyBorder="1" applyAlignment="1">
      <alignment horizontal="center"/>
    </xf>
    <xf numFmtId="0" fontId="8" fillId="4" borderId="0" xfId="0" applyFont="1" applyFill="1" applyBorder="1" applyAlignment="1">
      <alignment horizontal="center"/>
    </xf>
    <xf numFmtId="0" fontId="8" fillId="4" borderId="32" xfId="0" applyFont="1" applyFill="1" applyBorder="1" applyAlignment="1">
      <alignment horizontal="center"/>
    </xf>
    <xf numFmtId="0" fontId="8" fillId="4" borderId="0" xfId="0" applyFont="1" applyFill="1" applyBorder="1" applyAlignment="1">
      <alignment horizontal="center" vertical="center"/>
    </xf>
    <xf numFmtId="0" fontId="8" fillId="4" borderId="32" xfId="0" applyFont="1" applyFill="1" applyBorder="1" applyAlignment="1">
      <alignment horizontal="center" vertical="center"/>
    </xf>
    <xf numFmtId="0" fontId="9" fillId="7" borderId="1" xfId="0" applyFont="1" applyFill="1" applyBorder="1" applyAlignment="1">
      <alignment horizontal="center"/>
    </xf>
    <xf numFmtId="0" fontId="8" fillId="18" borderId="0" xfId="0" applyFont="1" applyFill="1" applyBorder="1" applyAlignment="1">
      <alignment horizontal="center"/>
    </xf>
    <xf numFmtId="0" fontId="8" fillId="18" borderId="32" xfId="0" applyFont="1" applyFill="1" applyBorder="1" applyAlignment="1">
      <alignment horizontal="center"/>
    </xf>
    <xf numFmtId="0" fontId="8" fillId="19" borderId="30" xfId="0" applyFont="1" applyFill="1" applyBorder="1" applyAlignment="1">
      <alignment horizontal="center" wrapText="1"/>
    </xf>
    <xf numFmtId="0" fontId="8" fillId="19" borderId="30" xfId="0" applyFont="1" applyFill="1" applyBorder="1" applyAlignment="1">
      <alignment horizontal="center"/>
    </xf>
    <xf numFmtId="0" fontId="8" fillId="19" borderId="31" xfId="0" applyFont="1" applyFill="1" applyBorder="1" applyAlignment="1">
      <alignment horizontal="center"/>
    </xf>
    <xf numFmtId="1" fontId="5" fillId="0"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ruiz/Documents/GEST_CONOC/2019/CONTROL%20TABULACIONES%20VIRTUALES/Formato%20Tabulaci&#243;n%20virtual%20%20Encuesta%20Satisfac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cruiz/Documents/GEST_CONOC/2019/CONTROL%20TABULACIONES%20VIRTUALES/Formato%20Tabulaci&#243;n%20virtual%20%20Encuesta%20Satisfac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INDUCCIÓN"/>
      <sheetName val="INDUCCIÓN 24 Y 25 ENERO"/>
      <sheetName val="GESTION DEL RIESGO"/>
      <sheetName val="LENGUAJE BRAILLE"/>
      <sheetName val="ACCIONES CORREC PREV Y D MEJORA"/>
      <sheetName val="TEAM OFFICE 365"/>
      <sheetName val="SIGA"/>
      <sheetName val="INDUCCION 1,2 ABRIL"/>
      <sheetName val="AMBIENTAL "/>
      <sheetName val="APLICATIVO SIG"/>
      <sheetName val="TRABAJO DECENTE"/>
      <sheetName val="SECOP II"/>
      <sheetName val="POLITICAS PUBLICAS"/>
      <sheetName val="NEGOCIACION COLECTIVA"/>
      <sheetName val="Innovacion Pensamiento de diseñ"/>
      <sheetName val="Hoja1"/>
      <sheetName val="Hoja2"/>
      <sheetName val="Hoja3"/>
      <sheetName val="Hoja4"/>
    </sheetNames>
    <sheetDataSet>
      <sheetData sheetId="0"/>
      <sheetData sheetId="1">
        <row r="10">
          <cell r="C10">
            <v>52.8</v>
          </cell>
          <cell r="D10">
            <v>43.6</v>
          </cell>
          <cell r="E10">
            <v>3.6</v>
          </cell>
          <cell r="F10">
            <v>0</v>
          </cell>
        </row>
        <row r="19">
          <cell r="C19">
            <v>45.6</v>
          </cell>
          <cell r="D19">
            <v>49.2</v>
          </cell>
          <cell r="E19">
            <v>5.2</v>
          </cell>
          <cell r="F19">
            <v>0</v>
          </cell>
        </row>
        <row r="25">
          <cell r="C25">
            <v>71.5</v>
          </cell>
          <cell r="D25">
            <v>27.5</v>
          </cell>
          <cell r="E25">
            <v>1</v>
          </cell>
          <cell r="F25">
            <v>0</v>
          </cell>
        </row>
        <row r="35">
          <cell r="C35">
            <v>52.333333333333336</v>
          </cell>
          <cell r="D35">
            <v>44.833333333333336</v>
          </cell>
          <cell r="E35">
            <v>2.8333333333333335</v>
          </cell>
          <cell r="F35">
            <v>0</v>
          </cell>
        </row>
      </sheetData>
      <sheetData sheetId="2">
        <row r="10">
          <cell r="C10">
            <v>58</v>
          </cell>
          <cell r="D10">
            <v>36.799999999999997</v>
          </cell>
          <cell r="E10">
            <v>5.2</v>
          </cell>
          <cell r="F10">
            <v>0</v>
          </cell>
        </row>
        <row r="19">
          <cell r="C19">
            <v>52</v>
          </cell>
          <cell r="D19">
            <v>43.4</v>
          </cell>
          <cell r="E19">
            <v>4.5999999999999996</v>
          </cell>
          <cell r="F19">
            <v>0</v>
          </cell>
        </row>
        <row r="25">
          <cell r="C25">
            <v>56.5</v>
          </cell>
          <cell r="D25">
            <v>36.5</v>
          </cell>
          <cell r="E25">
            <v>7</v>
          </cell>
          <cell r="F25">
            <v>0</v>
          </cell>
        </row>
        <row r="35">
          <cell r="C35">
            <v>57</v>
          </cell>
          <cell r="D35">
            <v>40.666666666666664</v>
          </cell>
          <cell r="E35">
            <v>2.3333333333333335</v>
          </cell>
          <cell r="F35">
            <v>0</v>
          </cell>
        </row>
      </sheetData>
      <sheetData sheetId="3">
        <row r="10">
          <cell r="C10">
            <v>81.2</v>
          </cell>
          <cell r="D10">
            <v>14.6</v>
          </cell>
          <cell r="E10">
            <v>3.2</v>
          </cell>
          <cell r="F10">
            <v>1</v>
          </cell>
        </row>
        <row r="19">
          <cell r="C19">
            <v>84</v>
          </cell>
          <cell r="D19">
            <v>11.4</v>
          </cell>
          <cell r="E19">
            <v>3.4</v>
          </cell>
          <cell r="F19">
            <v>1.2</v>
          </cell>
        </row>
        <row r="25">
          <cell r="C25">
            <v>83.5</v>
          </cell>
          <cell r="D25">
            <v>16.5</v>
          </cell>
          <cell r="E25">
            <v>0</v>
          </cell>
          <cell r="F25">
            <v>0</v>
          </cell>
        </row>
        <row r="35">
          <cell r="C35">
            <v>82.333333333333329</v>
          </cell>
          <cell r="D35">
            <v>14</v>
          </cell>
          <cell r="E35">
            <v>3.6666666666666665</v>
          </cell>
          <cell r="F35">
            <v>0</v>
          </cell>
        </row>
      </sheetData>
      <sheetData sheetId="4">
        <row r="10">
          <cell r="C10">
            <v>50.2</v>
          </cell>
          <cell r="D10">
            <v>47.4</v>
          </cell>
          <cell r="E10">
            <v>2.4</v>
          </cell>
          <cell r="F10">
            <v>0</v>
          </cell>
        </row>
        <row r="19">
          <cell r="C19">
            <v>42.8</v>
          </cell>
          <cell r="D19">
            <v>54.8</v>
          </cell>
          <cell r="E19">
            <v>2.4</v>
          </cell>
          <cell r="F19">
            <v>0</v>
          </cell>
        </row>
        <row r="25">
          <cell r="C25">
            <v>50.5</v>
          </cell>
          <cell r="D25">
            <v>49.5</v>
          </cell>
          <cell r="E25">
            <v>0</v>
          </cell>
          <cell r="F25">
            <v>0</v>
          </cell>
        </row>
        <row r="35">
          <cell r="C35">
            <v>60.666666666666664</v>
          </cell>
          <cell r="D35">
            <v>37.333333333333336</v>
          </cell>
          <cell r="E35">
            <v>2</v>
          </cell>
          <cell r="F35">
            <v>0</v>
          </cell>
        </row>
      </sheetData>
      <sheetData sheetId="5">
        <row r="10">
          <cell r="C10">
            <v>37.799999999999997</v>
          </cell>
          <cell r="D10">
            <v>57.4</v>
          </cell>
          <cell r="E10">
            <v>4.8</v>
          </cell>
          <cell r="F10">
            <v>0</v>
          </cell>
        </row>
        <row r="19">
          <cell r="C19">
            <v>30.2</v>
          </cell>
          <cell r="D19">
            <v>57.6</v>
          </cell>
          <cell r="E19">
            <v>9.8000000000000007</v>
          </cell>
          <cell r="F19">
            <v>2.4</v>
          </cell>
        </row>
        <row r="25">
          <cell r="C25">
            <v>50</v>
          </cell>
          <cell r="D25">
            <v>31.5</v>
          </cell>
          <cell r="E25">
            <v>6.5</v>
          </cell>
          <cell r="F25">
            <v>12</v>
          </cell>
        </row>
        <row r="35">
          <cell r="C35">
            <v>42</v>
          </cell>
          <cell r="D35">
            <v>54</v>
          </cell>
          <cell r="E35">
            <v>4</v>
          </cell>
          <cell r="F35">
            <v>0</v>
          </cell>
        </row>
      </sheetData>
      <sheetData sheetId="6">
        <row r="10">
          <cell r="C10">
            <v>78</v>
          </cell>
          <cell r="D10">
            <v>22</v>
          </cell>
          <cell r="E10">
            <v>0</v>
          </cell>
          <cell r="F10">
            <v>0</v>
          </cell>
        </row>
        <row r="19">
          <cell r="C19">
            <v>73.599999999999994</v>
          </cell>
          <cell r="D19">
            <v>26.4</v>
          </cell>
          <cell r="E19">
            <v>0</v>
          </cell>
          <cell r="F19">
            <v>0</v>
          </cell>
        </row>
        <row r="25">
          <cell r="C25">
            <v>78</v>
          </cell>
          <cell r="D25">
            <v>22</v>
          </cell>
          <cell r="E25">
            <v>0</v>
          </cell>
          <cell r="F25">
            <v>0</v>
          </cell>
        </row>
        <row r="35">
          <cell r="C35">
            <v>74.333333333333329</v>
          </cell>
          <cell r="D35">
            <v>25.666666666666668</v>
          </cell>
          <cell r="E35">
            <v>0</v>
          </cell>
          <cell r="F35">
            <v>0</v>
          </cell>
        </row>
      </sheetData>
      <sheetData sheetId="7">
        <row r="10">
          <cell r="C10">
            <v>64</v>
          </cell>
          <cell r="D10">
            <v>36</v>
          </cell>
          <cell r="E10">
            <v>0</v>
          </cell>
          <cell r="F10">
            <v>0</v>
          </cell>
        </row>
        <row r="19">
          <cell r="C19">
            <v>52</v>
          </cell>
          <cell r="D19">
            <v>48</v>
          </cell>
          <cell r="E19">
            <v>0</v>
          </cell>
          <cell r="F19">
            <v>0</v>
          </cell>
        </row>
        <row r="25">
          <cell r="C25">
            <v>60</v>
          </cell>
          <cell r="D25">
            <v>40</v>
          </cell>
          <cell r="E25">
            <v>0</v>
          </cell>
          <cell r="F25">
            <v>0</v>
          </cell>
        </row>
        <row r="35">
          <cell r="C35">
            <v>56.666666666666664</v>
          </cell>
          <cell r="D35">
            <v>43.333333333333336</v>
          </cell>
          <cell r="E35">
            <v>0</v>
          </cell>
          <cell r="F35">
            <v>0</v>
          </cell>
        </row>
      </sheetData>
      <sheetData sheetId="8">
        <row r="10">
          <cell r="C10">
            <v>75</v>
          </cell>
          <cell r="D10">
            <v>25</v>
          </cell>
          <cell r="E10">
            <v>0</v>
          </cell>
          <cell r="F10">
            <v>0</v>
          </cell>
        </row>
        <row r="19">
          <cell r="C19">
            <v>65</v>
          </cell>
          <cell r="D19">
            <v>35</v>
          </cell>
          <cell r="E19">
            <v>0</v>
          </cell>
          <cell r="F19">
            <v>0</v>
          </cell>
        </row>
        <row r="25">
          <cell r="C25">
            <v>75</v>
          </cell>
          <cell r="D25">
            <v>25</v>
          </cell>
          <cell r="E25">
            <v>0</v>
          </cell>
          <cell r="F25">
            <v>0</v>
          </cell>
        </row>
        <row r="35">
          <cell r="C35">
            <v>75</v>
          </cell>
          <cell r="D35">
            <v>25</v>
          </cell>
          <cell r="E35">
            <v>0</v>
          </cell>
          <cell r="F35">
            <v>0</v>
          </cell>
        </row>
      </sheetData>
      <sheetData sheetId="9">
        <row r="10">
          <cell r="C10">
            <v>45.8</v>
          </cell>
          <cell r="D10">
            <v>53</v>
          </cell>
          <cell r="E10">
            <v>1.2</v>
          </cell>
          <cell r="F10">
            <v>0</v>
          </cell>
        </row>
        <row r="19">
          <cell r="C19">
            <v>51.8</v>
          </cell>
          <cell r="D19">
            <v>45.8</v>
          </cell>
          <cell r="E19">
            <v>2.4</v>
          </cell>
        </row>
        <row r="25">
          <cell r="C25">
            <v>53</v>
          </cell>
          <cell r="D25">
            <v>47</v>
          </cell>
          <cell r="E25">
            <v>0</v>
          </cell>
          <cell r="F25">
            <v>0</v>
          </cell>
        </row>
        <row r="35">
          <cell r="C35">
            <v>53</v>
          </cell>
          <cell r="D35">
            <v>46</v>
          </cell>
          <cell r="E35">
            <v>1</v>
          </cell>
          <cell r="F35">
            <v>0</v>
          </cell>
        </row>
      </sheetData>
      <sheetData sheetId="10">
        <row r="10">
          <cell r="C10">
            <v>21.6</v>
          </cell>
          <cell r="D10">
            <v>52.4</v>
          </cell>
          <cell r="E10">
            <v>24.4</v>
          </cell>
          <cell r="F10">
            <v>1.6</v>
          </cell>
        </row>
        <row r="19">
          <cell r="C19">
            <v>30.2</v>
          </cell>
          <cell r="D19">
            <v>48.4</v>
          </cell>
          <cell r="E19">
            <v>19.8</v>
          </cell>
          <cell r="F19">
            <v>1.6</v>
          </cell>
        </row>
        <row r="25">
          <cell r="C25">
            <v>33.5</v>
          </cell>
          <cell r="D25">
            <v>56.5</v>
          </cell>
          <cell r="E25">
            <v>6</v>
          </cell>
          <cell r="F25">
            <v>4</v>
          </cell>
        </row>
        <row r="35">
          <cell r="C35">
            <v>30</v>
          </cell>
          <cell r="D35">
            <v>53.833333333333336</v>
          </cell>
          <cell r="E35">
            <v>15.5</v>
          </cell>
          <cell r="F35">
            <v>0.66666666666666663</v>
          </cell>
        </row>
      </sheetData>
      <sheetData sheetId="11">
        <row r="10">
          <cell r="C10">
            <v>42.4</v>
          </cell>
          <cell r="D10">
            <v>50.4</v>
          </cell>
          <cell r="E10">
            <v>6.2</v>
          </cell>
          <cell r="F10">
            <v>1.2</v>
          </cell>
        </row>
        <row r="19">
          <cell r="C19">
            <v>51.2</v>
          </cell>
          <cell r="D19">
            <v>41.4</v>
          </cell>
          <cell r="E19">
            <v>5</v>
          </cell>
          <cell r="F19">
            <v>2.4</v>
          </cell>
        </row>
        <row r="25">
          <cell r="C25">
            <v>66</v>
          </cell>
          <cell r="D25">
            <v>28</v>
          </cell>
          <cell r="E25">
            <v>3</v>
          </cell>
          <cell r="F25">
            <v>3</v>
          </cell>
        </row>
        <row r="35">
          <cell r="C35">
            <v>49.166666666666664</v>
          </cell>
          <cell r="D35">
            <v>38.833333333333336</v>
          </cell>
          <cell r="E35">
            <v>12</v>
          </cell>
          <cell r="F35">
            <v>0</v>
          </cell>
        </row>
      </sheetData>
      <sheetData sheetId="12">
        <row r="10">
          <cell r="C10">
            <v>47.6</v>
          </cell>
          <cell r="D10">
            <v>47</v>
          </cell>
          <cell r="E10">
            <v>5.4</v>
          </cell>
          <cell r="F10">
            <v>0</v>
          </cell>
        </row>
        <row r="19">
          <cell r="C19">
            <v>44.6</v>
          </cell>
          <cell r="D19">
            <v>47</v>
          </cell>
          <cell r="E19">
            <v>8.4</v>
          </cell>
          <cell r="F19">
            <v>0</v>
          </cell>
        </row>
        <row r="25">
          <cell r="C25">
            <v>65.5</v>
          </cell>
          <cell r="D25">
            <v>30.5</v>
          </cell>
          <cell r="E25">
            <v>4</v>
          </cell>
          <cell r="F25">
            <v>0</v>
          </cell>
        </row>
        <row r="35">
          <cell r="C35">
            <v>55</v>
          </cell>
          <cell r="D35">
            <v>40.333333333333336</v>
          </cell>
          <cell r="E35">
            <v>4.666666666666667</v>
          </cell>
          <cell r="F35">
            <v>0</v>
          </cell>
        </row>
      </sheetData>
      <sheetData sheetId="13"/>
      <sheetData sheetId="14">
        <row r="10">
          <cell r="C10">
            <v>78</v>
          </cell>
          <cell r="D10">
            <v>22</v>
          </cell>
          <cell r="E10">
            <v>0</v>
          </cell>
          <cell r="F10">
            <v>0</v>
          </cell>
        </row>
        <row r="19">
          <cell r="C19">
            <v>89</v>
          </cell>
          <cell r="D19">
            <v>11</v>
          </cell>
          <cell r="E19">
            <v>0</v>
          </cell>
          <cell r="F19">
            <v>0</v>
          </cell>
        </row>
        <row r="25">
          <cell r="C25">
            <v>78</v>
          </cell>
          <cell r="D25">
            <v>22</v>
          </cell>
          <cell r="E25">
            <v>0</v>
          </cell>
          <cell r="F25">
            <v>0</v>
          </cell>
        </row>
        <row r="35">
          <cell r="C35">
            <v>74.166666666666671</v>
          </cell>
          <cell r="D35">
            <v>25.833333333333332</v>
          </cell>
          <cell r="E35">
            <v>0</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MPLO INDUCCIÓN"/>
      <sheetName val="INDUCCIÓN 24 Y 25 ENERO"/>
      <sheetName val="GESTION DEL RIESGO"/>
      <sheetName val="LENGUAJE BRAILLE"/>
      <sheetName val="ACCIONES CORREC PREV Y D MEJORA"/>
      <sheetName val="TEAM OFFICE 365"/>
      <sheetName val="SIGA"/>
      <sheetName val="INDUCCION 1,2 ABRIL"/>
      <sheetName val="AMBIENTAL "/>
      <sheetName val="APLICATIVO SIG"/>
      <sheetName val="TRABAJO DECENTE"/>
      <sheetName val="SECOP II"/>
      <sheetName val="POLITICAS PUBLICAS"/>
      <sheetName val="DERECHO DE ASOCIACION"/>
      <sheetName val="Innovacion Pensamiento de diseñ"/>
      <sheetName val="Hoja1"/>
      <sheetName val="Hoja2"/>
    </sheetNames>
    <sheetDataSet>
      <sheetData sheetId="0"/>
      <sheetData sheetId="1"/>
      <sheetData sheetId="2"/>
      <sheetData sheetId="3"/>
      <sheetData sheetId="4"/>
      <sheetData sheetId="5"/>
      <sheetData sheetId="6"/>
      <sheetData sheetId="7"/>
      <sheetData sheetId="8"/>
      <sheetData sheetId="9">
        <row r="19">
          <cell r="F19">
            <v>0</v>
          </cell>
        </row>
      </sheetData>
      <sheetData sheetId="10"/>
      <sheetData sheetId="11"/>
      <sheetData sheetId="12"/>
      <sheetData sheetId="13">
        <row r="10">
          <cell r="C10">
            <v>51.8</v>
          </cell>
          <cell r="D10">
            <v>44.6</v>
          </cell>
          <cell r="E10">
            <v>2.4</v>
          </cell>
          <cell r="F10">
            <v>1.2</v>
          </cell>
        </row>
        <row r="19">
          <cell r="C19">
            <v>58.8</v>
          </cell>
          <cell r="D19">
            <v>38.799999999999997</v>
          </cell>
          <cell r="E19">
            <v>2.4</v>
          </cell>
          <cell r="F19">
            <v>0</v>
          </cell>
        </row>
        <row r="25">
          <cell r="C25">
            <v>60.5</v>
          </cell>
          <cell r="D25">
            <v>39.5</v>
          </cell>
          <cell r="E25">
            <v>0</v>
          </cell>
          <cell r="F25">
            <v>0</v>
          </cell>
        </row>
        <row r="35">
          <cell r="C35">
            <v>48</v>
          </cell>
          <cell r="D35">
            <v>50</v>
          </cell>
          <cell r="E35">
            <v>2</v>
          </cell>
          <cell r="F35">
            <v>0</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5"/>
  <sheetViews>
    <sheetView tabSelected="1" zoomScale="90" zoomScaleNormal="90" workbookViewId="0">
      <pane xSplit="2" ySplit="3" topLeftCell="C20" activePane="bottomRight" state="frozen"/>
      <selection pane="topRight" activeCell="C1" sqref="C1"/>
      <selection pane="bottomLeft" activeCell="A4" sqref="A4"/>
      <selection pane="bottomRight" activeCell="A28" sqref="A28"/>
    </sheetView>
  </sheetViews>
  <sheetFormatPr baseColWidth="10" defaultRowHeight="36.75" customHeight="1" x14ac:dyDescent="0.25"/>
  <cols>
    <col min="1" max="1" width="4.85546875" style="48" customWidth="1"/>
    <col min="2" max="2" width="39.5703125" style="48" customWidth="1"/>
    <col min="3" max="3" width="58.85546875" style="49" customWidth="1"/>
    <col min="4" max="5" width="15.5703125" style="48" customWidth="1"/>
    <col min="6" max="6" width="14.85546875" style="48" customWidth="1"/>
    <col min="7" max="7" width="24.5703125" style="48" customWidth="1"/>
    <col min="8" max="8" width="14.85546875" style="48" customWidth="1"/>
    <col min="9" max="9" width="30.7109375" style="48" customWidth="1"/>
    <col min="10" max="10" width="18.5703125" style="48" customWidth="1"/>
    <col min="11" max="11" width="20.42578125" style="48" customWidth="1"/>
    <col min="12" max="12" width="19.7109375" style="50" customWidth="1"/>
    <col min="13" max="13" width="20.85546875" style="48" customWidth="1"/>
    <col min="14" max="15" width="13.7109375" style="48" customWidth="1"/>
    <col min="16" max="16" width="17.7109375" style="48" customWidth="1"/>
    <col min="17" max="17" width="13.7109375" style="48" customWidth="1"/>
    <col min="18" max="18" width="16.42578125" style="48" customWidth="1"/>
    <col min="19" max="19" width="21.42578125" style="48" customWidth="1"/>
    <col min="20" max="20" width="21.28515625" style="48" customWidth="1"/>
    <col min="21" max="21" width="15" style="48" customWidth="1"/>
    <col min="22" max="22" width="16.85546875" style="48" customWidth="1"/>
    <col min="23" max="23" width="17" style="48" customWidth="1"/>
    <col min="24" max="24" width="18.5703125" style="48" customWidth="1"/>
    <col min="25" max="25" width="11.42578125" style="48" customWidth="1"/>
    <col min="26" max="26" width="11.5703125" style="48" customWidth="1"/>
    <col min="27" max="27" width="16.5703125" style="48" customWidth="1"/>
    <col min="28" max="28" width="14.85546875" style="48" customWidth="1"/>
    <col min="29" max="29" width="20.140625" style="48" customWidth="1"/>
    <col min="30" max="30" width="12.42578125" style="48" customWidth="1"/>
    <col min="31" max="31" width="15" style="48" customWidth="1"/>
    <col min="32" max="32" width="11.42578125" style="48" customWidth="1"/>
    <col min="33" max="33" width="14.85546875" style="48" customWidth="1"/>
    <col min="34" max="34" width="20.140625" style="48" customWidth="1"/>
    <col min="35" max="35" width="12.42578125" style="48" customWidth="1"/>
    <col min="36" max="36" width="15" style="48" customWidth="1"/>
    <col min="37" max="37" width="11.42578125" style="48" customWidth="1"/>
    <col min="38" max="38" width="14.85546875" style="48" customWidth="1"/>
    <col min="39" max="39" width="20.140625" style="48" customWidth="1"/>
    <col min="40" max="40" width="12.42578125" style="48" customWidth="1"/>
    <col min="41" max="41" width="15" style="48" customWidth="1"/>
    <col min="42" max="42" width="11.42578125" style="48" customWidth="1"/>
    <col min="43" max="43" width="14.85546875" style="48" customWidth="1"/>
    <col min="44" max="44" width="20.140625" style="48" customWidth="1"/>
    <col min="45" max="45" width="12.42578125" style="48" customWidth="1"/>
    <col min="46" max="46" width="15" style="48" customWidth="1"/>
    <col min="47" max="47" width="11.42578125" style="48" customWidth="1"/>
    <col min="48" max="48" width="95.7109375" style="48" customWidth="1"/>
    <col min="49" max="49" width="15.85546875" style="48" customWidth="1"/>
    <col min="50" max="50" width="9.85546875" style="48" customWidth="1"/>
    <col min="51" max="51" width="12.140625" style="48" customWidth="1"/>
    <col min="52" max="52" width="19" style="48" customWidth="1"/>
    <col min="53" max="53" width="17.7109375" style="52" customWidth="1"/>
    <col min="54" max="16384" width="11.42578125" style="47"/>
  </cols>
  <sheetData>
    <row r="1" spans="1:64" s="80" customFormat="1" ht="36.75" customHeight="1" thickBot="1" x14ac:dyDescent="0.3">
      <c r="A1" s="157" t="s">
        <v>27</v>
      </c>
      <c r="B1" s="154" t="s">
        <v>0</v>
      </c>
      <c r="C1" s="154" t="s">
        <v>38</v>
      </c>
      <c r="D1" s="182" t="s">
        <v>19</v>
      </c>
      <c r="E1" s="183"/>
      <c r="F1" s="169" t="s">
        <v>6</v>
      </c>
      <c r="G1" s="194" t="s">
        <v>178</v>
      </c>
      <c r="H1" s="154" t="s">
        <v>73</v>
      </c>
      <c r="I1" s="154" t="s">
        <v>9</v>
      </c>
      <c r="J1" s="154" t="s">
        <v>24</v>
      </c>
      <c r="K1" s="163" t="s">
        <v>31</v>
      </c>
      <c r="L1" s="160" t="s">
        <v>32</v>
      </c>
      <c r="M1" s="163" t="s">
        <v>37</v>
      </c>
      <c r="N1" s="192" t="s">
        <v>10</v>
      </c>
      <c r="O1" s="193"/>
      <c r="P1" s="193"/>
      <c r="Q1" s="193"/>
      <c r="R1" s="193"/>
      <c r="S1" s="193"/>
      <c r="T1" s="193"/>
      <c r="U1" s="193"/>
      <c r="V1" s="193"/>
      <c r="W1" s="193"/>
      <c r="X1" s="193"/>
      <c r="Y1" s="193"/>
      <c r="Z1" s="193"/>
      <c r="AA1" s="193"/>
      <c r="AB1" s="166" t="s">
        <v>25</v>
      </c>
      <c r="AC1" s="167"/>
      <c r="AD1" s="167"/>
      <c r="AE1" s="167"/>
      <c r="AF1" s="167"/>
      <c r="AG1" s="167"/>
      <c r="AH1" s="167"/>
      <c r="AI1" s="167"/>
      <c r="AJ1" s="167"/>
      <c r="AK1" s="167"/>
      <c r="AL1" s="167"/>
      <c r="AM1" s="167"/>
      <c r="AN1" s="167"/>
      <c r="AO1" s="167"/>
      <c r="AP1" s="167"/>
      <c r="AQ1" s="167"/>
      <c r="AR1" s="167"/>
      <c r="AS1" s="167"/>
      <c r="AT1" s="167"/>
      <c r="AU1" s="167"/>
      <c r="AV1" s="168"/>
      <c r="AW1" s="175" t="s">
        <v>33</v>
      </c>
      <c r="AX1" s="176"/>
      <c r="AY1" s="176"/>
      <c r="AZ1" s="177"/>
      <c r="BA1" s="154" t="s">
        <v>72</v>
      </c>
    </row>
    <row r="2" spans="1:64" s="3" customFormat="1" ht="36.75" customHeight="1" thickBot="1" x14ac:dyDescent="0.3">
      <c r="A2" s="158"/>
      <c r="B2" s="155"/>
      <c r="C2" s="155"/>
      <c r="D2" s="184"/>
      <c r="E2" s="185"/>
      <c r="F2" s="181"/>
      <c r="G2" s="195"/>
      <c r="H2" s="155"/>
      <c r="I2" s="155"/>
      <c r="J2" s="155"/>
      <c r="K2" s="164"/>
      <c r="L2" s="161"/>
      <c r="M2" s="164"/>
      <c r="N2" s="197" t="s">
        <v>11</v>
      </c>
      <c r="O2" s="198"/>
      <c r="P2" s="198"/>
      <c r="Q2" s="198"/>
      <c r="R2" s="198"/>
      <c r="S2" s="199" t="s">
        <v>17</v>
      </c>
      <c r="T2" s="199"/>
      <c r="U2" s="199"/>
      <c r="V2" s="199"/>
      <c r="W2" s="199"/>
      <c r="X2" s="199"/>
      <c r="Y2" s="198" t="s">
        <v>20</v>
      </c>
      <c r="Z2" s="198"/>
      <c r="AA2" s="200"/>
      <c r="AB2" s="186" t="s">
        <v>42</v>
      </c>
      <c r="AC2" s="187"/>
      <c r="AD2" s="187"/>
      <c r="AE2" s="187"/>
      <c r="AF2" s="187"/>
      <c r="AG2" s="188" t="s">
        <v>41</v>
      </c>
      <c r="AH2" s="189"/>
      <c r="AI2" s="189"/>
      <c r="AJ2" s="189"/>
      <c r="AK2" s="189"/>
      <c r="AL2" s="190" t="s">
        <v>43</v>
      </c>
      <c r="AM2" s="191"/>
      <c r="AN2" s="191"/>
      <c r="AO2" s="191"/>
      <c r="AP2" s="191"/>
      <c r="AQ2" s="172" t="s">
        <v>44</v>
      </c>
      <c r="AR2" s="173"/>
      <c r="AS2" s="173"/>
      <c r="AT2" s="173"/>
      <c r="AU2" s="174"/>
      <c r="AV2" s="169" t="s">
        <v>26</v>
      </c>
      <c r="AW2" s="178"/>
      <c r="AX2" s="179"/>
      <c r="AY2" s="179"/>
      <c r="AZ2" s="180"/>
      <c r="BA2" s="155"/>
    </row>
    <row r="3" spans="1:64" s="80" customFormat="1" ht="36.75" customHeight="1" thickBot="1" x14ac:dyDescent="0.3">
      <c r="A3" s="159"/>
      <c r="B3" s="171"/>
      <c r="C3" s="156"/>
      <c r="D3" s="21" t="s">
        <v>7</v>
      </c>
      <c r="E3" s="21" t="s">
        <v>8</v>
      </c>
      <c r="F3" s="170"/>
      <c r="G3" s="196"/>
      <c r="H3" s="156"/>
      <c r="I3" s="156"/>
      <c r="J3" s="156"/>
      <c r="K3" s="165"/>
      <c r="L3" s="162"/>
      <c r="M3" s="165"/>
      <c r="N3" s="70" t="s">
        <v>12</v>
      </c>
      <c r="O3" s="21" t="s">
        <v>13</v>
      </c>
      <c r="P3" s="21" t="s">
        <v>14</v>
      </c>
      <c r="Q3" s="21" t="s">
        <v>15</v>
      </c>
      <c r="R3" s="21" t="s">
        <v>16</v>
      </c>
      <c r="S3" s="22" t="s">
        <v>1</v>
      </c>
      <c r="T3" s="22" t="s">
        <v>2</v>
      </c>
      <c r="U3" s="22" t="s">
        <v>4</v>
      </c>
      <c r="V3" s="22" t="s">
        <v>3</v>
      </c>
      <c r="W3" s="22" t="s">
        <v>5</v>
      </c>
      <c r="X3" s="22" t="s">
        <v>18</v>
      </c>
      <c r="Y3" s="21" t="s">
        <v>21</v>
      </c>
      <c r="Z3" s="21" t="s">
        <v>22</v>
      </c>
      <c r="AA3" s="23" t="s">
        <v>23</v>
      </c>
      <c r="AB3" s="71" t="s">
        <v>28</v>
      </c>
      <c r="AC3" s="71" t="s">
        <v>39</v>
      </c>
      <c r="AD3" s="71" t="s">
        <v>29</v>
      </c>
      <c r="AE3" s="71" t="s">
        <v>30</v>
      </c>
      <c r="AF3" s="71" t="s">
        <v>40</v>
      </c>
      <c r="AG3" s="36" t="s">
        <v>28</v>
      </c>
      <c r="AH3" s="36" t="s">
        <v>39</v>
      </c>
      <c r="AI3" s="36" t="s">
        <v>29</v>
      </c>
      <c r="AJ3" s="36" t="s">
        <v>30</v>
      </c>
      <c r="AK3" s="36" t="s">
        <v>40</v>
      </c>
      <c r="AL3" s="37" t="s">
        <v>28</v>
      </c>
      <c r="AM3" s="37" t="s">
        <v>39</v>
      </c>
      <c r="AN3" s="37" t="s">
        <v>29</v>
      </c>
      <c r="AO3" s="37" t="s">
        <v>30</v>
      </c>
      <c r="AP3" s="37" t="s">
        <v>40</v>
      </c>
      <c r="AQ3" s="38" t="s">
        <v>28</v>
      </c>
      <c r="AR3" s="38" t="s">
        <v>39</v>
      </c>
      <c r="AS3" s="38" t="s">
        <v>29</v>
      </c>
      <c r="AT3" s="38" t="s">
        <v>30</v>
      </c>
      <c r="AU3" s="38" t="s">
        <v>40</v>
      </c>
      <c r="AV3" s="170"/>
      <c r="AW3" s="22" t="s">
        <v>34</v>
      </c>
      <c r="AX3" s="22" t="s">
        <v>35</v>
      </c>
      <c r="AY3" s="22" t="s">
        <v>36</v>
      </c>
      <c r="AZ3" s="22" t="s">
        <v>50</v>
      </c>
      <c r="BA3" s="156"/>
    </row>
    <row r="4" spans="1:64" ht="52.5" customHeight="1" x14ac:dyDescent="0.2">
      <c r="A4" s="25">
        <v>1</v>
      </c>
      <c r="B4" s="73" t="s">
        <v>74</v>
      </c>
      <c r="C4" s="82" t="s">
        <v>75</v>
      </c>
      <c r="D4" s="25" t="s">
        <v>76</v>
      </c>
      <c r="E4" s="25" t="s">
        <v>76</v>
      </c>
      <c r="F4" s="27" t="s">
        <v>136</v>
      </c>
      <c r="G4" s="72" t="s">
        <v>77</v>
      </c>
      <c r="H4" s="25" t="s">
        <v>78</v>
      </c>
      <c r="I4" s="24" t="s">
        <v>79</v>
      </c>
      <c r="J4" s="25">
        <v>53</v>
      </c>
      <c r="K4" s="25">
        <v>46</v>
      </c>
      <c r="L4" s="28">
        <f>+(K4*100)/J4</f>
        <v>86.79245283018868</v>
      </c>
      <c r="M4" s="25"/>
      <c r="N4" s="25">
        <v>1</v>
      </c>
      <c r="O4" s="25">
        <v>1</v>
      </c>
      <c r="P4" s="25">
        <v>22</v>
      </c>
      <c r="Q4" s="25">
        <v>11</v>
      </c>
      <c r="R4" s="25">
        <v>11</v>
      </c>
      <c r="S4" s="25">
        <v>0</v>
      </c>
      <c r="T4" s="25">
        <v>2</v>
      </c>
      <c r="U4" s="25">
        <v>8</v>
      </c>
      <c r="V4" s="25">
        <v>36</v>
      </c>
      <c r="W4" s="25">
        <v>0</v>
      </c>
      <c r="X4" s="25">
        <v>0</v>
      </c>
      <c r="Y4" s="25">
        <v>20</v>
      </c>
      <c r="Z4" s="25">
        <v>26</v>
      </c>
      <c r="AA4" s="25">
        <v>0</v>
      </c>
      <c r="AB4" s="39">
        <f>+'[1]INDUCCIÓN 24 Y 25 ENERO'!$C$10</f>
        <v>52.8</v>
      </c>
      <c r="AC4" s="39">
        <f>+'[1]INDUCCIÓN 24 Y 25 ENERO'!$D$10</f>
        <v>43.6</v>
      </c>
      <c r="AD4" s="39">
        <f>+'[1]INDUCCIÓN 24 Y 25 ENERO'!$E$10</f>
        <v>3.6</v>
      </c>
      <c r="AE4" s="39">
        <f>+'[1]INDUCCIÓN 24 Y 25 ENERO'!$F$10</f>
        <v>0</v>
      </c>
      <c r="AF4" s="25">
        <f>+SUM(AB4:AE4)</f>
        <v>100</v>
      </c>
      <c r="AG4" s="39">
        <f>+'[1]INDUCCIÓN 24 Y 25 ENERO'!$C$19</f>
        <v>45.6</v>
      </c>
      <c r="AH4" s="39">
        <f>+'[1]INDUCCIÓN 24 Y 25 ENERO'!$D$19</f>
        <v>49.2</v>
      </c>
      <c r="AI4" s="39">
        <f>+'[1]INDUCCIÓN 24 Y 25 ENERO'!$E$19</f>
        <v>5.2</v>
      </c>
      <c r="AJ4" s="39">
        <f>+'[1]INDUCCIÓN 24 Y 25 ENERO'!$F$19</f>
        <v>0</v>
      </c>
      <c r="AK4" s="25">
        <f>+SUM(AG4:AJ4)</f>
        <v>100.00000000000001</v>
      </c>
      <c r="AL4" s="39">
        <f>+'[1]INDUCCIÓN 24 Y 25 ENERO'!$C$25</f>
        <v>71.5</v>
      </c>
      <c r="AM4" s="39">
        <f>+'[1]INDUCCIÓN 24 Y 25 ENERO'!$D$25</f>
        <v>27.5</v>
      </c>
      <c r="AN4" s="39">
        <f>+'[1]INDUCCIÓN 24 Y 25 ENERO'!$E$25</f>
        <v>1</v>
      </c>
      <c r="AO4" s="39">
        <f>+'[1]INDUCCIÓN 24 Y 25 ENERO'!$F$25</f>
        <v>0</v>
      </c>
      <c r="AP4" s="25">
        <f>+SUM(AL4:AO4)</f>
        <v>100</v>
      </c>
      <c r="AQ4" s="39">
        <f>+'[1]INDUCCIÓN 24 Y 25 ENERO'!$C$35</f>
        <v>52.333333333333336</v>
      </c>
      <c r="AR4" s="39">
        <f>+'[1]INDUCCIÓN 24 Y 25 ENERO'!$D$35</f>
        <v>44.833333333333336</v>
      </c>
      <c r="AS4" s="39">
        <f>+'[1]INDUCCIÓN 24 Y 25 ENERO'!$E$35</f>
        <v>2.8333333333333335</v>
      </c>
      <c r="AT4" s="39">
        <f>+'[1]INDUCCIÓN 24 Y 25 ENERO'!$F$35</f>
        <v>0</v>
      </c>
      <c r="AU4" s="25">
        <f>+SUM(AQ4:AT4)</f>
        <v>100</v>
      </c>
      <c r="AV4" s="78" t="s">
        <v>81</v>
      </c>
      <c r="AW4" s="35">
        <v>24</v>
      </c>
      <c r="AX4" s="54">
        <f>+'T_EVALUACION CONOCIMIENTOS'!E278</f>
        <v>67.753623188405797</v>
      </c>
      <c r="AY4" s="53">
        <f>+'T_EVALUACION CONOCIMIENTOS'!F278</f>
        <v>84.601449275362341</v>
      </c>
      <c r="AZ4" s="53">
        <f>+'T_EVALUACION CONOCIMIENTOS'!G278</f>
        <v>16.847826086956545</v>
      </c>
      <c r="BA4" s="69">
        <v>0</v>
      </c>
      <c r="BB4" s="81"/>
    </row>
    <row r="5" spans="1:64" ht="52.5" customHeight="1" x14ac:dyDescent="0.2">
      <c r="A5" s="25">
        <v>2</v>
      </c>
      <c r="B5" s="73" t="s">
        <v>74</v>
      </c>
      <c r="C5" s="82" t="s">
        <v>75</v>
      </c>
      <c r="D5" s="25" t="s">
        <v>76</v>
      </c>
      <c r="E5" s="25" t="s">
        <v>76</v>
      </c>
      <c r="F5" s="27" t="s">
        <v>135</v>
      </c>
      <c r="G5" s="72" t="s">
        <v>77</v>
      </c>
      <c r="H5" s="25" t="s">
        <v>78</v>
      </c>
      <c r="I5" s="24" t="s">
        <v>79</v>
      </c>
      <c r="J5" s="113">
        <v>25</v>
      </c>
      <c r="K5" s="25">
        <v>23</v>
      </c>
      <c r="L5" s="28">
        <f>+(K5*100)/J5</f>
        <v>92</v>
      </c>
      <c r="M5" s="25"/>
      <c r="N5" s="25">
        <v>2</v>
      </c>
      <c r="O5" s="25">
        <v>3</v>
      </c>
      <c r="P5" s="25">
        <v>7</v>
      </c>
      <c r="Q5" s="25">
        <v>4</v>
      </c>
      <c r="R5" s="25">
        <v>7</v>
      </c>
      <c r="S5" s="25">
        <v>0</v>
      </c>
      <c r="T5" s="25">
        <v>5</v>
      </c>
      <c r="U5" s="25">
        <v>0</v>
      </c>
      <c r="V5" s="25">
        <v>18</v>
      </c>
      <c r="W5" s="25">
        <v>0</v>
      </c>
      <c r="X5" s="25">
        <v>0</v>
      </c>
      <c r="Y5" s="25">
        <v>8</v>
      </c>
      <c r="Z5" s="25">
        <v>15</v>
      </c>
      <c r="AA5" s="25">
        <v>0</v>
      </c>
      <c r="AB5" s="39">
        <f>+'[1]INDUCCION 1,2 ABRIL'!$C$10</f>
        <v>64</v>
      </c>
      <c r="AC5" s="39">
        <f>+'[1]INDUCCION 1,2 ABRIL'!$D$10</f>
        <v>36</v>
      </c>
      <c r="AD5" s="39">
        <f>+'[1]INDUCCION 1,2 ABRIL'!$E$10</f>
        <v>0</v>
      </c>
      <c r="AE5" s="39">
        <f>+'[1]INDUCCION 1,2 ABRIL'!$F$10</f>
        <v>0</v>
      </c>
      <c r="AF5" s="25">
        <f>+SUM(AB5:AE5)</f>
        <v>100</v>
      </c>
      <c r="AG5" s="39">
        <f>+'[1]INDUCCION 1,2 ABRIL'!$C$19</f>
        <v>52</v>
      </c>
      <c r="AH5" s="39">
        <f>+'[1]INDUCCION 1,2 ABRIL'!$D$19</f>
        <v>48</v>
      </c>
      <c r="AI5" s="39">
        <f>+'[1]INDUCCION 1,2 ABRIL'!$E$19</f>
        <v>0</v>
      </c>
      <c r="AJ5" s="39">
        <f>+'[1]INDUCCION 1,2 ABRIL'!$F$19</f>
        <v>0</v>
      </c>
      <c r="AK5" s="25">
        <f>+SUM(AG5:AJ5)</f>
        <v>100</v>
      </c>
      <c r="AL5" s="39">
        <f>+'[1]INDUCCION 1,2 ABRIL'!$C$25</f>
        <v>60</v>
      </c>
      <c r="AM5" s="39">
        <f>+'[1]INDUCCION 1,2 ABRIL'!$D$25</f>
        <v>40</v>
      </c>
      <c r="AN5" s="39">
        <f>+'[1]INDUCCION 1,2 ABRIL'!$E$25</f>
        <v>0</v>
      </c>
      <c r="AO5" s="39">
        <f>+'[1]INDUCCION 1,2 ABRIL'!$F$25</f>
        <v>0</v>
      </c>
      <c r="AP5" s="25">
        <f>+SUM(AL5:AO5)</f>
        <v>100</v>
      </c>
      <c r="AQ5" s="39">
        <f>+'[1]INDUCCION 1,2 ABRIL'!$C$35</f>
        <v>56.666666666666664</v>
      </c>
      <c r="AR5" s="39">
        <f>+'[1]INDUCCION 1,2 ABRIL'!$D$35</f>
        <v>43.333333333333336</v>
      </c>
      <c r="AS5" s="39">
        <f>+'[1]INDUCCION 1,2 ABRIL'!$E$35</f>
        <v>0</v>
      </c>
      <c r="AT5" s="39">
        <f>+'[1]INDUCCION 1,2 ABRIL'!$F$35</f>
        <v>0</v>
      </c>
      <c r="AU5" s="25">
        <f>+SUM(AQ5:AT5)</f>
        <v>100</v>
      </c>
      <c r="AV5" s="78" t="s">
        <v>137</v>
      </c>
      <c r="AW5" s="25">
        <f>+'T_EVALUACION CONOCIMIENTOS'!B381</f>
        <v>24</v>
      </c>
      <c r="AX5" s="114">
        <f>+'T_EVALUACION CONOCIMIENTOS'!E381</f>
        <v>66.666666666666657</v>
      </c>
      <c r="AY5" s="28">
        <f>+'T_EVALUACION CONOCIMIENTOS'!F381</f>
        <v>78.079710144927546</v>
      </c>
      <c r="AZ5" s="28">
        <f>+'T_EVALUACION CONOCIMIENTOS'!G381</f>
        <v>11.413043478260889</v>
      </c>
      <c r="BA5" s="69">
        <v>0</v>
      </c>
      <c r="BB5" s="81"/>
    </row>
    <row r="6" spans="1:64" ht="50.25" customHeight="1" thickBot="1" x14ac:dyDescent="0.3">
      <c r="A6" s="25">
        <v>3</v>
      </c>
      <c r="B6" s="115" t="s">
        <v>82</v>
      </c>
      <c r="C6" s="116" t="s">
        <v>83</v>
      </c>
      <c r="D6" s="29" t="s">
        <v>76</v>
      </c>
      <c r="E6" s="29" t="s">
        <v>76</v>
      </c>
      <c r="F6" s="27">
        <v>43502</v>
      </c>
      <c r="G6" s="82" t="s">
        <v>84</v>
      </c>
      <c r="H6" s="29" t="s">
        <v>85</v>
      </c>
      <c r="I6" s="31" t="s">
        <v>86</v>
      </c>
      <c r="J6" s="117">
        <v>102</v>
      </c>
      <c r="K6" s="29">
        <v>77</v>
      </c>
      <c r="L6" s="28">
        <f t="shared" ref="L6:L32" si="0">+(K6*100)/J6</f>
        <v>75.490196078431367</v>
      </c>
      <c r="M6" s="82"/>
      <c r="N6" s="29">
        <v>0</v>
      </c>
      <c r="O6" s="29">
        <v>0</v>
      </c>
      <c r="P6" s="29">
        <v>42</v>
      </c>
      <c r="Q6" s="29">
        <v>5</v>
      </c>
      <c r="R6" s="29">
        <v>30</v>
      </c>
      <c r="S6" s="29">
        <v>77</v>
      </c>
      <c r="T6" s="29">
        <v>0</v>
      </c>
      <c r="U6" s="29">
        <v>0</v>
      </c>
      <c r="V6" s="29">
        <v>0</v>
      </c>
      <c r="W6" s="29">
        <v>0</v>
      </c>
      <c r="X6" s="29">
        <v>0</v>
      </c>
      <c r="Y6" s="29">
        <v>34</v>
      </c>
      <c r="Z6" s="29">
        <v>43</v>
      </c>
      <c r="AA6" s="29">
        <v>0</v>
      </c>
      <c r="AB6" s="40" t="s">
        <v>119</v>
      </c>
      <c r="AC6" s="40" t="s">
        <v>119</v>
      </c>
      <c r="AD6" s="40" t="s">
        <v>119</v>
      </c>
      <c r="AE6" s="40" t="s">
        <v>119</v>
      </c>
      <c r="AF6" s="40" t="s">
        <v>119</v>
      </c>
      <c r="AG6" s="40" t="s">
        <v>119</v>
      </c>
      <c r="AH6" s="40" t="s">
        <v>119</v>
      </c>
      <c r="AI6" s="40" t="s">
        <v>119</v>
      </c>
      <c r="AJ6" s="40" t="s">
        <v>119</v>
      </c>
      <c r="AK6" s="40" t="s">
        <v>119</v>
      </c>
      <c r="AL6" s="40" t="s">
        <v>119</v>
      </c>
      <c r="AM6" s="40" t="s">
        <v>119</v>
      </c>
      <c r="AN6" s="40" t="s">
        <v>119</v>
      </c>
      <c r="AO6" s="40" t="s">
        <v>119</v>
      </c>
      <c r="AP6" s="40" t="s">
        <v>119</v>
      </c>
      <c r="AQ6" s="40" t="s">
        <v>119</v>
      </c>
      <c r="AR6" s="40" t="s">
        <v>119</v>
      </c>
      <c r="AS6" s="40" t="s">
        <v>119</v>
      </c>
      <c r="AT6" s="40" t="s">
        <v>119</v>
      </c>
      <c r="AU6" s="40" t="s">
        <v>119</v>
      </c>
      <c r="AV6" s="40" t="s">
        <v>119</v>
      </c>
      <c r="AW6" s="29" t="s">
        <v>119</v>
      </c>
      <c r="AX6" s="29" t="s">
        <v>119</v>
      </c>
      <c r="AY6" s="29" t="s">
        <v>119</v>
      </c>
      <c r="AZ6" s="29" t="s">
        <v>119</v>
      </c>
      <c r="BA6" s="34">
        <v>0</v>
      </c>
      <c r="BB6" s="81"/>
    </row>
    <row r="7" spans="1:64" s="104" customFormat="1" ht="44.25" customHeight="1" x14ac:dyDescent="0.25">
      <c r="A7" s="25">
        <v>4</v>
      </c>
      <c r="B7" s="93" t="s">
        <v>87</v>
      </c>
      <c r="C7" s="94" t="s">
        <v>120</v>
      </c>
      <c r="D7" s="92" t="s">
        <v>76</v>
      </c>
      <c r="E7" s="92" t="s">
        <v>76</v>
      </c>
      <c r="F7" s="95">
        <v>43517</v>
      </c>
      <c r="G7" s="95" t="s">
        <v>77</v>
      </c>
      <c r="H7" s="95" t="s">
        <v>180</v>
      </c>
      <c r="I7" s="96" t="s">
        <v>88</v>
      </c>
      <c r="J7" s="92">
        <v>84</v>
      </c>
      <c r="K7" s="92">
        <v>77</v>
      </c>
      <c r="L7" s="97">
        <f t="shared" si="0"/>
        <v>91.666666666666671</v>
      </c>
      <c r="M7" s="98"/>
      <c r="N7" s="92">
        <v>0</v>
      </c>
      <c r="O7" s="92">
        <v>0</v>
      </c>
      <c r="P7" s="92">
        <v>52</v>
      </c>
      <c r="Q7" s="92">
        <v>7</v>
      </c>
      <c r="R7" s="92">
        <v>18</v>
      </c>
      <c r="S7" s="92">
        <v>11</v>
      </c>
      <c r="T7" s="92">
        <v>0</v>
      </c>
      <c r="U7" s="92">
        <v>5</v>
      </c>
      <c r="V7" s="92">
        <v>50</v>
      </c>
      <c r="W7" s="92">
        <v>1</v>
      </c>
      <c r="X7" s="92">
        <v>10</v>
      </c>
      <c r="Y7" s="92">
        <v>36</v>
      </c>
      <c r="Z7" s="92">
        <v>41</v>
      </c>
      <c r="AA7" s="92">
        <v>0</v>
      </c>
      <c r="AB7" s="92">
        <f>+'[1]GESTION DEL RIESGO'!$C$10</f>
        <v>58</v>
      </c>
      <c r="AC7" s="92">
        <f>+'[1]GESTION DEL RIESGO'!$D$10</f>
        <v>36.799999999999997</v>
      </c>
      <c r="AD7" s="92">
        <f>+'[1]GESTION DEL RIESGO'!$E$10</f>
        <v>5.2</v>
      </c>
      <c r="AE7" s="92">
        <f>+'[1]GESTION DEL RIESGO'!$F$10</f>
        <v>0</v>
      </c>
      <c r="AF7" s="99">
        <f>+SUM(AB7:AE7)</f>
        <v>100</v>
      </c>
      <c r="AG7" s="92">
        <f>+'[1]GESTION DEL RIESGO'!$C$19</f>
        <v>52</v>
      </c>
      <c r="AH7" s="92">
        <f>+'[1]GESTION DEL RIESGO'!$D$19</f>
        <v>43.4</v>
      </c>
      <c r="AI7" s="92">
        <f>+'[1]GESTION DEL RIESGO'!$E$19</f>
        <v>4.5999999999999996</v>
      </c>
      <c r="AJ7" s="92">
        <f>+'[1]GESTION DEL RIESGO'!$F$19</f>
        <v>0</v>
      </c>
      <c r="AK7" s="99">
        <f>+SUM(AG7:AJ7)</f>
        <v>100</v>
      </c>
      <c r="AL7" s="92">
        <f>+'[1]GESTION DEL RIESGO'!$C$25</f>
        <v>56.5</v>
      </c>
      <c r="AM7" s="92">
        <f>+'[1]GESTION DEL RIESGO'!$D$25</f>
        <v>36.5</v>
      </c>
      <c r="AN7" s="92">
        <f>+'[1]GESTION DEL RIESGO'!$E$25</f>
        <v>7</v>
      </c>
      <c r="AO7" s="92">
        <f>+'[1]GESTION DEL RIESGO'!$F$25</f>
        <v>0</v>
      </c>
      <c r="AP7" s="99">
        <f>+SUM(AL7:AO7)</f>
        <v>100</v>
      </c>
      <c r="AQ7" s="92">
        <f>+'[1]GESTION DEL RIESGO'!$C$35</f>
        <v>57</v>
      </c>
      <c r="AR7" s="108">
        <f>+'[1]GESTION DEL RIESGO'!$D$35</f>
        <v>40.666666666666664</v>
      </c>
      <c r="AS7" s="108">
        <f>+'[1]GESTION DEL RIESGO'!$E$35</f>
        <v>2.3333333333333335</v>
      </c>
      <c r="AT7" s="108">
        <f>+'[1]GESTION DEL RIESGO'!$F$35</f>
        <v>0</v>
      </c>
      <c r="AU7" s="99">
        <f>+SUM(AQ7:AT7)</f>
        <v>99.999999999999986</v>
      </c>
      <c r="AV7" s="100" t="s">
        <v>122</v>
      </c>
      <c r="AW7" s="92">
        <v>7</v>
      </c>
      <c r="AX7" s="101">
        <f>+'T_EVALUACION CONOCIMIENTOS'!M288</f>
        <v>49.689440993788821</v>
      </c>
      <c r="AY7" s="102">
        <f>+'T_EVALUACION CONOCIMIENTOS'!N288</f>
        <v>69.875776397515509</v>
      </c>
      <c r="AZ7" s="102">
        <f>+'T_EVALUACION CONOCIMIENTOS'!O288</f>
        <v>20.186335403726687</v>
      </c>
      <c r="BA7" s="103">
        <v>0</v>
      </c>
      <c r="BB7" s="81"/>
      <c r="BC7" s="47"/>
      <c r="BD7" s="47"/>
      <c r="BE7" s="47"/>
      <c r="BF7" s="47"/>
      <c r="BG7" s="47"/>
      <c r="BH7" s="47"/>
      <c r="BI7" s="47"/>
      <c r="BJ7" s="47"/>
      <c r="BK7" s="47"/>
      <c r="BL7" s="47"/>
    </row>
    <row r="8" spans="1:64" ht="36.75" customHeight="1" x14ac:dyDescent="0.3">
      <c r="A8" s="25">
        <v>5</v>
      </c>
      <c r="B8" s="75" t="s">
        <v>89</v>
      </c>
      <c r="C8" s="77" t="s">
        <v>90</v>
      </c>
      <c r="D8" s="29" t="s">
        <v>76</v>
      </c>
      <c r="E8" s="29" t="s">
        <v>76</v>
      </c>
      <c r="F8" s="27">
        <v>43523</v>
      </c>
      <c r="G8" s="27" t="s">
        <v>77</v>
      </c>
      <c r="H8" s="27" t="s">
        <v>181</v>
      </c>
      <c r="I8" s="31" t="s">
        <v>91</v>
      </c>
      <c r="J8" s="29">
        <v>46</v>
      </c>
      <c r="K8" s="29">
        <v>49</v>
      </c>
      <c r="L8" s="28">
        <f t="shared" si="0"/>
        <v>106.52173913043478</v>
      </c>
      <c r="M8" s="79"/>
      <c r="N8" s="29">
        <v>0</v>
      </c>
      <c r="O8" s="29">
        <v>0</v>
      </c>
      <c r="P8" s="29">
        <v>15</v>
      </c>
      <c r="Q8" s="29">
        <v>6</v>
      </c>
      <c r="R8" s="29">
        <v>28</v>
      </c>
      <c r="S8" s="29">
        <v>3</v>
      </c>
      <c r="T8" s="29">
        <v>0</v>
      </c>
      <c r="U8" s="29">
        <v>16</v>
      </c>
      <c r="V8" s="29">
        <v>28</v>
      </c>
      <c r="W8" s="29">
        <v>2</v>
      </c>
      <c r="X8" s="29">
        <v>0</v>
      </c>
      <c r="Y8" s="29">
        <v>15</v>
      </c>
      <c r="Z8" s="29">
        <v>34</v>
      </c>
      <c r="AA8" s="29">
        <v>0</v>
      </c>
      <c r="AB8" s="29">
        <f>+'[1]LENGUAJE BRAILLE'!$C$10</f>
        <v>81.2</v>
      </c>
      <c r="AC8" s="29">
        <f>+'[1]LENGUAJE BRAILLE'!$D$10</f>
        <v>14.6</v>
      </c>
      <c r="AD8" s="29">
        <f>+'[1]LENGUAJE BRAILLE'!$E$10</f>
        <v>3.2</v>
      </c>
      <c r="AE8" s="29">
        <f>+'[1]LENGUAJE BRAILLE'!$F$10</f>
        <v>1</v>
      </c>
      <c r="AF8" s="25">
        <f>+SUM(AB8:AE8)</f>
        <v>100</v>
      </c>
      <c r="AG8" s="29">
        <f>+'[1]LENGUAJE BRAILLE'!$C$19</f>
        <v>84</v>
      </c>
      <c r="AH8" s="29">
        <f>+'[1]LENGUAJE BRAILLE'!$D$19</f>
        <v>11.4</v>
      </c>
      <c r="AI8" s="29">
        <f>+'[1]LENGUAJE BRAILLE'!$E$19</f>
        <v>3.4</v>
      </c>
      <c r="AJ8" s="29">
        <f>+'[1]LENGUAJE BRAILLE'!$F$19</f>
        <v>1.2</v>
      </c>
      <c r="AK8" s="25">
        <f>+SUM(AG8:AJ8)</f>
        <v>100.00000000000001</v>
      </c>
      <c r="AL8" s="29">
        <f>+'[1]LENGUAJE BRAILLE'!$C$25</f>
        <v>83.5</v>
      </c>
      <c r="AM8" s="29">
        <f>+'[1]LENGUAJE BRAILLE'!$D$25</f>
        <v>16.5</v>
      </c>
      <c r="AN8" s="29">
        <f>+'[1]LENGUAJE BRAILLE'!$E$25</f>
        <v>0</v>
      </c>
      <c r="AO8" s="29">
        <f>+'[1]LENGUAJE BRAILLE'!$F$25</f>
        <v>0</v>
      </c>
      <c r="AP8" s="25">
        <f>+SUM(AL8:AO8)</f>
        <v>100</v>
      </c>
      <c r="AQ8" s="40">
        <f>+'[1]LENGUAJE BRAILLE'!$C$35</f>
        <v>82.333333333333329</v>
      </c>
      <c r="AR8" s="40">
        <f>+'[1]LENGUAJE BRAILLE'!$D$35</f>
        <v>14</v>
      </c>
      <c r="AS8" s="40">
        <f>+'[1]LENGUAJE BRAILLE'!$E$35</f>
        <v>3.6666666666666665</v>
      </c>
      <c r="AT8" s="40">
        <f>+'[1]LENGUAJE BRAILLE'!$F$35</f>
        <v>0</v>
      </c>
      <c r="AU8" s="109">
        <f>+SUM(AQ8:AT8)</f>
        <v>100</v>
      </c>
      <c r="AV8" s="87" t="s">
        <v>123</v>
      </c>
      <c r="AW8" s="86">
        <v>5</v>
      </c>
      <c r="AX8" s="33">
        <f>+'T_EVALUACION CONOCIMIENTOS'!E322</f>
        <v>54.358974358974358</v>
      </c>
      <c r="AY8" s="33">
        <f>+'T_EVALUACION CONOCIMIENTOS'!F322</f>
        <v>75.897435897435898</v>
      </c>
      <c r="AZ8" s="33">
        <f>+'T_EVALUACION CONOCIMIENTOS'!G322</f>
        <v>21.53846153846154</v>
      </c>
      <c r="BA8" s="69">
        <v>0</v>
      </c>
      <c r="BB8" s="81"/>
    </row>
    <row r="9" spans="1:64" s="52" customFormat="1" ht="36.75" customHeight="1" x14ac:dyDescent="0.15">
      <c r="A9" s="25">
        <v>6</v>
      </c>
      <c r="B9" s="73" t="s">
        <v>92</v>
      </c>
      <c r="C9" s="106" t="s">
        <v>93</v>
      </c>
      <c r="D9" s="29" t="s">
        <v>76</v>
      </c>
      <c r="E9" s="29" t="s">
        <v>76</v>
      </c>
      <c r="F9" s="27">
        <v>43524</v>
      </c>
      <c r="G9" s="27" t="s">
        <v>77</v>
      </c>
      <c r="H9" s="27" t="s">
        <v>180</v>
      </c>
      <c r="I9" s="76" t="s">
        <v>88</v>
      </c>
      <c r="J9" s="29">
        <v>60</v>
      </c>
      <c r="K9" s="29">
        <v>58</v>
      </c>
      <c r="L9" s="28">
        <f t="shared" si="0"/>
        <v>96.666666666666671</v>
      </c>
      <c r="M9" s="73"/>
      <c r="N9" s="29">
        <v>0</v>
      </c>
      <c r="O9" s="29">
        <v>0</v>
      </c>
      <c r="P9" s="29">
        <v>51</v>
      </c>
      <c r="Q9" s="29">
        <v>4</v>
      </c>
      <c r="R9" s="29">
        <v>3</v>
      </c>
      <c r="S9" s="29">
        <v>9</v>
      </c>
      <c r="T9" s="29">
        <v>0</v>
      </c>
      <c r="U9" s="29">
        <v>4</v>
      </c>
      <c r="V9" s="29">
        <v>36</v>
      </c>
      <c r="W9" s="29">
        <v>0</v>
      </c>
      <c r="X9" s="29">
        <v>9</v>
      </c>
      <c r="Y9" s="29">
        <v>22</v>
      </c>
      <c r="Z9" s="29">
        <v>36</v>
      </c>
      <c r="AA9" s="29">
        <v>0</v>
      </c>
      <c r="AB9" s="40">
        <f>+'[1]ACCIONES CORREC PREV Y D MEJORA'!$C$10</f>
        <v>50.2</v>
      </c>
      <c r="AC9" s="40">
        <f>+'[1]ACCIONES CORREC PREV Y D MEJORA'!$D$10</f>
        <v>47.4</v>
      </c>
      <c r="AD9" s="40">
        <f>+'[1]ACCIONES CORREC PREV Y D MEJORA'!$E$10</f>
        <v>2.4</v>
      </c>
      <c r="AE9" s="40">
        <f>+'[1]ACCIONES CORREC PREV Y D MEJORA'!$F$10</f>
        <v>0</v>
      </c>
      <c r="AF9" s="39">
        <f>+SUM(AB9:AE9)</f>
        <v>100</v>
      </c>
      <c r="AG9" s="40">
        <f>+'[1]ACCIONES CORREC PREV Y D MEJORA'!$C$19</f>
        <v>42.8</v>
      </c>
      <c r="AH9" s="40">
        <f>+'[1]ACCIONES CORREC PREV Y D MEJORA'!$D$19</f>
        <v>54.8</v>
      </c>
      <c r="AI9" s="40">
        <f>+'[1]ACCIONES CORREC PREV Y D MEJORA'!$E$19</f>
        <v>2.4</v>
      </c>
      <c r="AJ9" s="40">
        <f>+'[1]ACCIONES CORREC PREV Y D MEJORA'!$F$19</f>
        <v>0</v>
      </c>
      <c r="AK9" s="25">
        <f>+SUM(AG9:AJ9)</f>
        <v>100</v>
      </c>
      <c r="AL9" s="40">
        <f>+'[1]ACCIONES CORREC PREV Y D MEJORA'!$C$25</f>
        <v>50.5</v>
      </c>
      <c r="AM9" s="40">
        <f>+'[1]ACCIONES CORREC PREV Y D MEJORA'!$D$25</f>
        <v>49.5</v>
      </c>
      <c r="AN9" s="40">
        <f>+'[1]ACCIONES CORREC PREV Y D MEJORA'!$E$25</f>
        <v>0</v>
      </c>
      <c r="AO9" s="40">
        <f>+'[1]ACCIONES CORREC PREV Y D MEJORA'!$F$25</f>
        <v>0</v>
      </c>
      <c r="AP9" s="25">
        <f>+SUM(AL9:AO9)</f>
        <v>100</v>
      </c>
      <c r="AQ9" s="40">
        <f>+'[1]ACCIONES CORREC PREV Y D MEJORA'!$C$35</f>
        <v>60.666666666666664</v>
      </c>
      <c r="AR9" s="40">
        <f>+'[1]ACCIONES CORREC PREV Y D MEJORA'!$D$35</f>
        <v>37.333333333333336</v>
      </c>
      <c r="AS9" s="40">
        <f>+'[1]ACCIONES CORREC PREV Y D MEJORA'!$E$35</f>
        <v>2</v>
      </c>
      <c r="AT9" s="40">
        <f>+'[1]ACCIONES CORREC PREV Y D MEJORA'!$F$35</f>
        <v>0</v>
      </c>
      <c r="AU9" s="109">
        <f>+SUM(AQ9:AT9)</f>
        <v>100</v>
      </c>
      <c r="AV9" s="107" t="s">
        <v>127</v>
      </c>
      <c r="AW9" s="29">
        <v>10</v>
      </c>
      <c r="AX9" s="33">
        <f>+'T_EVALUACION CONOCIMIENTOS'!M336</f>
        <v>61.428571428571431</v>
      </c>
      <c r="AY9" s="33">
        <f>+'T_EVALUACION CONOCIMIENTOS'!N336</f>
        <v>77.38095238095238</v>
      </c>
      <c r="AZ9" s="33">
        <f>+'T_EVALUACION CONOCIMIENTOS'!O336</f>
        <v>15.952380952380949</v>
      </c>
      <c r="BA9" s="69">
        <v>0</v>
      </c>
      <c r="BB9" s="81"/>
      <c r="BC9" s="47"/>
      <c r="BD9" s="47"/>
      <c r="BE9" s="47"/>
      <c r="BF9" s="47"/>
      <c r="BG9" s="47"/>
      <c r="BH9" s="47"/>
      <c r="BI9" s="47"/>
      <c r="BJ9" s="47"/>
      <c r="BK9" s="47"/>
      <c r="BL9" s="47"/>
    </row>
    <row r="10" spans="1:64" ht="70.5" customHeight="1" x14ac:dyDescent="0.25">
      <c r="A10" s="25">
        <v>7</v>
      </c>
      <c r="B10" s="73" t="s">
        <v>156</v>
      </c>
      <c r="C10" s="74" t="s">
        <v>106</v>
      </c>
      <c r="D10" s="29" t="s">
        <v>76</v>
      </c>
      <c r="E10" s="29" t="s">
        <v>76</v>
      </c>
      <c r="F10" s="27" t="s">
        <v>155</v>
      </c>
      <c r="G10" s="30" t="s">
        <v>179</v>
      </c>
      <c r="H10" s="31" t="s">
        <v>183</v>
      </c>
      <c r="I10" s="41" t="s">
        <v>182</v>
      </c>
      <c r="J10" s="29">
        <v>56</v>
      </c>
      <c r="K10" s="29">
        <v>56</v>
      </c>
      <c r="L10" s="28">
        <f t="shared" si="0"/>
        <v>100</v>
      </c>
      <c r="M10" s="79"/>
      <c r="N10" s="29">
        <v>1</v>
      </c>
      <c r="O10" s="29">
        <v>0</v>
      </c>
      <c r="P10" s="29">
        <v>27</v>
      </c>
      <c r="Q10" s="29">
        <v>8</v>
      </c>
      <c r="R10" s="29">
        <v>20</v>
      </c>
      <c r="S10" s="29">
        <v>1</v>
      </c>
      <c r="T10" s="29">
        <v>1</v>
      </c>
      <c r="U10" s="29">
        <v>0</v>
      </c>
      <c r="V10" s="29">
        <v>37</v>
      </c>
      <c r="W10" s="29">
        <v>0</v>
      </c>
      <c r="X10" s="29">
        <v>17</v>
      </c>
      <c r="Y10" s="29">
        <v>19</v>
      </c>
      <c r="Z10" s="29">
        <v>37</v>
      </c>
      <c r="AA10" s="29">
        <v>0</v>
      </c>
      <c r="AB10" s="40">
        <v>83</v>
      </c>
      <c r="AC10" s="40">
        <v>17</v>
      </c>
      <c r="AD10" s="40">
        <v>0</v>
      </c>
      <c r="AE10" s="40">
        <v>0</v>
      </c>
      <c r="AF10" s="39">
        <f t="shared" ref="AF10" si="1">+SUM(AB10:AE10)</f>
        <v>100</v>
      </c>
      <c r="AG10" s="40">
        <v>84</v>
      </c>
      <c r="AH10" s="40">
        <v>16</v>
      </c>
      <c r="AI10" s="40">
        <v>0</v>
      </c>
      <c r="AJ10" s="40">
        <v>0</v>
      </c>
      <c r="AK10" s="25">
        <f t="shared" ref="AK10" si="2">+SUM(AG10:AJ10)</f>
        <v>100</v>
      </c>
      <c r="AL10" s="40">
        <v>85</v>
      </c>
      <c r="AM10" s="40">
        <v>15</v>
      </c>
      <c r="AN10" s="40">
        <v>0</v>
      </c>
      <c r="AO10" s="40">
        <v>0</v>
      </c>
      <c r="AP10" s="25">
        <f t="shared" ref="AP10" si="3">+SUM(AL10:AO10)</f>
        <v>100</v>
      </c>
      <c r="AQ10" s="40">
        <v>83</v>
      </c>
      <c r="AR10" s="40">
        <v>17</v>
      </c>
      <c r="AS10" s="40">
        <v>0</v>
      </c>
      <c r="AT10" s="40">
        <v>0</v>
      </c>
      <c r="AU10" s="109">
        <f t="shared" ref="AU10" si="4">+SUM(AQ10:AT10)</f>
        <v>100</v>
      </c>
      <c r="AV10" s="40" t="s">
        <v>119</v>
      </c>
      <c r="AW10" s="143"/>
      <c r="AX10" s="143"/>
      <c r="AY10" s="143"/>
      <c r="AZ10" s="143"/>
      <c r="BA10" s="144"/>
      <c r="BB10" s="81"/>
    </row>
    <row r="11" spans="1:64" ht="56.25" customHeight="1" x14ac:dyDescent="0.25">
      <c r="A11" s="25">
        <v>8</v>
      </c>
      <c r="B11" s="73" t="s">
        <v>186</v>
      </c>
      <c r="C11" s="74" t="s">
        <v>107</v>
      </c>
      <c r="D11" s="29" t="s">
        <v>76</v>
      </c>
      <c r="E11" s="29" t="s">
        <v>76</v>
      </c>
      <c r="F11" s="27" t="s">
        <v>153</v>
      </c>
      <c r="G11" s="30" t="s">
        <v>184</v>
      </c>
      <c r="H11" s="29" t="s">
        <v>187</v>
      </c>
      <c r="I11" s="31" t="s">
        <v>185</v>
      </c>
      <c r="J11" s="29">
        <v>60</v>
      </c>
      <c r="K11" s="29">
        <v>60</v>
      </c>
      <c r="L11" s="28">
        <f t="shared" si="0"/>
        <v>100</v>
      </c>
      <c r="M11" s="29"/>
      <c r="N11" s="29">
        <v>1</v>
      </c>
      <c r="O11" s="29">
        <v>1</v>
      </c>
      <c r="P11" s="29">
        <v>37</v>
      </c>
      <c r="Q11" s="29">
        <v>10</v>
      </c>
      <c r="R11" s="29">
        <v>11</v>
      </c>
      <c r="S11" s="29">
        <v>10</v>
      </c>
      <c r="T11" s="29">
        <v>2</v>
      </c>
      <c r="U11" s="29">
        <v>11</v>
      </c>
      <c r="V11" s="29">
        <v>37</v>
      </c>
      <c r="W11" s="29">
        <v>0</v>
      </c>
      <c r="X11" s="29">
        <v>0</v>
      </c>
      <c r="Y11" s="29">
        <v>23</v>
      </c>
      <c r="Z11" s="29">
        <v>37</v>
      </c>
      <c r="AA11" s="29">
        <v>0</v>
      </c>
      <c r="AB11" s="40"/>
      <c r="AC11" s="40"/>
      <c r="AD11" s="40"/>
      <c r="AE11" s="40"/>
      <c r="AF11" s="29"/>
      <c r="AG11" s="40"/>
      <c r="AH11" s="40"/>
      <c r="AI11" s="40"/>
      <c r="AJ11" s="40"/>
      <c r="AK11" s="29"/>
      <c r="AL11" s="40"/>
      <c r="AM11" s="40"/>
      <c r="AN11" s="40"/>
      <c r="AO11" s="40"/>
      <c r="AP11" s="29"/>
      <c r="AQ11" s="40"/>
      <c r="AR11" s="40"/>
      <c r="AS11" s="40"/>
      <c r="AT11" s="40"/>
      <c r="AU11" s="29"/>
      <c r="AV11" s="29"/>
      <c r="AW11" s="29"/>
      <c r="AX11" s="29"/>
      <c r="AY11" s="29"/>
      <c r="AZ11" s="29"/>
      <c r="BA11" s="34"/>
    </row>
    <row r="12" spans="1:64" ht="51.75" customHeight="1" x14ac:dyDescent="0.25">
      <c r="A12" s="25">
        <v>9</v>
      </c>
      <c r="B12" s="73" t="s">
        <v>157</v>
      </c>
      <c r="C12" s="74" t="s">
        <v>108</v>
      </c>
      <c r="D12" s="29" t="s">
        <v>76</v>
      </c>
      <c r="E12" s="29" t="s">
        <v>76</v>
      </c>
      <c r="F12" s="27" t="s">
        <v>158</v>
      </c>
      <c r="G12" s="72" t="s">
        <v>77</v>
      </c>
      <c r="H12" s="29" t="s">
        <v>204</v>
      </c>
      <c r="I12" s="29" t="s">
        <v>212</v>
      </c>
      <c r="J12" s="29">
        <v>27</v>
      </c>
      <c r="K12" s="29">
        <v>23</v>
      </c>
      <c r="L12" s="28">
        <v>85.18518518518519</v>
      </c>
      <c r="M12" s="29"/>
      <c r="N12" s="29">
        <v>0</v>
      </c>
      <c r="O12" s="29">
        <v>0</v>
      </c>
      <c r="P12" s="29">
        <v>16</v>
      </c>
      <c r="Q12" s="29">
        <v>0</v>
      </c>
      <c r="R12" s="29">
        <v>7</v>
      </c>
      <c r="S12" s="29">
        <v>2</v>
      </c>
      <c r="T12" s="29">
        <v>1</v>
      </c>
      <c r="U12" s="29">
        <v>11</v>
      </c>
      <c r="V12" s="29">
        <v>9</v>
      </c>
      <c r="W12" s="29">
        <v>0</v>
      </c>
      <c r="X12" s="29">
        <v>0</v>
      </c>
      <c r="Y12" s="29">
        <v>6</v>
      </c>
      <c r="Z12" s="29">
        <v>17</v>
      </c>
      <c r="AA12" s="29">
        <v>0</v>
      </c>
      <c r="AB12" s="40">
        <v>88</v>
      </c>
      <c r="AC12" s="40">
        <v>12</v>
      </c>
      <c r="AD12" s="40">
        <v>0</v>
      </c>
      <c r="AE12" s="40">
        <v>0</v>
      </c>
      <c r="AF12" s="29">
        <v>100</v>
      </c>
      <c r="AG12" s="40">
        <v>75.400000000000006</v>
      </c>
      <c r="AH12" s="40">
        <v>24</v>
      </c>
      <c r="AI12" s="40">
        <v>1.2</v>
      </c>
      <c r="AJ12" s="40">
        <v>0</v>
      </c>
      <c r="AK12" s="29">
        <v>100.60000000000001</v>
      </c>
      <c r="AL12" s="40">
        <v>72</v>
      </c>
      <c r="AM12" s="40">
        <v>24</v>
      </c>
      <c r="AN12" s="40">
        <v>4</v>
      </c>
      <c r="AO12" s="40">
        <v>0</v>
      </c>
      <c r="AP12" s="29">
        <v>100</v>
      </c>
      <c r="AQ12" s="40">
        <v>75</v>
      </c>
      <c r="AR12" s="40">
        <v>25</v>
      </c>
      <c r="AS12" s="40">
        <v>0</v>
      </c>
      <c r="AT12" s="40">
        <v>0</v>
      </c>
      <c r="AU12" s="29">
        <v>100</v>
      </c>
      <c r="AV12" s="29"/>
      <c r="AW12" s="33">
        <v>6</v>
      </c>
      <c r="AX12" s="33">
        <v>51.999999999999993</v>
      </c>
      <c r="AY12" s="33">
        <v>62.666666666666657</v>
      </c>
      <c r="AZ12" s="33">
        <v>10.666666666666664</v>
      </c>
      <c r="BA12" s="34">
        <v>7889700</v>
      </c>
    </row>
    <row r="13" spans="1:64" ht="42" customHeight="1" x14ac:dyDescent="0.25">
      <c r="A13" s="25">
        <v>10</v>
      </c>
      <c r="B13" s="73" t="s">
        <v>159</v>
      </c>
      <c r="C13" s="74" t="s">
        <v>108</v>
      </c>
      <c r="D13" s="29" t="s">
        <v>76</v>
      </c>
      <c r="E13" s="29" t="s">
        <v>76</v>
      </c>
      <c r="F13" s="27" t="s">
        <v>160</v>
      </c>
      <c r="G13" s="72" t="s">
        <v>77</v>
      </c>
      <c r="H13" s="29" t="s">
        <v>204</v>
      </c>
      <c r="I13" s="29" t="s">
        <v>212</v>
      </c>
      <c r="J13" s="29">
        <v>27</v>
      </c>
      <c r="K13" s="29">
        <v>23</v>
      </c>
      <c r="L13" s="28">
        <v>85.18518518518519</v>
      </c>
      <c r="M13" s="29"/>
      <c r="N13" s="29">
        <v>0</v>
      </c>
      <c r="O13" s="29">
        <v>0</v>
      </c>
      <c r="P13" s="29">
        <v>9</v>
      </c>
      <c r="Q13" s="29">
        <v>2</v>
      </c>
      <c r="R13" s="29">
        <v>12</v>
      </c>
      <c r="S13" s="29">
        <v>2</v>
      </c>
      <c r="T13" s="29">
        <v>1</v>
      </c>
      <c r="U13" s="29">
        <v>7</v>
      </c>
      <c r="V13" s="29">
        <v>13</v>
      </c>
      <c r="W13" s="29">
        <v>0</v>
      </c>
      <c r="X13" s="29">
        <v>0</v>
      </c>
      <c r="Y13" s="29">
        <v>4</v>
      </c>
      <c r="Z13" s="29">
        <v>19</v>
      </c>
      <c r="AA13" s="29">
        <v>0</v>
      </c>
      <c r="AB13" s="40">
        <v>76</v>
      </c>
      <c r="AC13" s="40">
        <v>24</v>
      </c>
      <c r="AD13" s="40">
        <v>0</v>
      </c>
      <c r="AE13" s="40">
        <v>0</v>
      </c>
      <c r="AF13" s="29">
        <v>100</v>
      </c>
      <c r="AG13" s="40">
        <v>76</v>
      </c>
      <c r="AH13" s="40">
        <v>24</v>
      </c>
      <c r="AI13" s="40">
        <v>0</v>
      </c>
      <c r="AJ13" s="40">
        <v>0</v>
      </c>
      <c r="AK13" s="29">
        <v>100</v>
      </c>
      <c r="AL13" s="40">
        <v>71</v>
      </c>
      <c r="AM13" s="40">
        <v>29</v>
      </c>
      <c r="AN13" s="40">
        <v>0</v>
      </c>
      <c r="AO13" s="40">
        <v>0</v>
      </c>
      <c r="AP13" s="29">
        <v>100</v>
      </c>
      <c r="AQ13" s="40">
        <v>75</v>
      </c>
      <c r="AR13" s="40">
        <v>24</v>
      </c>
      <c r="AS13" s="40">
        <v>1</v>
      </c>
      <c r="AT13" s="40">
        <v>0</v>
      </c>
      <c r="AU13" s="29">
        <v>100</v>
      </c>
      <c r="AV13" s="29" t="s">
        <v>161</v>
      </c>
      <c r="AW13" s="33">
        <v>6</v>
      </c>
      <c r="AX13" s="33">
        <v>47.333333333333343</v>
      </c>
      <c r="AY13" s="33">
        <v>77.999999999999986</v>
      </c>
      <c r="AZ13" s="33">
        <v>30.666666666666643</v>
      </c>
      <c r="BA13" s="34">
        <v>7889700</v>
      </c>
    </row>
    <row r="14" spans="1:64" ht="45.75" customHeight="1" x14ac:dyDescent="0.25">
      <c r="A14" s="25">
        <v>11</v>
      </c>
      <c r="B14" s="73" t="s">
        <v>162</v>
      </c>
      <c r="C14" s="74" t="s">
        <v>108</v>
      </c>
      <c r="D14" s="29" t="s">
        <v>76</v>
      </c>
      <c r="E14" s="29" t="s">
        <v>76</v>
      </c>
      <c r="F14" s="27" t="s">
        <v>163</v>
      </c>
      <c r="G14" s="72" t="s">
        <v>77</v>
      </c>
      <c r="H14" s="29" t="s">
        <v>204</v>
      </c>
      <c r="I14" s="29" t="s">
        <v>212</v>
      </c>
      <c r="J14" s="29">
        <v>20</v>
      </c>
      <c r="K14" s="29">
        <v>17</v>
      </c>
      <c r="L14" s="28">
        <v>85</v>
      </c>
      <c r="M14" s="29"/>
      <c r="N14" s="29">
        <v>0</v>
      </c>
      <c r="O14" s="29">
        <v>0</v>
      </c>
      <c r="P14" s="29">
        <v>8</v>
      </c>
      <c r="Q14" s="29">
        <v>5</v>
      </c>
      <c r="R14" s="29">
        <v>4</v>
      </c>
      <c r="S14" s="29">
        <v>2</v>
      </c>
      <c r="T14" s="29">
        <v>0</v>
      </c>
      <c r="U14" s="29">
        <v>2</v>
      </c>
      <c r="V14" s="29">
        <v>13</v>
      </c>
      <c r="W14" s="29">
        <v>0</v>
      </c>
      <c r="X14" s="29">
        <v>0</v>
      </c>
      <c r="Y14" s="29">
        <v>5</v>
      </c>
      <c r="Z14" s="29">
        <v>12</v>
      </c>
      <c r="AA14" s="29">
        <v>0</v>
      </c>
      <c r="AB14" s="40">
        <v>76</v>
      </c>
      <c r="AC14" s="40">
        <v>24</v>
      </c>
      <c r="AD14" s="40">
        <v>0</v>
      </c>
      <c r="AE14" s="40">
        <v>0</v>
      </c>
      <c r="AF14" s="29">
        <v>100</v>
      </c>
      <c r="AG14" s="40">
        <v>76</v>
      </c>
      <c r="AH14" s="40">
        <v>24</v>
      </c>
      <c r="AI14" s="40">
        <v>0</v>
      </c>
      <c r="AJ14" s="40">
        <v>0</v>
      </c>
      <c r="AK14" s="29">
        <v>100</v>
      </c>
      <c r="AL14" s="40">
        <v>71</v>
      </c>
      <c r="AM14" s="40">
        <v>29</v>
      </c>
      <c r="AN14" s="40">
        <v>0</v>
      </c>
      <c r="AO14" s="40">
        <v>0</v>
      </c>
      <c r="AP14" s="29">
        <v>100</v>
      </c>
      <c r="AQ14" s="40">
        <v>75</v>
      </c>
      <c r="AR14" s="40">
        <v>24</v>
      </c>
      <c r="AS14" s="40">
        <v>1</v>
      </c>
      <c r="AT14" s="40">
        <v>0</v>
      </c>
      <c r="AU14" s="29">
        <v>100</v>
      </c>
      <c r="AV14" s="29" t="s">
        <v>164</v>
      </c>
      <c r="AW14" s="33">
        <v>6</v>
      </c>
      <c r="AX14" s="33">
        <v>50.000000000000007</v>
      </c>
      <c r="AY14" s="33">
        <v>76.470588235294116</v>
      </c>
      <c r="AZ14" s="33">
        <v>26.470588235294112</v>
      </c>
      <c r="BA14" s="34">
        <v>7889700</v>
      </c>
    </row>
    <row r="15" spans="1:64" ht="36.75" customHeight="1" x14ac:dyDescent="0.25">
      <c r="A15" s="25">
        <v>12</v>
      </c>
      <c r="B15" s="73" t="s">
        <v>94</v>
      </c>
      <c r="C15" s="74" t="s">
        <v>109</v>
      </c>
      <c r="D15" s="29" t="s">
        <v>76</v>
      </c>
      <c r="E15" s="29" t="s">
        <v>76</v>
      </c>
      <c r="F15" s="27" t="s">
        <v>130</v>
      </c>
      <c r="G15" s="32" t="s">
        <v>179</v>
      </c>
      <c r="H15" s="29" t="s">
        <v>188</v>
      </c>
      <c r="I15" s="31" t="s">
        <v>189</v>
      </c>
      <c r="J15" s="29">
        <v>57</v>
      </c>
      <c r="K15" s="29">
        <v>57</v>
      </c>
      <c r="L15" s="28">
        <f t="shared" si="0"/>
        <v>100</v>
      </c>
      <c r="M15" s="31"/>
      <c r="N15" s="29">
        <v>0</v>
      </c>
      <c r="O15" s="29">
        <v>0</v>
      </c>
      <c r="P15" s="29">
        <v>14</v>
      </c>
      <c r="Q15" s="29">
        <v>6</v>
      </c>
      <c r="R15" s="29">
        <v>37</v>
      </c>
      <c r="S15" s="29">
        <v>8</v>
      </c>
      <c r="T15" s="29">
        <v>0</v>
      </c>
      <c r="U15" s="29">
        <v>7</v>
      </c>
      <c r="V15" s="29">
        <v>36</v>
      </c>
      <c r="W15" s="29">
        <v>0</v>
      </c>
      <c r="X15" s="29">
        <v>6</v>
      </c>
      <c r="Y15" s="29">
        <v>13</v>
      </c>
      <c r="Z15" s="29">
        <f>57-Y15</f>
        <v>44</v>
      </c>
      <c r="AA15" s="29">
        <v>0</v>
      </c>
      <c r="AB15" s="40">
        <f>+[1]SIGA!$C$10</f>
        <v>78</v>
      </c>
      <c r="AC15" s="40">
        <f>+[1]SIGA!$D$10</f>
        <v>22</v>
      </c>
      <c r="AD15" s="40">
        <f>+[1]SIGA!$E$10</f>
        <v>0</v>
      </c>
      <c r="AE15" s="40">
        <f>+[1]SIGA!$F$10</f>
        <v>0</v>
      </c>
      <c r="AF15" s="40">
        <f>+SUM(AB15:AE15)</f>
        <v>100</v>
      </c>
      <c r="AG15" s="40">
        <f>+[1]SIGA!$C$19</f>
        <v>73.599999999999994</v>
      </c>
      <c r="AH15" s="40">
        <f>+[1]SIGA!$D$19</f>
        <v>26.4</v>
      </c>
      <c r="AI15" s="40">
        <f>+[1]SIGA!$E$19</f>
        <v>0</v>
      </c>
      <c r="AJ15" s="40">
        <f>+[1]SIGA!$F$19</f>
        <v>0</v>
      </c>
      <c r="AK15" s="29">
        <f>+SUM(AG15:AJ15)</f>
        <v>100</v>
      </c>
      <c r="AL15" s="40">
        <f>+[1]SIGA!$C$25</f>
        <v>78</v>
      </c>
      <c r="AM15" s="40">
        <f>+[1]SIGA!$D$25</f>
        <v>22</v>
      </c>
      <c r="AN15" s="40">
        <f>+[1]SIGA!$E$25</f>
        <v>0</v>
      </c>
      <c r="AO15" s="40">
        <f>+[1]SIGA!$F$25</f>
        <v>0</v>
      </c>
      <c r="AP15" s="29">
        <f>+SUM(AL15:AO15)</f>
        <v>100</v>
      </c>
      <c r="AQ15" s="40">
        <f>+[1]SIGA!$C$35</f>
        <v>74.333333333333329</v>
      </c>
      <c r="AR15" s="40">
        <f>+[1]SIGA!$D$35</f>
        <v>25.666666666666668</v>
      </c>
      <c r="AS15" s="40">
        <f>+[1]SIGA!$E$35</f>
        <v>0</v>
      </c>
      <c r="AT15" s="40">
        <f>+[1]SIGA!$F$35</f>
        <v>0</v>
      </c>
      <c r="AU15" s="29">
        <f>+SUM(AQ15:AT15)</f>
        <v>100</v>
      </c>
      <c r="AV15" s="106" t="s">
        <v>132</v>
      </c>
      <c r="AW15" s="29">
        <f>+'T_EVALUACION CONOCIMIENTOS'!J384</f>
        <v>8</v>
      </c>
      <c r="AX15" s="105">
        <f>+'T_EVALUACION CONOCIMIENTOS'!M384</f>
        <v>78.658536585365852</v>
      </c>
      <c r="AY15" s="105">
        <f>+'T_EVALUACION CONOCIMIENTOS'!N384</f>
        <v>82.012195121951223</v>
      </c>
      <c r="AZ15" s="105">
        <f>+'T_EVALUACION CONOCIMIENTOS'!O384</f>
        <v>3.3536585365853711</v>
      </c>
      <c r="BA15" s="34">
        <v>0</v>
      </c>
    </row>
    <row r="16" spans="1:64" s="46" customFormat="1" ht="36.75" customHeight="1" x14ac:dyDescent="0.25">
      <c r="A16" s="25">
        <v>13</v>
      </c>
      <c r="B16" s="139" t="s">
        <v>151</v>
      </c>
      <c r="C16" s="140" t="s">
        <v>152</v>
      </c>
      <c r="D16" s="42" t="s">
        <v>76</v>
      </c>
      <c r="E16" s="42" t="s">
        <v>76</v>
      </c>
      <c r="F16" s="136">
        <v>43612</v>
      </c>
      <c r="G16" s="43" t="s">
        <v>77</v>
      </c>
      <c r="H16" s="29" t="s">
        <v>188</v>
      </c>
      <c r="I16" s="41" t="s">
        <v>191</v>
      </c>
      <c r="J16" s="42">
        <v>33</v>
      </c>
      <c r="K16" s="42">
        <v>33</v>
      </c>
      <c r="L16" s="137">
        <f t="shared" si="0"/>
        <v>100</v>
      </c>
      <c r="M16" s="41"/>
      <c r="N16" s="42">
        <v>0</v>
      </c>
      <c r="O16" s="42">
        <v>0</v>
      </c>
      <c r="P16" s="42">
        <v>16</v>
      </c>
      <c r="Q16" s="42">
        <v>3</v>
      </c>
      <c r="R16" s="42">
        <v>14</v>
      </c>
      <c r="S16" s="42">
        <v>8</v>
      </c>
      <c r="T16" s="42">
        <v>0</v>
      </c>
      <c r="U16" s="42">
        <v>1</v>
      </c>
      <c r="V16" s="42">
        <v>22</v>
      </c>
      <c r="W16" s="42">
        <v>0</v>
      </c>
      <c r="X16" s="42">
        <v>2</v>
      </c>
      <c r="Y16" s="42">
        <v>12</v>
      </c>
      <c r="Z16" s="42">
        <v>21</v>
      </c>
      <c r="AA16" s="42">
        <v>0</v>
      </c>
      <c r="AB16" s="44">
        <f>+'[1]TRABAJO DECENTE'!$C$10</f>
        <v>21.6</v>
      </c>
      <c r="AC16" s="44">
        <f>+'[1]TRABAJO DECENTE'!$D$10</f>
        <v>52.4</v>
      </c>
      <c r="AD16" s="44">
        <f>+'[1]TRABAJO DECENTE'!$E$10</f>
        <v>24.4</v>
      </c>
      <c r="AE16" s="44">
        <f>+'[1]TRABAJO DECENTE'!$F$10</f>
        <v>1.6</v>
      </c>
      <c r="AF16" s="44">
        <f>+SUM(AB16:AE16)</f>
        <v>100</v>
      </c>
      <c r="AG16" s="44">
        <f>+'[1]TRABAJO DECENTE'!$C$19</f>
        <v>30.2</v>
      </c>
      <c r="AH16" s="44">
        <f>+'[1]TRABAJO DECENTE'!$D$19</f>
        <v>48.4</v>
      </c>
      <c r="AI16" s="44">
        <f>+'[1]TRABAJO DECENTE'!$E$19</f>
        <v>19.8</v>
      </c>
      <c r="AJ16" s="44">
        <f>+'[1]TRABAJO DECENTE'!$F$19</f>
        <v>1.6</v>
      </c>
      <c r="AK16" s="42">
        <f>+SUM(AG16:AJ16)</f>
        <v>99.999999999999986</v>
      </c>
      <c r="AL16" s="44">
        <f>+'[1]TRABAJO DECENTE'!$C$25</f>
        <v>33.5</v>
      </c>
      <c r="AM16" s="44">
        <f>+'[1]TRABAJO DECENTE'!$D$25</f>
        <v>56.5</v>
      </c>
      <c r="AN16" s="44">
        <f>+'[1]TRABAJO DECENTE'!$E$25</f>
        <v>6</v>
      </c>
      <c r="AO16" s="44">
        <f>+'[1]TRABAJO DECENTE'!$F$25</f>
        <v>4</v>
      </c>
      <c r="AP16" s="42">
        <f>+SUM(AL16:AO16)</f>
        <v>100</v>
      </c>
      <c r="AQ16" s="44">
        <f>+'[1]TRABAJO DECENTE'!$C$35</f>
        <v>30</v>
      </c>
      <c r="AR16" s="44">
        <f>+'[1]TRABAJO DECENTE'!$D$35</f>
        <v>53.833333333333336</v>
      </c>
      <c r="AS16" s="44">
        <f>+'[1]TRABAJO DECENTE'!$E$35</f>
        <v>15.5</v>
      </c>
      <c r="AT16" s="44">
        <f>+'[1]TRABAJO DECENTE'!$F$35</f>
        <v>0.66666666666666663</v>
      </c>
      <c r="AU16" s="42">
        <f>+SUM(AQ16:AT16)</f>
        <v>100.00000000000001</v>
      </c>
      <c r="AV16" s="140"/>
      <c r="AW16" s="42">
        <v>0</v>
      </c>
      <c r="AX16" s="138">
        <v>0</v>
      </c>
      <c r="AY16" s="138">
        <v>0</v>
      </c>
      <c r="AZ16" s="138">
        <v>0</v>
      </c>
      <c r="BA16" s="45">
        <v>0</v>
      </c>
    </row>
    <row r="17" spans="1:65" s="46" customFormat="1" ht="36.75" customHeight="1" x14ac:dyDescent="0.25">
      <c r="A17" s="25">
        <v>14</v>
      </c>
      <c r="B17" s="139" t="s">
        <v>95</v>
      </c>
      <c r="C17" s="140" t="s">
        <v>110</v>
      </c>
      <c r="D17" s="42" t="s">
        <v>76</v>
      </c>
      <c r="E17" s="42" t="s">
        <v>76</v>
      </c>
      <c r="F17" s="136">
        <v>43613</v>
      </c>
      <c r="G17" s="43" t="s">
        <v>77</v>
      </c>
      <c r="H17" s="41" t="s">
        <v>192</v>
      </c>
      <c r="I17" s="42" t="s">
        <v>193</v>
      </c>
      <c r="J17" s="42">
        <v>36</v>
      </c>
      <c r="K17" s="42">
        <v>33</v>
      </c>
      <c r="L17" s="137">
        <f t="shared" si="0"/>
        <v>91.666666666666671</v>
      </c>
      <c r="M17" s="42"/>
      <c r="N17" s="42">
        <v>0</v>
      </c>
      <c r="O17" s="42">
        <v>0</v>
      </c>
      <c r="P17" s="42">
        <v>32</v>
      </c>
      <c r="Q17" s="42">
        <v>0</v>
      </c>
      <c r="R17" s="42">
        <v>1</v>
      </c>
      <c r="S17" s="42">
        <v>4</v>
      </c>
      <c r="T17" s="42">
        <v>0</v>
      </c>
      <c r="U17" s="42">
        <v>2</v>
      </c>
      <c r="V17" s="42">
        <v>16</v>
      </c>
      <c r="W17" s="42">
        <v>0</v>
      </c>
      <c r="X17" s="42">
        <v>11</v>
      </c>
      <c r="Y17" s="42">
        <v>8</v>
      </c>
      <c r="Z17" s="42">
        <v>25</v>
      </c>
      <c r="AA17" s="42">
        <v>0</v>
      </c>
      <c r="AB17" s="44">
        <f>+'[1]SECOP II'!$C$10</f>
        <v>42.4</v>
      </c>
      <c r="AC17" s="44">
        <f>+'[1]SECOP II'!$D$10</f>
        <v>50.4</v>
      </c>
      <c r="AD17" s="44">
        <f>+'[1]SECOP II'!$E$10</f>
        <v>6.2</v>
      </c>
      <c r="AE17" s="44">
        <f>+'[1]SECOP II'!$F$10</f>
        <v>1.2</v>
      </c>
      <c r="AF17" s="44">
        <f>+SUM(AB17:AE17)</f>
        <v>100.2</v>
      </c>
      <c r="AG17" s="44">
        <f>+'[1]SECOP II'!$C$19</f>
        <v>51.2</v>
      </c>
      <c r="AH17" s="44">
        <f>+'[1]SECOP II'!$D$19</f>
        <v>41.4</v>
      </c>
      <c r="AI17" s="44">
        <f>+'[1]SECOP II'!$E$19</f>
        <v>5</v>
      </c>
      <c r="AJ17" s="44">
        <f>+'[1]SECOP II'!$F$19</f>
        <v>2.4</v>
      </c>
      <c r="AK17" s="42">
        <f>+SUM(AG17:AJ17)</f>
        <v>100</v>
      </c>
      <c r="AL17" s="44">
        <f>+'[1]SECOP II'!$C$25</f>
        <v>66</v>
      </c>
      <c r="AM17" s="44">
        <f>+'[1]SECOP II'!$D$25</f>
        <v>28</v>
      </c>
      <c r="AN17" s="44">
        <f>+'[1]SECOP II'!$E$25</f>
        <v>3</v>
      </c>
      <c r="AO17" s="44">
        <f>+'[1]SECOP II'!$F$25</f>
        <v>3</v>
      </c>
      <c r="AP17" s="42">
        <f>+SUM(AL17:AO17)</f>
        <v>100</v>
      </c>
      <c r="AQ17" s="44">
        <f>+'[1]SECOP II'!$C$35</f>
        <v>49.166666666666664</v>
      </c>
      <c r="AR17" s="44">
        <f>+'[1]SECOP II'!$D$35</f>
        <v>38.833333333333336</v>
      </c>
      <c r="AS17" s="44">
        <f>+'[1]SECOP II'!$E$35</f>
        <v>12</v>
      </c>
      <c r="AT17" s="44">
        <f>+'[1]SECOP II'!$F$35</f>
        <v>0</v>
      </c>
      <c r="AU17" s="42">
        <f>+SUM(AQ17:AT17)</f>
        <v>100</v>
      </c>
      <c r="AV17" s="42"/>
      <c r="AW17" s="42">
        <v>0</v>
      </c>
      <c r="AX17" s="138">
        <v>0</v>
      </c>
      <c r="AY17" s="138">
        <v>0</v>
      </c>
      <c r="AZ17" s="138">
        <v>0</v>
      </c>
      <c r="BA17" s="45">
        <v>0</v>
      </c>
    </row>
    <row r="18" spans="1:65" s="52" customFormat="1" ht="57" customHeight="1" x14ac:dyDescent="0.25">
      <c r="A18" s="25">
        <v>15</v>
      </c>
      <c r="B18" s="73" t="s">
        <v>96</v>
      </c>
      <c r="C18" s="74" t="s">
        <v>111</v>
      </c>
      <c r="D18" s="29" t="s">
        <v>76</v>
      </c>
      <c r="E18" s="29" t="s">
        <v>76</v>
      </c>
      <c r="F18" s="27" t="s">
        <v>173</v>
      </c>
      <c r="G18" s="32" t="s">
        <v>194</v>
      </c>
      <c r="H18" s="29" t="s">
        <v>195</v>
      </c>
      <c r="I18" s="29" t="s">
        <v>196</v>
      </c>
      <c r="J18" s="29">
        <v>4</v>
      </c>
      <c r="K18" s="29">
        <v>4</v>
      </c>
      <c r="L18" s="28">
        <f t="shared" si="0"/>
        <v>100</v>
      </c>
      <c r="M18" s="29"/>
      <c r="N18" s="29">
        <v>2</v>
      </c>
      <c r="O18" s="29">
        <v>0</v>
      </c>
      <c r="P18" s="29">
        <v>1</v>
      </c>
      <c r="Q18" s="29">
        <v>1</v>
      </c>
      <c r="R18" s="29">
        <v>0</v>
      </c>
      <c r="S18" s="29">
        <v>2</v>
      </c>
      <c r="T18" s="29">
        <v>2</v>
      </c>
      <c r="U18" s="29">
        <v>0</v>
      </c>
      <c r="V18" s="29">
        <v>0</v>
      </c>
      <c r="W18" s="29">
        <v>0</v>
      </c>
      <c r="X18" s="29">
        <v>0</v>
      </c>
      <c r="Y18" s="29">
        <v>0</v>
      </c>
      <c r="Z18" s="29">
        <v>4</v>
      </c>
      <c r="AA18" s="29">
        <v>0</v>
      </c>
      <c r="AB18" s="42" t="s">
        <v>215</v>
      </c>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5"/>
    </row>
    <row r="19" spans="1:65" ht="36.75" customHeight="1" x14ac:dyDescent="0.25">
      <c r="A19" s="25">
        <v>16</v>
      </c>
      <c r="B19" s="73" t="s">
        <v>97</v>
      </c>
      <c r="C19" s="74" t="s">
        <v>112</v>
      </c>
      <c r="D19" s="29" t="s">
        <v>76</v>
      </c>
      <c r="E19" s="29" t="s">
        <v>76</v>
      </c>
      <c r="F19" s="27" t="s">
        <v>128</v>
      </c>
      <c r="G19" s="43" t="s">
        <v>77</v>
      </c>
      <c r="H19" s="29" t="s">
        <v>205</v>
      </c>
      <c r="I19" s="29" t="s">
        <v>213</v>
      </c>
      <c r="J19" s="42">
        <v>44</v>
      </c>
      <c r="K19" s="29">
        <v>44</v>
      </c>
      <c r="L19" s="28">
        <f t="shared" si="0"/>
        <v>100</v>
      </c>
      <c r="M19" s="29"/>
      <c r="N19" s="29">
        <v>1</v>
      </c>
      <c r="O19" s="29">
        <v>0</v>
      </c>
      <c r="P19" s="29">
        <v>23</v>
      </c>
      <c r="Q19" s="29">
        <v>5</v>
      </c>
      <c r="R19" s="29">
        <v>15</v>
      </c>
      <c r="S19" s="29">
        <v>6</v>
      </c>
      <c r="T19" s="29">
        <v>1</v>
      </c>
      <c r="U19" s="29">
        <v>2</v>
      </c>
      <c r="V19" s="29">
        <v>32</v>
      </c>
      <c r="W19" s="29">
        <v>0</v>
      </c>
      <c r="X19" s="29">
        <v>3</v>
      </c>
      <c r="Y19" s="29">
        <v>15</v>
      </c>
      <c r="Z19" s="29">
        <f>44-15</f>
        <v>29</v>
      </c>
      <c r="AA19" s="29">
        <v>0</v>
      </c>
      <c r="AB19" s="40">
        <f>+'[1]TEAM OFFICE 365'!$C$10</f>
        <v>37.799999999999997</v>
      </c>
      <c r="AC19" s="40">
        <f>+'[1]TEAM OFFICE 365'!$D$10</f>
        <v>57.4</v>
      </c>
      <c r="AD19" s="40">
        <f>+'[1]TEAM OFFICE 365'!$E$10</f>
        <v>4.8</v>
      </c>
      <c r="AE19" s="40">
        <f>+'[1]TEAM OFFICE 365'!$F$10</f>
        <v>0</v>
      </c>
      <c r="AF19" s="29">
        <f>+SUM(AA19:AE19)</f>
        <v>99.999999999999986</v>
      </c>
      <c r="AG19" s="40">
        <f>+'[1]TEAM OFFICE 365'!$C$19</f>
        <v>30.2</v>
      </c>
      <c r="AH19" s="40">
        <f>+'[1]TEAM OFFICE 365'!$D$19</f>
        <v>57.6</v>
      </c>
      <c r="AI19" s="40">
        <f>+'[1]TEAM OFFICE 365'!$E$19</f>
        <v>9.8000000000000007</v>
      </c>
      <c r="AJ19" s="40">
        <f>+'[1]TEAM OFFICE 365'!$F$19</f>
        <v>2.4</v>
      </c>
      <c r="AK19" s="40">
        <f>+SUM(AG19:AJ19)</f>
        <v>100</v>
      </c>
      <c r="AL19" s="40">
        <f>+'[1]TEAM OFFICE 365'!$C$25</f>
        <v>50</v>
      </c>
      <c r="AM19" s="40">
        <f>+'[1]TEAM OFFICE 365'!$D$25</f>
        <v>31.5</v>
      </c>
      <c r="AN19" s="40">
        <f>+'[1]TEAM OFFICE 365'!$E$25</f>
        <v>6.5</v>
      </c>
      <c r="AO19" s="40">
        <f>+'[1]TEAM OFFICE 365'!$F$25</f>
        <v>12</v>
      </c>
      <c r="AP19" s="40">
        <f>+SUM(AL19:AO19)</f>
        <v>100</v>
      </c>
      <c r="AQ19" s="40">
        <f>+'[1]TEAM OFFICE 365'!$C$35</f>
        <v>42</v>
      </c>
      <c r="AR19" s="40">
        <f>+'[1]TEAM OFFICE 365'!$D$35</f>
        <v>54</v>
      </c>
      <c r="AS19" s="40">
        <f>+'[1]TEAM OFFICE 365'!$E$35</f>
        <v>4</v>
      </c>
      <c r="AT19" s="40">
        <f>+'[1]TEAM OFFICE 365'!$F$35</f>
        <v>0</v>
      </c>
      <c r="AU19" s="40">
        <f>+SUM(AQ19:AT19)</f>
        <v>100</v>
      </c>
      <c r="AV19" s="31"/>
      <c r="AW19" s="29">
        <f>+'T_EVALUACION CONOCIMIENTOS'!B352</f>
        <v>4</v>
      </c>
      <c r="AX19" s="105">
        <f>+'T_EVALUACION CONOCIMIENTOS'!E352</f>
        <v>45.652173913043477</v>
      </c>
      <c r="AY19" s="105">
        <f>+'T_EVALUACION CONOCIMIENTOS'!F352</f>
        <v>41.304347826086953</v>
      </c>
      <c r="AZ19" s="105">
        <f>+'T_EVALUACION CONOCIMIENTOS'!G352</f>
        <v>-4.3478260869565233</v>
      </c>
      <c r="BA19" s="34">
        <v>0</v>
      </c>
    </row>
    <row r="20" spans="1:65" ht="36.75" customHeight="1" x14ac:dyDescent="0.25">
      <c r="A20" s="25">
        <v>17</v>
      </c>
      <c r="B20" s="135" t="s">
        <v>98</v>
      </c>
      <c r="C20" s="82" t="s">
        <v>113</v>
      </c>
      <c r="D20" s="29" t="s">
        <v>76</v>
      </c>
      <c r="E20" s="29" t="s">
        <v>76</v>
      </c>
      <c r="F20" s="27" t="s">
        <v>148</v>
      </c>
      <c r="G20" s="32" t="s">
        <v>77</v>
      </c>
      <c r="H20" s="29" t="s">
        <v>197</v>
      </c>
      <c r="I20" s="31" t="s">
        <v>185</v>
      </c>
      <c r="J20" s="29">
        <v>289</v>
      </c>
      <c r="K20" s="29">
        <v>289</v>
      </c>
      <c r="L20" s="28">
        <f t="shared" si="0"/>
        <v>100</v>
      </c>
      <c r="M20" s="29"/>
      <c r="N20" s="29">
        <v>9</v>
      </c>
      <c r="O20" s="29">
        <v>8</v>
      </c>
      <c r="P20" s="29">
        <v>161</v>
      </c>
      <c r="Q20" s="29">
        <v>34</v>
      </c>
      <c r="R20" s="29">
        <v>77</v>
      </c>
      <c r="S20" s="29">
        <v>35</v>
      </c>
      <c r="T20" s="29">
        <v>15</v>
      </c>
      <c r="U20" s="29">
        <v>69</v>
      </c>
      <c r="V20" s="29">
        <v>159</v>
      </c>
      <c r="W20" s="29">
        <v>11</v>
      </c>
      <c r="X20" s="29"/>
      <c r="Y20" s="42">
        <v>111</v>
      </c>
      <c r="Z20" s="42">
        <v>178</v>
      </c>
      <c r="AA20" s="29">
        <v>0</v>
      </c>
      <c r="AB20" s="40">
        <v>96</v>
      </c>
      <c r="AC20" s="40">
        <v>4</v>
      </c>
      <c r="AD20" s="40">
        <v>0</v>
      </c>
      <c r="AE20" s="40">
        <v>0</v>
      </c>
      <c r="AF20" s="29">
        <f t="shared" ref="AF20:AF21" si="5">+SUM(AA20:AE20)</f>
        <v>100</v>
      </c>
      <c r="AG20" s="40">
        <v>92</v>
      </c>
      <c r="AH20" s="40">
        <v>8</v>
      </c>
      <c r="AI20" s="40">
        <v>0</v>
      </c>
      <c r="AJ20" s="40">
        <v>0</v>
      </c>
      <c r="AK20" s="40">
        <f t="shared" ref="AK20:AK32" si="6">+SUM(AG20:AJ20)</f>
        <v>100</v>
      </c>
      <c r="AL20" s="40">
        <v>95</v>
      </c>
      <c r="AM20" s="40">
        <v>5</v>
      </c>
      <c r="AN20" s="40">
        <v>0</v>
      </c>
      <c r="AO20" s="40">
        <v>0</v>
      </c>
      <c r="AP20" s="40">
        <f t="shared" ref="AP20:AP32" si="7">+SUM(AL20:AO20)</f>
        <v>100</v>
      </c>
      <c r="AQ20" s="40">
        <v>91</v>
      </c>
      <c r="AR20" s="40">
        <v>8</v>
      </c>
      <c r="AS20" s="40">
        <v>1</v>
      </c>
      <c r="AT20" s="40">
        <v>0</v>
      </c>
      <c r="AU20" s="40">
        <f t="shared" ref="AU20:AU32" si="8">+SUM(AQ20:AT20)</f>
        <v>100</v>
      </c>
      <c r="AV20" s="40" t="s">
        <v>119</v>
      </c>
      <c r="AW20" s="40" t="s">
        <v>119</v>
      </c>
      <c r="AX20" s="40" t="s">
        <v>119</v>
      </c>
      <c r="AY20" s="40" t="s">
        <v>119</v>
      </c>
      <c r="AZ20" s="105">
        <f>+'T_EVALUACION CONOCIMIENTOS'!G355</f>
        <v>0</v>
      </c>
      <c r="BA20" s="34">
        <v>0</v>
      </c>
    </row>
    <row r="21" spans="1:65" ht="60.75" customHeight="1" x14ac:dyDescent="0.25">
      <c r="A21" s="25">
        <v>18</v>
      </c>
      <c r="B21" s="73" t="s">
        <v>99</v>
      </c>
      <c r="C21" s="74" t="s">
        <v>114</v>
      </c>
      <c r="D21" s="29" t="s">
        <v>76</v>
      </c>
      <c r="E21" s="29"/>
      <c r="F21" s="26">
        <v>43592</v>
      </c>
      <c r="G21" s="32" t="s">
        <v>77</v>
      </c>
      <c r="H21" s="29" t="s">
        <v>188</v>
      </c>
      <c r="I21" s="31" t="s">
        <v>217</v>
      </c>
      <c r="J21" s="29">
        <v>1</v>
      </c>
      <c r="K21" s="29">
        <v>1</v>
      </c>
      <c r="L21" s="28">
        <f t="shared" si="0"/>
        <v>100</v>
      </c>
      <c r="M21" s="29"/>
      <c r="N21" s="29">
        <v>0</v>
      </c>
      <c r="O21" s="29">
        <v>0</v>
      </c>
      <c r="P21" s="29">
        <v>1</v>
      </c>
      <c r="Q21" s="29">
        <v>0</v>
      </c>
      <c r="R21" s="29">
        <v>0</v>
      </c>
      <c r="S21" s="29">
        <v>0</v>
      </c>
      <c r="T21" s="29">
        <v>0</v>
      </c>
      <c r="U21" s="29">
        <v>1</v>
      </c>
      <c r="V21" s="29">
        <v>0</v>
      </c>
      <c r="W21" s="29">
        <v>0</v>
      </c>
      <c r="X21" s="29">
        <v>0</v>
      </c>
      <c r="Y21" s="29">
        <v>0</v>
      </c>
      <c r="Z21" s="29">
        <v>1</v>
      </c>
      <c r="AA21" s="29">
        <v>0</v>
      </c>
      <c r="AB21" s="40">
        <v>100</v>
      </c>
      <c r="AC21" s="40">
        <v>0</v>
      </c>
      <c r="AD21" s="40">
        <v>0</v>
      </c>
      <c r="AE21" s="40">
        <v>0</v>
      </c>
      <c r="AF21" s="29">
        <f t="shared" si="5"/>
        <v>100</v>
      </c>
      <c r="AG21" s="40">
        <v>100</v>
      </c>
      <c r="AH21" s="40">
        <v>0</v>
      </c>
      <c r="AI21" s="40">
        <v>0</v>
      </c>
      <c r="AJ21" s="40">
        <v>0</v>
      </c>
      <c r="AK21" s="40">
        <f t="shared" si="6"/>
        <v>100</v>
      </c>
      <c r="AL21" s="40">
        <v>100</v>
      </c>
      <c r="AM21" s="40">
        <v>0</v>
      </c>
      <c r="AN21" s="40">
        <v>0</v>
      </c>
      <c r="AO21" s="40">
        <v>0</v>
      </c>
      <c r="AP21" s="40">
        <f t="shared" si="7"/>
        <v>100</v>
      </c>
      <c r="AQ21" s="40">
        <v>100</v>
      </c>
      <c r="AR21" s="40">
        <v>0</v>
      </c>
      <c r="AS21" s="40">
        <v>0</v>
      </c>
      <c r="AT21" s="40">
        <v>0</v>
      </c>
      <c r="AU21" s="40">
        <f t="shared" si="8"/>
        <v>100</v>
      </c>
      <c r="AV21" s="29"/>
      <c r="AW21" s="29">
        <v>2</v>
      </c>
      <c r="AX21" s="29">
        <v>50</v>
      </c>
      <c r="AY21" s="29">
        <v>100</v>
      </c>
      <c r="AZ21" s="105">
        <f>+AY21-AX21</f>
        <v>50</v>
      </c>
      <c r="BA21" s="34">
        <v>0</v>
      </c>
    </row>
    <row r="22" spans="1:65" s="104" customFormat="1" ht="36.75" customHeight="1" x14ac:dyDescent="0.25">
      <c r="A22" s="25">
        <v>19</v>
      </c>
      <c r="B22" s="128" t="s">
        <v>100</v>
      </c>
      <c r="C22" s="129" t="s">
        <v>146</v>
      </c>
      <c r="D22" s="92" t="s">
        <v>76</v>
      </c>
      <c r="E22" s="92" t="s">
        <v>76</v>
      </c>
      <c r="F22" s="130">
        <v>43586</v>
      </c>
      <c r="G22" s="131" t="s">
        <v>77</v>
      </c>
      <c r="H22" s="92" t="s">
        <v>180</v>
      </c>
      <c r="I22" s="132" t="s">
        <v>198</v>
      </c>
      <c r="J22" s="92">
        <v>28</v>
      </c>
      <c r="K22" s="92">
        <v>28</v>
      </c>
      <c r="L22" s="97">
        <f t="shared" si="0"/>
        <v>100</v>
      </c>
      <c r="M22" s="92"/>
      <c r="N22" s="92">
        <v>0</v>
      </c>
      <c r="O22" s="92">
        <v>0</v>
      </c>
      <c r="P22" s="92">
        <v>6</v>
      </c>
      <c r="Q22" s="92">
        <v>6</v>
      </c>
      <c r="R22" s="92">
        <v>16</v>
      </c>
      <c r="S22" s="92">
        <v>2</v>
      </c>
      <c r="T22" s="92">
        <v>0</v>
      </c>
      <c r="U22" s="92">
        <v>8</v>
      </c>
      <c r="V22" s="92">
        <v>16</v>
      </c>
      <c r="W22" s="92">
        <v>2</v>
      </c>
      <c r="X22" s="92">
        <v>0</v>
      </c>
      <c r="Y22" s="92">
        <v>12</v>
      </c>
      <c r="Z22" s="92">
        <v>16</v>
      </c>
      <c r="AA22" s="92">
        <v>0</v>
      </c>
      <c r="AB22" s="108">
        <f>+'[1]AMBIENTAL '!$C$10</f>
        <v>75</v>
      </c>
      <c r="AC22" s="108">
        <f>+'[1]AMBIENTAL '!$D$10</f>
        <v>25</v>
      </c>
      <c r="AD22" s="108">
        <f>+'[1]AMBIENTAL '!$E$10</f>
        <v>0</v>
      </c>
      <c r="AE22" s="108">
        <f>+'[1]AMBIENTAL '!$F$10</f>
        <v>0</v>
      </c>
      <c r="AF22" s="92">
        <f>+SUM(AA22:AE22)</f>
        <v>100</v>
      </c>
      <c r="AG22" s="108">
        <f>+'[1]AMBIENTAL '!$C$19</f>
        <v>65</v>
      </c>
      <c r="AH22" s="108">
        <f>+'[1]AMBIENTAL '!$D$19</f>
        <v>35</v>
      </c>
      <c r="AI22" s="108">
        <f>+'[1]AMBIENTAL '!$E$19</f>
        <v>0</v>
      </c>
      <c r="AJ22" s="108">
        <f>+'[1]AMBIENTAL '!$F$19</f>
        <v>0</v>
      </c>
      <c r="AK22" s="108">
        <f t="shared" si="6"/>
        <v>100</v>
      </c>
      <c r="AL22" s="108">
        <f>+'[1]AMBIENTAL '!$C$25</f>
        <v>75</v>
      </c>
      <c r="AM22" s="108">
        <f>+'[1]AMBIENTAL '!$D$25</f>
        <v>25</v>
      </c>
      <c r="AN22" s="108">
        <f>+'[1]AMBIENTAL '!$E$25</f>
        <v>0</v>
      </c>
      <c r="AO22" s="108">
        <f>+'[1]AMBIENTAL '!$F$25</f>
        <v>0</v>
      </c>
      <c r="AP22" s="108">
        <f t="shared" si="7"/>
        <v>100</v>
      </c>
      <c r="AQ22" s="108">
        <f>+'[1]AMBIENTAL '!$C$35</f>
        <v>75</v>
      </c>
      <c r="AR22" s="108">
        <f>+'[1]AMBIENTAL '!$D$35</f>
        <v>25</v>
      </c>
      <c r="AS22" s="108">
        <f>+'[1]AMBIENTAL '!$E$35</f>
        <v>0</v>
      </c>
      <c r="AT22" s="108">
        <f>+'[1]AMBIENTAL '!$F$35</f>
        <v>0</v>
      </c>
      <c r="AU22" s="108">
        <f t="shared" si="8"/>
        <v>100</v>
      </c>
      <c r="AV22" s="92"/>
      <c r="AW22" s="92">
        <f>+'T_EVALUACION CONOCIMIENTOS'!B401</f>
        <v>4</v>
      </c>
      <c r="AX22" s="92">
        <f>+'T_EVALUACION CONOCIMIENTOS'!E401</f>
        <v>0</v>
      </c>
      <c r="AY22" s="102">
        <f>+'T_EVALUACION CONOCIMIENTOS'!F401</f>
        <v>83.333333333333329</v>
      </c>
      <c r="AZ22" s="102">
        <f>+'T_EVALUACION CONOCIMIENTOS'!G401</f>
        <v>83.333333333333329</v>
      </c>
      <c r="BA22" s="133">
        <v>0</v>
      </c>
    </row>
    <row r="23" spans="1:65" ht="36.75" customHeight="1" x14ac:dyDescent="0.25">
      <c r="A23" s="25">
        <v>20</v>
      </c>
      <c r="B23" s="135" t="s">
        <v>175</v>
      </c>
      <c r="C23" s="153" t="s">
        <v>176</v>
      </c>
      <c r="D23" s="29" t="s">
        <v>76</v>
      </c>
      <c r="E23" s="29" t="s">
        <v>76</v>
      </c>
      <c r="F23" s="26">
        <v>43608</v>
      </c>
      <c r="G23" s="32" t="s">
        <v>84</v>
      </c>
      <c r="H23" s="29" t="s">
        <v>206</v>
      </c>
      <c r="I23" s="31" t="s">
        <v>177</v>
      </c>
      <c r="J23" s="29">
        <v>57</v>
      </c>
      <c r="K23" s="29">
        <v>57</v>
      </c>
      <c r="L23" s="28">
        <f t="shared" si="0"/>
        <v>100</v>
      </c>
      <c r="M23" s="29"/>
      <c r="N23" s="29">
        <v>5</v>
      </c>
      <c r="O23" s="29">
        <v>7</v>
      </c>
      <c r="P23" s="29">
        <v>32</v>
      </c>
      <c r="Q23" s="29">
        <v>2</v>
      </c>
      <c r="R23" s="29">
        <v>3</v>
      </c>
      <c r="S23" s="29">
        <v>11</v>
      </c>
      <c r="T23" s="29">
        <v>12</v>
      </c>
      <c r="U23" s="29">
        <v>5</v>
      </c>
      <c r="V23" s="29">
        <v>29</v>
      </c>
      <c r="W23" s="29">
        <v>0</v>
      </c>
      <c r="X23" s="29">
        <v>8</v>
      </c>
      <c r="Y23" s="29">
        <v>17</v>
      </c>
      <c r="Z23" s="29">
        <v>40</v>
      </c>
      <c r="AA23" s="29">
        <v>0</v>
      </c>
      <c r="AB23" s="29"/>
      <c r="AC23" s="29"/>
      <c r="AD23" s="29"/>
      <c r="AE23" s="29"/>
      <c r="AF23" s="29">
        <f t="shared" ref="AF23:AF25" si="9">+SUM(AA23:AE23)</f>
        <v>0</v>
      </c>
      <c r="AG23" s="29"/>
      <c r="AH23" s="29"/>
      <c r="AI23" s="29"/>
      <c r="AJ23" s="29"/>
      <c r="AK23" s="108">
        <f t="shared" si="6"/>
        <v>0</v>
      </c>
      <c r="AL23" s="29"/>
      <c r="AM23" s="29"/>
      <c r="AN23" s="29"/>
      <c r="AO23" s="29"/>
      <c r="AP23" s="108">
        <f t="shared" si="7"/>
        <v>0</v>
      </c>
      <c r="AQ23" s="29"/>
      <c r="AR23" s="29"/>
      <c r="AS23" s="29"/>
      <c r="AT23" s="29"/>
      <c r="AU23" s="108">
        <f t="shared" si="8"/>
        <v>0</v>
      </c>
      <c r="AV23" s="29"/>
      <c r="AW23" s="29"/>
      <c r="AX23" s="29"/>
      <c r="AY23" s="29"/>
      <c r="AZ23" s="29"/>
      <c r="BA23" s="133"/>
    </row>
    <row r="24" spans="1:65" ht="36.75" customHeight="1" x14ac:dyDescent="0.25">
      <c r="A24" s="25">
        <v>21</v>
      </c>
      <c r="B24" s="73" t="s">
        <v>101</v>
      </c>
      <c r="C24" s="74" t="s">
        <v>115</v>
      </c>
      <c r="D24" s="29" t="s">
        <v>76</v>
      </c>
      <c r="E24" s="29"/>
      <c r="F24" s="27">
        <v>43594</v>
      </c>
      <c r="G24" s="32" t="s">
        <v>216</v>
      </c>
      <c r="H24" s="31" t="s">
        <v>183</v>
      </c>
      <c r="I24" s="31" t="s">
        <v>217</v>
      </c>
      <c r="J24" s="29">
        <v>9</v>
      </c>
      <c r="K24" s="29">
        <v>9</v>
      </c>
      <c r="L24" s="28">
        <f t="shared" si="0"/>
        <v>100</v>
      </c>
      <c r="M24" s="31"/>
      <c r="N24" s="29">
        <v>0</v>
      </c>
      <c r="O24" s="29">
        <v>0</v>
      </c>
      <c r="P24" s="29">
        <v>8</v>
      </c>
      <c r="Q24" s="29">
        <v>0</v>
      </c>
      <c r="R24" s="29">
        <v>1</v>
      </c>
      <c r="S24" s="29">
        <v>0</v>
      </c>
      <c r="T24" s="29">
        <v>0</v>
      </c>
      <c r="U24" s="29">
        <v>9</v>
      </c>
      <c r="V24" s="29">
        <v>0</v>
      </c>
      <c r="W24" s="29">
        <v>0</v>
      </c>
      <c r="X24" s="29">
        <v>0</v>
      </c>
      <c r="Y24" s="29">
        <v>5</v>
      </c>
      <c r="Z24" s="29">
        <v>4</v>
      </c>
      <c r="AA24" s="29"/>
      <c r="AB24" s="40">
        <v>90</v>
      </c>
      <c r="AC24" s="40">
        <v>10</v>
      </c>
      <c r="AD24" s="40">
        <v>0</v>
      </c>
      <c r="AE24" s="40">
        <v>0</v>
      </c>
      <c r="AF24" s="29">
        <f t="shared" si="9"/>
        <v>100</v>
      </c>
      <c r="AG24" s="40">
        <v>88</v>
      </c>
      <c r="AH24" s="40">
        <v>12</v>
      </c>
      <c r="AI24" s="40">
        <v>0</v>
      </c>
      <c r="AJ24" s="40">
        <v>0</v>
      </c>
      <c r="AK24" s="108">
        <f t="shared" si="6"/>
        <v>100</v>
      </c>
      <c r="AL24" s="40">
        <v>85</v>
      </c>
      <c r="AM24" s="40">
        <v>15</v>
      </c>
      <c r="AN24" s="40">
        <v>0</v>
      </c>
      <c r="AO24" s="40">
        <v>0</v>
      </c>
      <c r="AP24" s="108">
        <f t="shared" si="7"/>
        <v>100</v>
      </c>
      <c r="AQ24" s="40">
        <v>92</v>
      </c>
      <c r="AR24" s="40">
        <v>0</v>
      </c>
      <c r="AS24" s="40">
        <v>0</v>
      </c>
      <c r="AT24" s="40">
        <v>0</v>
      </c>
      <c r="AU24" s="108">
        <f t="shared" si="8"/>
        <v>92</v>
      </c>
      <c r="AV24" s="31"/>
      <c r="AW24" s="29">
        <v>2</v>
      </c>
      <c r="AX24" s="29">
        <v>50</v>
      </c>
      <c r="AY24" s="29">
        <v>100</v>
      </c>
      <c r="AZ24" s="29">
        <f>+AY24-AX24</f>
        <v>50</v>
      </c>
      <c r="BA24" s="133">
        <v>0</v>
      </c>
    </row>
    <row r="25" spans="1:65" ht="36.75" customHeight="1" x14ac:dyDescent="0.25">
      <c r="A25" s="25">
        <v>22</v>
      </c>
      <c r="B25" s="73" t="s">
        <v>102</v>
      </c>
      <c r="C25" s="74" t="s">
        <v>116</v>
      </c>
      <c r="D25" s="29" t="s">
        <v>76</v>
      </c>
      <c r="E25" s="29" t="s">
        <v>76</v>
      </c>
      <c r="F25" s="27" t="s">
        <v>154</v>
      </c>
      <c r="G25" s="32" t="s">
        <v>202</v>
      </c>
      <c r="H25" s="29" t="s">
        <v>195</v>
      </c>
      <c r="I25" s="31" t="s">
        <v>207</v>
      </c>
      <c r="J25" s="29">
        <v>2</v>
      </c>
      <c r="K25" s="29">
        <v>2</v>
      </c>
      <c r="L25" s="28">
        <f t="shared" si="0"/>
        <v>100</v>
      </c>
      <c r="M25" s="31"/>
      <c r="N25" s="29">
        <v>2</v>
      </c>
      <c r="O25" s="29">
        <v>0</v>
      </c>
      <c r="P25" s="29">
        <v>0</v>
      </c>
      <c r="Q25" s="29">
        <v>0</v>
      </c>
      <c r="R25" s="29">
        <v>0</v>
      </c>
      <c r="S25" s="29">
        <v>0</v>
      </c>
      <c r="T25" s="29">
        <v>2</v>
      </c>
      <c r="U25" s="29">
        <v>0</v>
      </c>
      <c r="V25" s="29">
        <v>0</v>
      </c>
      <c r="W25" s="29">
        <v>0</v>
      </c>
      <c r="X25" s="29">
        <v>0</v>
      </c>
      <c r="Y25" s="29">
        <v>1</v>
      </c>
      <c r="Z25" s="29">
        <v>1</v>
      </c>
      <c r="AA25" s="29">
        <v>0</v>
      </c>
      <c r="AB25" s="40" t="s">
        <v>119</v>
      </c>
      <c r="AC25" s="40" t="s">
        <v>119</v>
      </c>
      <c r="AD25" s="40" t="s">
        <v>119</v>
      </c>
      <c r="AE25" s="40" t="s">
        <v>119</v>
      </c>
      <c r="AF25" s="29">
        <f t="shared" si="9"/>
        <v>0</v>
      </c>
      <c r="AG25" s="40" t="s">
        <v>119</v>
      </c>
      <c r="AH25" s="40" t="s">
        <v>119</v>
      </c>
      <c r="AI25" s="40" t="s">
        <v>119</v>
      </c>
      <c r="AJ25" s="40" t="s">
        <v>119</v>
      </c>
      <c r="AK25" s="108">
        <f t="shared" si="6"/>
        <v>0</v>
      </c>
      <c r="AL25" s="40" t="s">
        <v>119</v>
      </c>
      <c r="AM25" s="40" t="s">
        <v>119</v>
      </c>
      <c r="AN25" s="40" t="s">
        <v>119</v>
      </c>
      <c r="AO25" s="40" t="s">
        <v>119</v>
      </c>
      <c r="AP25" s="108">
        <f t="shared" si="7"/>
        <v>0</v>
      </c>
      <c r="AQ25" s="40" t="s">
        <v>119</v>
      </c>
      <c r="AR25" s="40" t="s">
        <v>119</v>
      </c>
      <c r="AS25" s="40" t="s">
        <v>119</v>
      </c>
      <c r="AT25" s="40" t="s">
        <v>119</v>
      </c>
      <c r="AU25" s="108">
        <f t="shared" si="8"/>
        <v>0</v>
      </c>
      <c r="AV25" s="29"/>
      <c r="AW25" s="29" t="s">
        <v>119</v>
      </c>
      <c r="AX25" s="29" t="s">
        <v>119</v>
      </c>
      <c r="AY25" s="29" t="s">
        <v>119</v>
      </c>
      <c r="AZ25" s="29" t="s">
        <v>119</v>
      </c>
      <c r="BA25" s="133">
        <v>0</v>
      </c>
    </row>
    <row r="26" spans="1:65" ht="36.75" customHeight="1" x14ac:dyDescent="0.25">
      <c r="A26" s="25">
        <v>23</v>
      </c>
      <c r="B26" s="135" t="s">
        <v>103</v>
      </c>
      <c r="C26" s="82" t="s">
        <v>117</v>
      </c>
      <c r="D26" s="29" t="s">
        <v>76</v>
      </c>
      <c r="E26" s="29"/>
      <c r="F26" s="27" t="s">
        <v>174</v>
      </c>
      <c r="G26" s="32" t="s">
        <v>199</v>
      </c>
      <c r="H26" s="29" t="s">
        <v>200</v>
      </c>
      <c r="I26" s="31" t="s">
        <v>201</v>
      </c>
      <c r="J26" s="29">
        <v>15</v>
      </c>
      <c r="K26" s="29">
        <v>15</v>
      </c>
      <c r="L26" s="28">
        <f t="shared" si="0"/>
        <v>100</v>
      </c>
      <c r="M26" s="31"/>
      <c r="N26" s="29">
        <v>0</v>
      </c>
      <c r="O26" s="29">
        <v>0</v>
      </c>
      <c r="P26" s="29">
        <v>0</v>
      </c>
      <c r="Q26" s="29">
        <v>7</v>
      </c>
      <c r="R26" s="29">
        <v>8</v>
      </c>
      <c r="S26" s="29">
        <v>4</v>
      </c>
      <c r="T26" s="29">
        <v>0</v>
      </c>
      <c r="U26" s="29">
        <v>0</v>
      </c>
      <c r="V26" s="29">
        <v>11</v>
      </c>
      <c r="W26" s="29">
        <v>0</v>
      </c>
      <c r="X26" s="29"/>
      <c r="Y26" s="29">
        <v>10</v>
      </c>
      <c r="Z26" s="29">
        <v>5</v>
      </c>
      <c r="AA26" s="29">
        <v>0</v>
      </c>
      <c r="AB26" s="229" t="s">
        <v>215</v>
      </c>
      <c r="AC26" s="40"/>
      <c r="AD26" s="40"/>
      <c r="AE26" s="40"/>
      <c r="AF26" s="29">
        <f t="shared" ref="AF26:AF32" si="10">+SUM(AA26:AE26)</f>
        <v>0</v>
      </c>
      <c r="AG26" s="40"/>
      <c r="AH26" s="40"/>
      <c r="AI26" s="40"/>
      <c r="AJ26" s="40"/>
      <c r="AK26" s="40">
        <f t="shared" si="6"/>
        <v>0</v>
      </c>
      <c r="AL26" s="40"/>
      <c r="AM26" s="40"/>
      <c r="AN26" s="40"/>
      <c r="AO26" s="40"/>
      <c r="AP26" s="40">
        <f t="shared" si="7"/>
        <v>0</v>
      </c>
      <c r="AQ26" s="40"/>
      <c r="AR26" s="40"/>
      <c r="AS26" s="40"/>
      <c r="AT26" s="40"/>
      <c r="AU26" s="40">
        <f t="shared" si="8"/>
        <v>0</v>
      </c>
      <c r="AV26" s="31"/>
      <c r="AW26" s="29"/>
      <c r="AX26" s="29"/>
      <c r="AY26" s="29"/>
      <c r="AZ26" s="29"/>
      <c r="BA26" s="34"/>
    </row>
    <row r="27" spans="1:65" ht="36.75" customHeight="1" x14ac:dyDescent="0.25">
      <c r="A27" s="25">
        <v>24</v>
      </c>
      <c r="B27" s="135" t="s">
        <v>104</v>
      </c>
      <c r="C27" s="82" t="s">
        <v>118</v>
      </c>
      <c r="D27" s="29" t="s">
        <v>76</v>
      </c>
      <c r="E27" s="29" t="s">
        <v>76</v>
      </c>
      <c r="F27" s="26">
        <v>43601</v>
      </c>
      <c r="G27" s="29" t="s">
        <v>77</v>
      </c>
      <c r="H27" s="29" t="s">
        <v>180</v>
      </c>
      <c r="I27" s="31" t="s">
        <v>88</v>
      </c>
      <c r="J27" s="29">
        <v>50</v>
      </c>
      <c r="K27" s="29">
        <v>50</v>
      </c>
      <c r="L27" s="28">
        <f t="shared" si="0"/>
        <v>100</v>
      </c>
      <c r="M27" s="29"/>
      <c r="N27" s="29">
        <v>0</v>
      </c>
      <c r="O27" s="29">
        <v>0</v>
      </c>
      <c r="P27" s="29">
        <v>43</v>
      </c>
      <c r="Q27" s="29">
        <v>4</v>
      </c>
      <c r="R27" s="29">
        <v>3</v>
      </c>
      <c r="S27" s="29">
        <v>9</v>
      </c>
      <c r="T27" s="29">
        <v>0</v>
      </c>
      <c r="U27" s="29">
        <v>3</v>
      </c>
      <c r="V27" s="29">
        <v>26</v>
      </c>
      <c r="W27" s="29">
        <v>0</v>
      </c>
      <c r="X27" s="29">
        <v>12</v>
      </c>
      <c r="Y27" s="29">
        <v>13</v>
      </c>
      <c r="Z27" s="29">
        <v>37</v>
      </c>
      <c r="AA27" s="29">
        <v>0</v>
      </c>
      <c r="AB27" s="29">
        <f>+'[1]APLICATIVO SIG'!$C$10</f>
        <v>45.8</v>
      </c>
      <c r="AC27" s="29">
        <f>+'[1]APLICATIVO SIG'!$D$10</f>
        <v>53</v>
      </c>
      <c r="AD27" s="29">
        <f>+'[1]APLICATIVO SIG'!$E$10</f>
        <v>1.2</v>
      </c>
      <c r="AE27" s="29">
        <f>+'[1]APLICATIVO SIG'!$F$10</f>
        <v>0</v>
      </c>
      <c r="AF27" s="29">
        <f t="shared" si="10"/>
        <v>100</v>
      </c>
      <c r="AG27" s="29">
        <f>+'[1]APLICATIVO SIG'!$C$19</f>
        <v>51.8</v>
      </c>
      <c r="AH27" s="29">
        <f>+'[1]APLICATIVO SIG'!$D$19</f>
        <v>45.8</v>
      </c>
      <c r="AI27" s="29">
        <f>+'[1]APLICATIVO SIG'!$E$19</f>
        <v>2.4</v>
      </c>
      <c r="AJ27" s="29">
        <f>+'[2]APLICATIVO SIG'!$F$19</f>
        <v>0</v>
      </c>
      <c r="AK27" s="40">
        <f t="shared" si="6"/>
        <v>100</v>
      </c>
      <c r="AL27" s="29">
        <f>+'[1]APLICATIVO SIG'!$C$25</f>
        <v>53</v>
      </c>
      <c r="AM27" s="29">
        <f>+'[1]APLICATIVO SIG'!$D$25</f>
        <v>47</v>
      </c>
      <c r="AN27" s="29">
        <f>+'[1]APLICATIVO SIG'!$E$25</f>
        <v>0</v>
      </c>
      <c r="AO27" s="29">
        <f>+'[1]APLICATIVO SIG'!$F$25</f>
        <v>0</v>
      </c>
      <c r="AP27" s="40">
        <f t="shared" si="7"/>
        <v>100</v>
      </c>
      <c r="AQ27" s="29">
        <f>+'[1]APLICATIVO SIG'!$C$35</f>
        <v>53</v>
      </c>
      <c r="AR27" s="29">
        <f>+'[1]APLICATIVO SIG'!$D$35</f>
        <v>46</v>
      </c>
      <c r="AS27" s="29">
        <f>+'[1]APLICATIVO SIG'!$E$35</f>
        <v>1</v>
      </c>
      <c r="AT27" s="29">
        <f>+'[1]APLICATIVO SIG'!$F$35</f>
        <v>0</v>
      </c>
      <c r="AU27" s="40">
        <f t="shared" si="8"/>
        <v>100</v>
      </c>
      <c r="AV27" s="29"/>
      <c r="AW27" s="29">
        <f>+'T_EVALUACION CONOCIMIENTOS'!J433</f>
        <v>7</v>
      </c>
      <c r="AX27" s="105">
        <f>+'T_EVALUACION CONOCIMIENTOS'!M433</f>
        <v>72.689075630252105</v>
      </c>
      <c r="AY27" s="105">
        <f>+'T_EVALUACION CONOCIMIENTOS'!N433</f>
        <v>79.831932773109259</v>
      </c>
      <c r="AZ27" s="105">
        <f>+'T_EVALUACION CONOCIMIENTOS'!O433</f>
        <v>7.142857142857153</v>
      </c>
      <c r="BA27" s="34">
        <v>0</v>
      </c>
    </row>
    <row r="28" spans="1:65" ht="57" customHeight="1" x14ac:dyDescent="0.25">
      <c r="A28" s="25">
        <v>25</v>
      </c>
      <c r="B28" s="73" t="s">
        <v>105</v>
      </c>
      <c r="C28" s="122" t="s">
        <v>147</v>
      </c>
      <c r="D28" s="29"/>
      <c r="E28" s="29" t="s">
        <v>76</v>
      </c>
      <c r="F28" s="26">
        <v>43580</v>
      </c>
      <c r="G28" s="32" t="s">
        <v>203</v>
      </c>
      <c r="H28" s="29" t="s">
        <v>205</v>
      </c>
      <c r="I28" s="31" t="s">
        <v>208</v>
      </c>
      <c r="J28" s="29">
        <v>7</v>
      </c>
      <c r="K28" s="29">
        <v>7</v>
      </c>
      <c r="L28" s="28">
        <f t="shared" si="0"/>
        <v>100</v>
      </c>
      <c r="M28" s="31"/>
      <c r="N28" s="29">
        <v>0</v>
      </c>
      <c r="O28" s="29">
        <v>0</v>
      </c>
      <c r="P28" s="29">
        <v>3</v>
      </c>
      <c r="Q28" s="29">
        <v>0</v>
      </c>
      <c r="R28" s="29">
        <v>4</v>
      </c>
      <c r="S28" s="29">
        <v>3</v>
      </c>
      <c r="T28" s="29">
        <v>0</v>
      </c>
      <c r="U28" s="29">
        <v>0</v>
      </c>
      <c r="V28" s="29">
        <v>4</v>
      </c>
      <c r="W28" s="29">
        <v>0</v>
      </c>
      <c r="X28" s="29">
        <v>0</v>
      </c>
      <c r="Y28" s="29">
        <v>4</v>
      </c>
      <c r="Z28" s="29">
        <v>3</v>
      </c>
      <c r="AA28" s="29">
        <v>0</v>
      </c>
      <c r="AB28" s="40"/>
      <c r="AC28" s="40"/>
      <c r="AD28" s="40"/>
      <c r="AE28" s="40"/>
      <c r="AF28" s="29">
        <f t="shared" si="10"/>
        <v>0</v>
      </c>
      <c r="AG28" s="40"/>
      <c r="AH28" s="40"/>
      <c r="AI28" s="40"/>
      <c r="AJ28" s="40"/>
      <c r="AK28" s="108">
        <f t="shared" si="6"/>
        <v>0</v>
      </c>
      <c r="AL28" s="29"/>
      <c r="AM28" s="40"/>
      <c r="AN28" s="29"/>
      <c r="AO28" s="29"/>
      <c r="AP28" s="40">
        <f t="shared" si="7"/>
        <v>0</v>
      </c>
      <c r="AQ28" s="40"/>
      <c r="AR28" s="40"/>
      <c r="AS28" s="40"/>
      <c r="AT28" s="40"/>
      <c r="AU28" s="40">
        <f t="shared" si="8"/>
        <v>0</v>
      </c>
      <c r="AV28" s="29"/>
      <c r="AW28" s="29"/>
      <c r="AX28" s="29"/>
      <c r="AY28" s="29"/>
      <c r="AZ28" s="29"/>
      <c r="BA28" s="34">
        <v>0</v>
      </c>
    </row>
    <row r="29" spans="1:65" ht="36.75" customHeight="1" x14ac:dyDescent="0.25">
      <c r="A29" s="25">
        <v>26</v>
      </c>
      <c r="B29" s="111" t="s">
        <v>134</v>
      </c>
      <c r="C29" s="112" t="s">
        <v>133</v>
      </c>
      <c r="D29" s="29" t="s">
        <v>76</v>
      </c>
      <c r="E29" s="29" t="s">
        <v>76</v>
      </c>
      <c r="F29" s="26">
        <v>43542</v>
      </c>
      <c r="G29" s="29" t="s">
        <v>77</v>
      </c>
      <c r="H29" s="29" t="s">
        <v>214</v>
      </c>
      <c r="I29" s="31" t="s">
        <v>209</v>
      </c>
      <c r="J29" s="29">
        <v>27</v>
      </c>
      <c r="K29" s="29">
        <v>27</v>
      </c>
      <c r="L29" s="28">
        <f t="shared" si="0"/>
        <v>100</v>
      </c>
      <c r="M29" s="29"/>
      <c r="N29" s="40">
        <v>0</v>
      </c>
      <c r="O29" s="29">
        <v>0</v>
      </c>
      <c r="P29" s="29">
        <v>13</v>
      </c>
      <c r="Q29" s="29">
        <v>6</v>
      </c>
      <c r="R29" s="29">
        <v>8</v>
      </c>
      <c r="S29" s="40">
        <v>3</v>
      </c>
      <c r="T29" s="29">
        <v>0</v>
      </c>
      <c r="U29" s="29">
        <v>10</v>
      </c>
      <c r="V29" s="29">
        <v>12</v>
      </c>
      <c r="W29" s="29">
        <v>0</v>
      </c>
      <c r="X29" s="29">
        <v>2</v>
      </c>
      <c r="Y29" s="29">
        <v>13</v>
      </c>
      <c r="Z29" s="29">
        <v>14</v>
      </c>
      <c r="AA29" s="29">
        <v>0</v>
      </c>
      <c r="AB29" s="40" t="s">
        <v>119</v>
      </c>
      <c r="AC29" s="40" t="s">
        <v>119</v>
      </c>
      <c r="AD29" s="40" t="s">
        <v>119</v>
      </c>
      <c r="AE29" s="40" t="s">
        <v>119</v>
      </c>
      <c r="AF29" s="29">
        <f t="shared" si="10"/>
        <v>0</v>
      </c>
      <c r="AG29" s="40" t="s">
        <v>119</v>
      </c>
      <c r="AH29" s="40" t="s">
        <v>119</v>
      </c>
      <c r="AI29" s="40" t="s">
        <v>119</v>
      </c>
      <c r="AJ29" s="40" t="s">
        <v>119</v>
      </c>
      <c r="AK29" s="108">
        <f t="shared" si="6"/>
        <v>0</v>
      </c>
      <c r="AL29" s="40" t="s">
        <v>119</v>
      </c>
      <c r="AM29" s="40" t="s">
        <v>119</v>
      </c>
      <c r="AN29" s="40" t="s">
        <v>119</v>
      </c>
      <c r="AO29" s="40" t="s">
        <v>119</v>
      </c>
      <c r="AP29" s="40">
        <f t="shared" si="7"/>
        <v>0</v>
      </c>
      <c r="AQ29" s="40" t="s">
        <v>119</v>
      </c>
      <c r="AR29" s="40" t="s">
        <v>119</v>
      </c>
      <c r="AS29" s="40" t="s">
        <v>119</v>
      </c>
      <c r="AT29" s="40" t="s">
        <v>119</v>
      </c>
      <c r="AU29" s="40">
        <f t="shared" si="8"/>
        <v>0</v>
      </c>
      <c r="AV29" s="40" t="s">
        <v>119</v>
      </c>
      <c r="AW29" s="40" t="s">
        <v>119</v>
      </c>
      <c r="AX29" s="40" t="s">
        <v>119</v>
      </c>
      <c r="AY29" s="40" t="s">
        <v>119</v>
      </c>
      <c r="AZ29" s="40" t="s">
        <v>119</v>
      </c>
      <c r="BA29" s="34">
        <v>0</v>
      </c>
    </row>
    <row r="30" spans="1:65" s="104" customFormat="1" ht="36.75" customHeight="1" x14ac:dyDescent="0.25">
      <c r="A30" s="25">
        <v>27</v>
      </c>
      <c r="B30" s="145" t="s">
        <v>168</v>
      </c>
      <c r="C30" s="149" t="s">
        <v>169</v>
      </c>
      <c r="D30" s="92" t="s">
        <v>76</v>
      </c>
      <c r="E30" s="92" t="s">
        <v>76</v>
      </c>
      <c r="F30" s="130">
        <v>43629</v>
      </c>
      <c r="G30" s="92" t="s">
        <v>179</v>
      </c>
      <c r="H30" s="92" t="s">
        <v>180</v>
      </c>
      <c r="I30" s="132" t="s">
        <v>210</v>
      </c>
      <c r="J30" s="92">
        <v>45</v>
      </c>
      <c r="K30" s="92">
        <v>45</v>
      </c>
      <c r="L30" s="97">
        <f t="shared" ref="L30" si="11">+(K30*100)/J30</f>
        <v>100</v>
      </c>
      <c r="M30" s="92"/>
      <c r="N30" s="92">
        <v>3</v>
      </c>
      <c r="O30" s="92">
        <v>0</v>
      </c>
      <c r="P30" s="92">
        <v>33</v>
      </c>
      <c r="Q30" s="92">
        <v>7</v>
      </c>
      <c r="R30" s="92">
        <v>2</v>
      </c>
      <c r="S30" s="92">
        <v>2</v>
      </c>
      <c r="T30" s="92">
        <v>4</v>
      </c>
      <c r="U30" s="92">
        <v>3</v>
      </c>
      <c r="V30" s="92">
        <v>20</v>
      </c>
      <c r="W30" s="92">
        <v>0</v>
      </c>
      <c r="X30" s="92">
        <v>16</v>
      </c>
      <c r="Y30" s="92">
        <v>21</v>
      </c>
      <c r="Z30" s="92">
        <v>24</v>
      </c>
      <c r="AA30" s="92">
        <v>0</v>
      </c>
      <c r="AB30" s="108">
        <f>+'[1]POLITICAS PUBLICAS'!$C$10</f>
        <v>47.6</v>
      </c>
      <c r="AC30" s="108">
        <f>+'[1]POLITICAS PUBLICAS'!$D$10</f>
        <v>47</v>
      </c>
      <c r="AD30" s="108">
        <f>+'[1]POLITICAS PUBLICAS'!$E$10</f>
        <v>5.4</v>
      </c>
      <c r="AE30" s="108">
        <f>+'[1]POLITICAS PUBLICAS'!$F$10</f>
        <v>0</v>
      </c>
      <c r="AF30" s="92">
        <f t="shared" si="10"/>
        <v>100</v>
      </c>
      <c r="AG30" s="108">
        <f>+'[1]POLITICAS PUBLICAS'!$C$19</f>
        <v>44.6</v>
      </c>
      <c r="AH30" s="108">
        <f>+'[1]POLITICAS PUBLICAS'!$D$19</f>
        <v>47</v>
      </c>
      <c r="AI30" s="108">
        <f>+'[1]POLITICAS PUBLICAS'!$E$19</f>
        <v>8.4</v>
      </c>
      <c r="AJ30" s="108">
        <f>+'[1]POLITICAS PUBLICAS'!$F$19</f>
        <v>0</v>
      </c>
      <c r="AK30" s="108">
        <f t="shared" si="6"/>
        <v>100</v>
      </c>
      <c r="AL30" s="108">
        <f>+'[1]POLITICAS PUBLICAS'!$C$25</f>
        <v>65.5</v>
      </c>
      <c r="AM30" s="108">
        <f>+'[1]POLITICAS PUBLICAS'!$D$25</f>
        <v>30.5</v>
      </c>
      <c r="AN30" s="108">
        <f>+'[1]POLITICAS PUBLICAS'!$E$25</f>
        <v>4</v>
      </c>
      <c r="AO30" s="108">
        <f>+'[1]POLITICAS PUBLICAS'!$F$25</f>
        <v>0</v>
      </c>
      <c r="AP30" s="108">
        <f t="shared" si="7"/>
        <v>100</v>
      </c>
      <c r="AQ30" s="108">
        <f>+'[1]POLITICAS PUBLICAS'!$C$35</f>
        <v>55</v>
      </c>
      <c r="AR30" s="108">
        <f>+'[1]POLITICAS PUBLICAS'!$D$35</f>
        <v>40.333333333333336</v>
      </c>
      <c r="AS30" s="108">
        <f>+'[1]POLITICAS PUBLICAS'!$E$35</f>
        <v>4.666666666666667</v>
      </c>
      <c r="AT30" s="108">
        <f>+'[1]POLITICAS PUBLICAS'!$F$35</f>
        <v>0</v>
      </c>
      <c r="AU30" s="108">
        <f t="shared" si="8"/>
        <v>100.00000000000001</v>
      </c>
      <c r="AV30" s="92"/>
      <c r="AW30" s="102">
        <f>+'T_EVALUACION CONOCIMIENTOS'!B479</f>
        <v>6</v>
      </c>
      <c r="AX30" s="102">
        <f>+'T_EVALUACION CONOCIMIENTOS'!E479</f>
        <v>49.259259259259267</v>
      </c>
      <c r="AY30" s="102">
        <f>+'T_EVALUACION CONOCIMIENTOS'!F479</f>
        <v>55.555555555555557</v>
      </c>
      <c r="AZ30" s="102">
        <f>+'T_EVALUACION CONOCIMIENTOS'!G479</f>
        <v>6.2962962962962905</v>
      </c>
      <c r="BA30" s="133">
        <v>0</v>
      </c>
      <c r="BB30" s="47"/>
      <c r="BC30" s="47"/>
      <c r="BD30" s="47"/>
      <c r="BE30" s="47"/>
      <c r="BF30" s="47"/>
      <c r="BG30" s="47"/>
      <c r="BH30" s="47"/>
      <c r="BI30" s="47"/>
      <c r="BJ30" s="47"/>
      <c r="BK30" s="47"/>
      <c r="BL30" s="47"/>
      <c r="BM30" s="47"/>
    </row>
    <row r="31" spans="1:65" s="104" customFormat="1" ht="36.75" customHeight="1" x14ac:dyDescent="0.25">
      <c r="A31" s="25">
        <v>28</v>
      </c>
      <c r="B31" s="145" t="s">
        <v>165</v>
      </c>
      <c r="C31" s="149" t="s">
        <v>166</v>
      </c>
      <c r="D31" s="92" t="s">
        <v>76</v>
      </c>
      <c r="E31" s="92" t="s">
        <v>76</v>
      </c>
      <c r="F31" s="130">
        <v>43641</v>
      </c>
      <c r="G31" s="29" t="s">
        <v>77</v>
      </c>
      <c r="H31" s="92" t="s">
        <v>181</v>
      </c>
      <c r="I31" s="132" t="s">
        <v>211</v>
      </c>
      <c r="J31" s="92">
        <v>23</v>
      </c>
      <c r="K31" s="92">
        <v>23</v>
      </c>
      <c r="L31" s="97">
        <f t="shared" si="0"/>
        <v>100</v>
      </c>
      <c r="M31" s="92"/>
      <c r="N31" s="92">
        <v>0</v>
      </c>
      <c r="O31" s="92">
        <v>3</v>
      </c>
      <c r="P31" s="92">
        <v>11</v>
      </c>
      <c r="Q31" s="92">
        <v>4</v>
      </c>
      <c r="R31" s="92">
        <v>5</v>
      </c>
      <c r="S31" s="92">
        <v>4</v>
      </c>
      <c r="T31" s="92">
        <v>3</v>
      </c>
      <c r="U31" s="92">
        <v>0</v>
      </c>
      <c r="V31" s="92">
        <v>12</v>
      </c>
      <c r="W31" s="92">
        <v>1</v>
      </c>
      <c r="X31" s="92">
        <v>3</v>
      </c>
      <c r="Y31" s="92">
        <v>9</v>
      </c>
      <c r="Z31" s="92">
        <v>14</v>
      </c>
      <c r="AA31" s="92">
        <v>0</v>
      </c>
      <c r="AB31" s="108">
        <f>+'[2]DERECHO DE ASOCIACION'!$C$10</f>
        <v>51.8</v>
      </c>
      <c r="AC31" s="108">
        <f>+'[2]DERECHO DE ASOCIACION'!$D$10</f>
        <v>44.6</v>
      </c>
      <c r="AD31" s="108">
        <f>+'[2]DERECHO DE ASOCIACION'!$E$10</f>
        <v>2.4</v>
      </c>
      <c r="AE31" s="108">
        <f>+'[2]DERECHO DE ASOCIACION'!$F$10</f>
        <v>1.2</v>
      </c>
      <c r="AF31" s="29">
        <f t="shared" si="10"/>
        <v>100.00000000000001</v>
      </c>
      <c r="AG31" s="108">
        <f>+'[2]DERECHO DE ASOCIACION'!$C$19</f>
        <v>58.8</v>
      </c>
      <c r="AH31" s="108">
        <f>+'[2]DERECHO DE ASOCIACION'!$D$19</f>
        <v>38.799999999999997</v>
      </c>
      <c r="AI31" s="108">
        <f>+'[2]DERECHO DE ASOCIACION'!$E$19</f>
        <v>2.4</v>
      </c>
      <c r="AJ31" s="108">
        <f>+'[2]DERECHO DE ASOCIACION'!$F$19</f>
        <v>0</v>
      </c>
      <c r="AK31" s="108">
        <f t="shared" si="6"/>
        <v>100</v>
      </c>
      <c r="AL31" s="108">
        <f>+'[2]DERECHO DE ASOCIACION'!$C$25</f>
        <v>60.5</v>
      </c>
      <c r="AM31" s="108">
        <f>+'[2]DERECHO DE ASOCIACION'!$D$25</f>
        <v>39.5</v>
      </c>
      <c r="AN31" s="108">
        <f>+'[2]DERECHO DE ASOCIACION'!$E$25</f>
        <v>0</v>
      </c>
      <c r="AO31" s="108">
        <f>+'[2]DERECHO DE ASOCIACION'!$F$25</f>
        <v>0</v>
      </c>
      <c r="AP31" s="40">
        <f t="shared" si="7"/>
        <v>100</v>
      </c>
      <c r="AQ31" s="108">
        <f>+'[2]DERECHO DE ASOCIACION'!$C$35</f>
        <v>48</v>
      </c>
      <c r="AR31" s="108">
        <f>+'[2]DERECHO DE ASOCIACION'!$D$35</f>
        <v>50</v>
      </c>
      <c r="AS31" s="108">
        <f>+'[2]DERECHO DE ASOCIACION'!$E$35</f>
        <v>2</v>
      </c>
      <c r="AT31" s="108">
        <f>+'[2]DERECHO DE ASOCIACION'!$F$35</f>
        <v>0</v>
      </c>
      <c r="AU31" s="40">
        <f t="shared" si="8"/>
        <v>100</v>
      </c>
      <c r="AV31" s="92"/>
      <c r="AW31" s="102">
        <f>+'T_EVALUACION CONOCIMIENTOS'!B429</f>
        <v>6</v>
      </c>
      <c r="AX31" s="102">
        <f>+'T_EVALUACION CONOCIMIENTOS'!E429</f>
        <v>36.956521739130437</v>
      </c>
      <c r="AY31" s="102">
        <f>+'T_EVALUACION CONOCIMIENTOS'!F429</f>
        <v>55.79710144927536</v>
      </c>
      <c r="AZ31" s="102">
        <f>+'T_EVALUACION CONOCIMIENTOS'!G429</f>
        <v>18.840579710144922</v>
      </c>
      <c r="BA31" s="133">
        <v>0</v>
      </c>
      <c r="BB31" s="47"/>
      <c r="BC31" s="47"/>
      <c r="BD31" s="47"/>
      <c r="BE31" s="47"/>
      <c r="BF31" s="47"/>
      <c r="BG31" s="47"/>
      <c r="BH31" s="47"/>
      <c r="BI31" s="47"/>
      <c r="BJ31" s="47"/>
      <c r="BK31" s="47"/>
      <c r="BL31" s="47"/>
      <c r="BM31" s="47"/>
    </row>
    <row r="32" spans="1:65" s="104" customFormat="1" ht="38.25" x14ac:dyDescent="0.25">
      <c r="A32" s="25">
        <v>29</v>
      </c>
      <c r="B32" s="146" t="s">
        <v>171</v>
      </c>
      <c r="C32" s="149" t="s">
        <v>172</v>
      </c>
      <c r="D32" s="92" t="s">
        <v>76</v>
      </c>
      <c r="E32" s="92" t="s">
        <v>76</v>
      </c>
      <c r="F32" s="130">
        <v>43644</v>
      </c>
      <c r="G32" s="92" t="s">
        <v>179</v>
      </c>
      <c r="H32" s="92" t="s">
        <v>190</v>
      </c>
      <c r="I32" s="132" t="s">
        <v>185</v>
      </c>
      <c r="J32" s="92">
        <v>20</v>
      </c>
      <c r="K32" s="92">
        <v>20</v>
      </c>
      <c r="L32" s="97">
        <f t="shared" si="0"/>
        <v>100</v>
      </c>
      <c r="M32" s="92"/>
      <c r="N32" s="92">
        <v>0</v>
      </c>
      <c r="O32" s="92">
        <v>1</v>
      </c>
      <c r="P32" s="92">
        <v>12</v>
      </c>
      <c r="Q32" s="92">
        <v>5</v>
      </c>
      <c r="R32" s="92">
        <v>2</v>
      </c>
      <c r="S32" s="92">
        <v>1</v>
      </c>
      <c r="T32" s="92">
        <v>1</v>
      </c>
      <c r="U32" s="92">
        <v>3</v>
      </c>
      <c r="V32" s="92">
        <v>15</v>
      </c>
      <c r="W32" s="92">
        <v>0</v>
      </c>
      <c r="X32" s="92">
        <v>2</v>
      </c>
      <c r="Y32" s="92">
        <v>8</v>
      </c>
      <c r="Z32" s="92">
        <v>12</v>
      </c>
      <c r="AA32" s="92">
        <v>0</v>
      </c>
      <c r="AB32" s="108">
        <f>+'[1]Innovacion Pensamiento de diseñ'!$C$10</f>
        <v>78</v>
      </c>
      <c r="AC32" s="108">
        <f>+'[1]Innovacion Pensamiento de diseñ'!$D$10</f>
        <v>22</v>
      </c>
      <c r="AD32" s="108">
        <f>+'[1]Innovacion Pensamiento de diseñ'!$E$10</f>
        <v>0</v>
      </c>
      <c r="AE32" s="108">
        <f>+'[1]Innovacion Pensamiento de diseñ'!$F$10</f>
        <v>0</v>
      </c>
      <c r="AF32" s="29">
        <f t="shared" si="10"/>
        <v>100</v>
      </c>
      <c r="AG32" s="108">
        <f>+'[1]Innovacion Pensamiento de diseñ'!$C$19</f>
        <v>89</v>
      </c>
      <c r="AH32" s="108">
        <f>+'[1]Innovacion Pensamiento de diseñ'!$D$19</f>
        <v>11</v>
      </c>
      <c r="AI32" s="108">
        <f>+'[1]Innovacion Pensamiento de diseñ'!$E$19</f>
        <v>0</v>
      </c>
      <c r="AJ32" s="108">
        <f>+'[1]Innovacion Pensamiento de diseñ'!$F$19</f>
        <v>0</v>
      </c>
      <c r="AK32" s="108">
        <f t="shared" si="6"/>
        <v>100</v>
      </c>
      <c r="AL32" s="108">
        <f>+'[1]Innovacion Pensamiento de diseñ'!$C$25</f>
        <v>78</v>
      </c>
      <c r="AM32" s="108">
        <f>+'[1]Innovacion Pensamiento de diseñ'!$D$25</f>
        <v>22</v>
      </c>
      <c r="AN32" s="108">
        <f>+'[1]Innovacion Pensamiento de diseñ'!$E$25</f>
        <v>0</v>
      </c>
      <c r="AO32" s="108">
        <f>+'[1]Innovacion Pensamiento de diseñ'!$F$25</f>
        <v>0</v>
      </c>
      <c r="AP32" s="40">
        <f t="shared" si="7"/>
        <v>100</v>
      </c>
      <c r="AQ32" s="108">
        <f>+'[1]Innovacion Pensamiento de diseñ'!$C$35</f>
        <v>74.166666666666671</v>
      </c>
      <c r="AR32" s="108">
        <f>+'[1]Innovacion Pensamiento de diseñ'!$D$35</f>
        <v>25.833333333333332</v>
      </c>
      <c r="AS32" s="108">
        <f>+'[1]Innovacion Pensamiento de diseñ'!$E$35</f>
        <v>0</v>
      </c>
      <c r="AT32" s="108">
        <f>+'[1]Innovacion Pensamiento de diseñ'!$E$35</f>
        <v>0</v>
      </c>
      <c r="AU32" s="40">
        <f t="shared" si="8"/>
        <v>100</v>
      </c>
      <c r="AV32" s="92"/>
      <c r="AW32" s="40" t="s">
        <v>119</v>
      </c>
      <c r="AX32" s="40" t="s">
        <v>119</v>
      </c>
      <c r="AY32" s="40" t="s">
        <v>119</v>
      </c>
      <c r="AZ32" s="40" t="s">
        <v>119</v>
      </c>
      <c r="BA32" s="34">
        <v>0</v>
      </c>
      <c r="BB32" s="47"/>
      <c r="BC32" s="47"/>
      <c r="BD32" s="47"/>
      <c r="BE32" s="47"/>
      <c r="BF32" s="47"/>
      <c r="BG32" s="47"/>
      <c r="BH32" s="47"/>
      <c r="BI32" s="47"/>
      <c r="BJ32" s="47"/>
      <c r="BK32" s="47"/>
      <c r="BL32" s="47"/>
      <c r="BM32" s="47"/>
    </row>
    <row r="33" spans="53:53" ht="36.75" customHeight="1" x14ac:dyDescent="0.25">
      <c r="BA33" s="51"/>
    </row>
    <row r="34" spans="53:53" ht="36.75" customHeight="1" x14ac:dyDescent="0.25">
      <c r="BA34" s="51"/>
    </row>
    <row r="35" spans="53:53" ht="36.75" customHeight="1" x14ac:dyDescent="0.25">
      <c r="BA35" s="51"/>
    </row>
    <row r="36" spans="53:53" ht="36.75" customHeight="1" x14ac:dyDescent="0.25">
      <c r="BA36" s="51"/>
    </row>
    <row r="37" spans="53:53" ht="36.75" customHeight="1" x14ac:dyDescent="0.25">
      <c r="BA37" s="51"/>
    </row>
    <row r="38" spans="53:53" ht="36.75" customHeight="1" x14ac:dyDescent="0.25">
      <c r="BA38" s="51"/>
    </row>
    <row r="39" spans="53:53" ht="36.75" customHeight="1" x14ac:dyDescent="0.25">
      <c r="BA39" s="51"/>
    </row>
    <row r="40" spans="53:53" ht="36.75" customHeight="1" x14ac:dyDescent="0.25">
      <c r="BA40" s="51"/>
    </row>
    <row r="41" spans="53:53" ht="36.75" customHeight="1" x14ac:dyDescent="0.25">
      <c r="BA41" s="51"/>
    </row>
    <row r="42" spans="53:53" ht="36.75" customHeight="1" x14ac:dyDescent="0.25">
      <c r="BA42" s="51"/>
    </row>
    <row r="43" spans="53:53" ht="36.75" customHeight="1" x14ac:dyDescent="0.25">
      <c r="BA43" s="51"/>
    </row>
    <row r="44" spans="53:53" ht="36.75" customHeight="1" x14ac:dyDescent="0.25">
      <c r="BA44" s="51"/>
    </row>
    <row r="45" spans="53:53" ht="36.75" customHeight="1" x14ac:dyDescent="0.25">
      <c r="BA45" s="51"/>
    </row>
  </sheetData>
  <mergeCells count="24">
    <mergeCell ref="N1:AA1"/>
    <mergeCell ref="J1:J3"/>
    <mergeCell ref="I1:I3"/>
    <mergeCell ref="M1:M3"/>
    <mergeCell ref="G1:G3"/>
    <mergeCell ref="N2:R2"/>
    <mergeCell ref="S2:X2"/>
    <mergeCell ref="Y2:AA2"/>
    <mergeCell ref="BA1:BA3"/>
    <mergeCell ref="A1:A3"/>
    <mergeCell ref="L1:L3"/>
    <mergeCell ref="K1:K3"/>
    <mergeCell ref="AB1:AV1"/>
    <mergeCell ref="AV2:AV3"/>
    <mergeCell ref="B1:B3"/>
    <mergeCell ref="C1:C3"/>
    <mergeCell ref="AQ2:AU2"/>
    <mergeCell ref="AW1:AZ2"/>
    <mergeCell ref="F1:F3"/>
    <mergeCell ref="H1:H3"/>
    <mergeCell ref="D1:E2"/>
    <mergeCell ref="AB2:AF2"/>
    <mergeCell ref="AG2:AK2"/>
    <mergeCell ref="AL2:AP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topLeftCell="A31" workbookViewId="0">
      <selection activeCell="F20" sqref="F20"/>
    </sheetView>
  </sheetViews>
  <sheetFormatPr baseColWidth="10" defaultRowHeight="39.950000000000003" customHeight="1" x14ac:dyDescent="0.25"/>
  <cols>
    <col min="1" max="1" width="28.140625" style="119" bestFit="1" customWidth="1"/>
    <col min="2" max="2" width="34" style="119" customWidth="1"/>
    <col min="3" max="3" width="44.140625" style="119" customWidth="1"/>
  </cols>
  <sheetData>
    <row r="1" spans="1:3" ht="15" x14ac:dyDescent="0.25">
      <c r="A1" s="202" t="s">
        <v>27</v>
      </c>
      <c r="B1" s="202"/>
      <c r="C1" s="202"/>
    </row>
    <row r="2" spans="1:3" ht="15" x14ac:dyDescent="0.25">
      <c r="A2" s="201" t="s">
        <v>0</v>
      </c>
      <c r="B2" s="201"/>
      <c r="C2" s="201"/>
    </row>
    <row r="3" spans="1:3" ht="15" x14ac:dyDescent="0.25">
      <c r="A3" s="201" t="s">
        <v>38</v>
      </c>
      <c r="B3" s="201"/>
      <c r="C3" s="201"/>
    </row>
    <row r="4" spans="1:3" ht="15" x14ac:dyDescent="0.25">
      <c r="A4" s="202" t="s">
        <v>19</v>
      </c>
      <c r="B4" s="202"/>
      <c r="C4" s="120" t="s">
        <v>7</v>
      </c>
    </row>
    <row r="5" spans="1:3" ht="15" x14ac:dyDescent="0.25">
      <c r="A5" s="202"/>
      <c r="B5" s="202"/>
      <c r="C5" s="120" t="s">
        <v>8</v>
      </c>
    </row>
    <row r="6" spans="1:3" ht="15" x14ac:dyDescent="0.25">
      <c r="A6" s="202" t="s">
        <v>6</v>
      </c>
      <c r="B6" s="202"/>
      <c r="C6" s="202"/>
    </row>
    <row r="7" spans="1:3" ht="15" x14ac:dyDescent="0.25">
      <c r="A7" s="201" t="s">
        <v>141</v>
      </c>
      <c r="B7" s="201"/>
      <c r="C7" s="201"/>
    </row>
    <row r="8" spans="1:3" ht="15" x14ac:dyDescent="0.25">
      <c r="A8" s="201" t="s">
        <v>24</v>
      </c>
      <c r="B8" s="201"/>
      <c r="C8" s="201"/>
    </row>
    <row r="9" spans="1:3" ht="15" x14ac:dyDescent="0.25">
      <c r="A9" s="201" t="s">
        <v>31</v>
      </c>
      <c r="B9" s="201"/>
      <c r="C9" s="201"/>
    </row>
    <row r="10" spans="1:3" ht="15" x14ac:dyDescent="0.25">
      <c r="A10" s="203" t="s">
        <v>140</v>
      </c>
      <c r="B10" s="204"/>
      <c r="C10" s="204"/>
    </row>
    <row r="11" spans="1:3" ht="15" x14ac:dyDescent="0.25">
      <c r="A11" s="201" t="s">
        <v>37</v>
      </c>
      <c r="B11" s="201"/>
      <c r="C11" s="201"/>
    </row>
    <row r="12" spans="1:3" ht="15" x14ac:dyDescent="0.25">
      <c r="A12" s="202" t="s">
        <v>10</v>
      </c>
      <c r="B12" s="201" t="s">
        <v>11</v>
      </c>
      <c r="C12" s="120" t="s">
        <v>12</v>
      </c>
    </row>
    <row r="13" spans="1:3" ht="15" x14ac:dyDescent="0.25">
      <c r="A13" s="202"/>
      <c r="B13" s="201"/>
      <c r="C13" s="120" t="s">
        <v>13</v>
      </c>
    </row>
    <row r="14" spans="1:3" ht="15" x14ac:dyDescent="0.25">
      <c r="A14" s="202"/>
      <c r="B14" s="201"/>
      <c r="C14" s="120" t="s">
        <v>14</v>
      </c>
    </row>
    <row r="15" spans="1:3" ht="15" x14ac:dyDescent="0.25">
      <c r="A15" s="202"/>
      <c r="B15" s="201"/>
      <c r="C15" s="120" t="s">
        <v>15</v>
      </c>
    </row>
    <row r="16" spans="1:3" ht="15" x14ac:dyDescent="0.25">
      <c r="A16" s="202"/>
      <c r="B16" s="201"/>
      <c r="C16" s="120" t="s">
        <v>16</v>
      </c>
    </row>
    <row r="17" spans="1:3" ht="15" x14ac:dyDescent="0.25">
      <c r="A17" s="202"/>
      <c r="B17" s="202" t="s">
        <v>17</v>
      </c>
      <c r="C17" s="121" t="s">
        <v>1</v>
      </c>
    </row>
    <row r="18" spans="1:3" ht="15" x14ac:dyDescent="0.25">
      <c r="A18" s="202"/>
      <c r="B18" s="202"/>
      <c r="C18" s="121" t="s">
        <v>2</v>
      </c>
    </row>
    <row r="19" spans="1:3" ht="25.5" x14ac:dyDescent="0.25">
      <c r="A19" s="202"/>
      <c r="B19" s="202"/>
      <c r="C19" s="121" t="s">
        <v>4</v>
      </c>
    </row>
    <row r="20" spans="1:3" ht="15" x14ac:dyDescent="0.25">
      <c r="A20" s="202"/>
      <c r="B20" s="202"/>
      <c r="C20" s="121" t="s">
        <v>3</v>
      </c>
    </row>
    <row r="21" spans="1:3" ht="25.5" x14ac:dyDescent="0.25">
      <c r="A21" s="202"/>
      <c r="B21" s="202"/>
      <c r="C21" s="121" t="s">
        <v>5</v>
      </c>
    </row>
    <row r="22" spans="1:3" ht="15" x14ac:dyDescent="0.25">
      <c r="A22" s="202"/>
      <c r="B22" s="202"/>
      <c r="C22" s="121" t="s">
        <v>18</v>
      </c>
    </row>
    <row r="23" spans="1:3" ht="15" x14ac:dyDescent="0.25">
      <c r="A23" s="202"/>
      <c r="B23" s="201" t="s">
        <v>20</v>
      </c>
      <c r="C23" s="120" t="s">
        <v>21</v>
      </c>
    </row>
    <row r="24" spans="1:3" ht="15" x14ac:dyDescent="0.25">
      <c r="A24" s="202"/>
      <c r="B24" s="201"/>
      <c r="C24" s="120" t="s">
        <v>22</v>
      </c>
    </row>
    <row r="25" spans="1:3" ht="15" x14ac:dyDescent="0.25">
      <c r="A25" s="202"/>
      <c r="B25" s="201"/>
      <c r="C25" s="120" t="s">
        <v>23</v>
      </c>
    </row>
    <row r="26" spans="1:3" ht="15" x14ac:dyDescent="0.25">
      <c r="A26" s="202" t="s">
        <v>25</v>
      </c>
      <c r="B26" s="201" t="s">
        <v>42</v>
      </c>
      <c r="C26" s="120" t="s">
        <v>28</v>
      </c>
    </row>
    <row r="27" spans="1:3" ht="15" x14ac:dyDescent="0.25">
      <c r="A27" s="202"/>
      <c r="B27" s="202"/>
      <c r="C27" s="120" t="s">
        <v>39</v>
      </c>
    </row>
    <row r="28" spans="1:3" ht="15" x14ac:dyDescent="0.25">
      <c r="A28" s="202"/>
      <c r="B28" s="202"/>
      <c r="C28" s="120" t="s">
        <v>29</v>
      </c>
    </row>
    <row r="29" spans="1:3" ht="15" x14ac:dyDescent="0.25">
      <c r="A29" s="202"/>
      <c r="B29" s="202"/>
      <c r="C29" s="120" t="s">
        <v>30</v>
      </c>
    </row>
    <row r="30" spans="1:3" ht="15" x14ac:dyDescent="0.25">
      <c r="A30" s="202"/>
      <c r="B30" s="202"/>
      <c r="C30" s="120" t="s">
        <v>40</v>
      </c>
    </row>
    <row r="31" spans="1:3" ht="15" x14ac:dyDescent="0.25">
      <c r="A31" s="202"/>
      <c r="B31" s="201" t="s">
        <v>41</v>
      </c>
      <c r="C31" s="120" t="s">
        <v>28</v>
      </c>
    </row>
    <row r="32" spans="1:3" ht="15" x14ac:dyDescent="0.25">
      <c r="A32" s="202"/>
      <c r="B32" s="202"/>
      <c r="C32" s="120" t="s">
        <v>39</v>
      </c>
    </row>
    <row r="33" spans="1:3" ht="15" x14ac:dyDescent="0.25">
      <c r="A33" s="202"/>
      <c r="B33" s="202"/>
      <c r="C33" s="120" t="s">
        <v>29</v>
      </c>
    </row>
    <row r="34" spans="1:3" ht="15" x14ac:dyDescent="0.25">
      <c r="A34" s="202"/>
      <c r="B34" s="202"/>
      <c r="C34" s="120" t="s">
        <v>30</v>
      </c>
    </row>
    <row r="35" spans="1:3" ht="15" x14ac:dyDescent="0.25">
      <c r="A35" s="202"/>
      <c r="B35" s="202"/>
      <c r="C35" s="120" t="s">
        <v>40</v>
      </c>
    </row>
    <row r="36" spans="1:3" ht="15" x14ac:dyDescent="0.25">
      <c r="A36" s="202"/>
      <c r="B36" s="201" t="s">
        <v>43</v>
      </c>
      <c r="C36" s="120" t="s">
        <v>28</v>
      </c>
    </row>
    <row r="37" spans="1:3" ht="15" x14ac:dyDescent="0.25">
      <c r="A37" s="202"/>
      <c r="B37" s="202"/>
      <c r="C37" s="120" t="s">
        <v>39</v>
      </c>
    </row>
    <row r="38" spans="1:3" ht="15" x14ac:dyDescent="0.25">
      <c r="A38" s="202"/>
      <c r="B38" s="202"/>
      <c r="C38" s="120" t="s">
        <v>29</v>
      </c>
    </row>
    <row r="39" spans="1:3" ht="15" x14ac:dyDescent="0.25">
      <c r="A39" s="202"/>
      <c r="B39" s="202"/>
      <c r="C39" s="120" t="s">
        <v>30</v>
      </c>
    </row>
    <row r="40" spans="1:3" ht="15" x14ac:dyDescent="0.25">
      <c r="A40" s="202"/>
      <c r="B40" s="202"/>
      <c r="C40" s="120" t="s">
        <v>40</v>
      </c>
    </row>
    <row r="41" spans="1:3" ht="15" x14ac:dyDescent="0.25">
      <c r="A41" s="202"/>
      <c r="B41" s="201" t="s">
        <v>44</v>
      </c>
      <c r="C41" s="120" t="s">
        <v>28</v>
      </c>
    </row>
    <row r="42" spans="1:3" ht="15" x14ac:dyDescent="0.25">
      <c r="A42" s="202"/>
      <c r="B42" s="202"/>
      <c r="C42" s="120" t="s">
        <v>39</v>
      </c>
    </row>
    <row r="43" spans="1:3" ht="15" x14ac:dyDescent="0.25">
      <c r="A43" s="202"/>
      <c r="B43" s="202"/>
      <c r="C43" s="120" t="s">
        <v>29</v>
      </c>
    </row>
    <row r="44" spans="1:3" ht="15" x14ac:dyDescent="0.25">
      <c r="A44" s="202"/>
      <c r="B44" s="202"/>
      <c r="C44" s="120" t="s">
        <v>30</v>
      </c>
    </row>
    <row r="45" spans="1:3" ht="15" x14ac:dyDescent="0.25">
      <c r="A45" s="202"/>
      <c r="B45" s="202"/>
      <c r="C45" s="120" t="s">
        <v>40</v>
      </c>
    </row>
    <row r="46" spans="1:3" ht="15" x14ac:dyDescent="0.25">
      <c r="A46" s="202"/>
      <c r="B46" s="202" t="s">
        <v>26</v>
      </c>
      <c r="C46" s="202"/>
    </row>
    <row r="47" spans="1:3" ht="15" x14ac:dyDescent="0.25">
      <c r="A47" s="201" t="s">
        <v>33</v>
      </c>
      <c r="B47" s="201"/>
      <c r="C47" s="121" t="s">
        <v>144</v>
      </c>
    </row>
    <row r="48" spans="1:3" ht="15" x14ac:dyDescent="0.25">
      <c r="A48" s="201"/>
      <c r="B48" s="201"/>
      <c r="C48" s="121" t="s">
        <v>143</v>
      </c>
    </row>
    <row r="49" spans="1:3" ht="15" x14ac:dyDescent="0.25">
      <c r="A49" s="201"/>
      <c r="B49" s="201"/>
      <c r="C49" s="121" t="s">
        <v>142</v>
      </c>
    </row>
    <row r="50" spans="1:3" ht="15" x14ac:dyDescent="0.25">
      <c r="A50" s="201"/>
      <c r="B50" s="201"/>
      <c r="C50" s="121" t="s">
        <v>145</v>
      </c>
    </row>
    <row r="51" spans="1:3" ht="15" x14ac:dyDescent="0.25">
      <c r="A51" s="201" t="s">
        <v>72</v>
      </c>
      <c r="B51" s="201"/>
      <c r="C51" s="201"/>
    </row>
  </sheetData>
  <mergeCells count="22">
    <mergeCell ref="A1:C1"/>
    <mergeCell ref="A2:C2"/>
    <mergeCell ref="A3:C3"/>
    <mergeCell ref="A4:B5"/>
    <mergeCell ref="A6:C6"/>
    <mergeCell ref="A7:C7"/>
    <mergeCell ref="A8:C8"/>
    <mergeCell ref="A9:C9"/>
    <mergeCell ref="A10:C10"/>
    <mergeCell ref="A11:C11"/>
    <mergeCell ref="A47:B50"/>
    <mergeCell ref="A51:C51"/>
    <mergeCell ref="A12:A25"/>
    <mergeCell ref="B12:B16"/>
    <mergeCell ref="B17:B22"/>
    <mergeCell ref="B23:B25"/>
    <mergeCell ref="A26:A46"/>
    <mergeCell ref="B26:B30"/>
    <mergeCell ref="B31:B35"/>
    <mergeCell ref="B36:B40"/>
    <mergeCell ref="B41:B45"/>
    <mergeCell ref="B46:C46"/>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9"/>
  <sheetViews>
    <sheetView topLeftCell="A410" workbookViewId="0">
      <selection activeCell="I435" sqref="I435"/>
    </sheetView>
  </sheetViews>
  <sheetFormatPr baseColWidth="10" defaultRowHeight="15" x14ac:dyDescent="0.25"/>
  <cols>
    <col min="1" max="1" width="10.85546875" customWidth="1"/>
    <col min="2" max="2" width="10.5703125" customWidth="1"/>
    <col min="3" max="3" width="9.28515625" customWidth="1"/>
    <col min="4" max="5" width="9.85546875" customWidth="1"/>
    <col min="6" max="6" width="10.140625" customWidth="1"/>
    <col min="7" max="7" width="15.42578125" customWidth="1"/>
    <col min="9" max="9" width="12.5703125" customWidth="1"/>
    <col min="17" max="17" width="12.7109375" customWidth="1"/>
    <col min="22" max="22" width="11.5703125" bestFit="1" customWidth="1"/>
  </cols>
  <sheetData>
    <row r="1" spans="1:23" hidden="1" x14ac:dyDescent="0.25"/>
    <row r="2" spans="1:23" hidden="1" x14ac:dyDescent="0.25">
      <c r="A2" s="219" t="s">
        <v>45</v>
      </c>
      <c r="B2" s="219"/>
      <c r="C2" s="219"/>
      <c r="D2" s="219"/>
      <c r="E2" s="219"/>
      <c r="F2" s="219"/>
      <c r="G2" s="220"/>
      <c r="I2" s="219" t="s">
        <v>45</v>
      </c>
      <c r="J2" s="219"/>
      <c r="K2" s="219"/>
      <c r="L2" s="219"/>
      <c r="M2" s="219"/>
      <c r="N2" s="219"/>
      <c r="O2" s="220"/>
      <c r="Q2" s="219" t="s">
        <v>45</v>
      </c>
      <c r="R2" s="219"/>
      <c r="S2" s="219"/>
      <c r="T2" s="219"/>
      <c r="U2" s="219"/>
      <c r="V2" s="219"/>
      <c r="W2" s="220"/>
    </row>
    <row r="3" spans="1:23" hidden="1" x14ac:dyDescent="0.25">
      <c r="A3" s="211" t="s">
        <v>54</v>
      </c>
      <c r="B3" s="211"/>
      <c r="C3" s="211"/>
      <c r="D3" s="211"/>
      <c r="E3" s="211"/>
      <c r="F3" s="211"/>
      <c r="G3" s="212"/>
      <c r="I3" s="211" t="s">
        <v>55</v>
      </c>
      <c r="J3" s="211"/>
      <c r="K3" s="211"/>
      <c r="L3" s="211"/>
      <c r="M3" s="211"/>
      <c r="N3" s="211"/>
      <c r="O3" s="212"/>
      <c r="Q3" s="211" t="s">
        <v>59</v>
      </c>
      <c r="R3" s="211"/>
      <c r="S3" s="211"/>
      <c r="T3" s="211"/>
      <c r="U3" s="211"/>
      <c r="V3" s="211"/>
      <c r="W3" s="212"/>
    </row>
    <row r="4" spans="1:23" ht="45" hidden="1" x14ac:dyDescent="0.25">
      <c r="A4" s="9" t="s">
        <v>51</v>
      </c>
      <c r="B4" s="9" t="s">
        <v>46</v>
      </c>
      <c r="C4" s="10" t="s">
        <v>52</v>
      </c>
      <c r="D4" s="10" t="s">
        <v>53</v>
      </c>
      <c r="E4" s="10" t="s">
        <v>48</v>
      </c>
      <c r="F4" s="10" t="s">
        <v>49</v>
      </c>
      <c r="G4" s="9" t="s">
        <v>47</v>
      </c>
      <c r="I4" s="9" t="s">
        <v>51</v>
      </c>
      <c r="J4" s="9" t="s">
        <v>46</v>
      </c>
      <c r="K4" s="10" t="s">
        <v>52</v>
      </c>
      <c r="L4" s="10" t="s">
        <v>53</v>
      </c>
      <c r="M4" s="10" t="s">
        <v>48</v>
      </c>
      <c r="N4" s="10" t="s">
        <v>49</v>
      </c>
      <c r="O4" s="9" t="s">
        <v>47</v>
      </c>
      <c r="Q4" s="9" t="s">
        <v>51</v>
      </c>
      <c r="R4" s="9" t="s">
        <v>46</v>
      </c>
      <c r="S4" s="10" t="s">
        <v>52</v>
      </c>
      <c r="T4" s="10" t="s">
        <v>53</v>
      </c>
      <c r="U4" s="10" t="s">
        <v>48</v>
      </c>
      <c r="V4" s="10" t="s">
        <v>49</v>
      </c>
      <c r="W4" s="9" t="s">
        <v>47</v>
      </c>
    </row>
    <row r="5" spans="1:23" hidden="1" x14ac:dyDescent="0.25">
      <c r="A5" s="1">
        <v>1</v>
      </c>
      <c r="B5" s="4">
        <v>26</v>
      </c>
      <c r="C5" s="4">
        <v>15</v>
      </c>
      <c r="D5" s="4">
        <v>21</v>
      </c>
      <c r="E5" s="8">
        <f>+C5*100/B5</f>
        <v>57.692307692307693</v>
      </c>
      <c r="F5" s="8">
        <f>+D5*100/B5</f>
        <v>80.769230769230774</v>
      </c>
      <c r="G5" s="8">
        <f>+F5-E5</f>
        <v>23.07692307692308</v>
      </c>
      <c r="I5" s="1">
        <v>1</v>
      </c>
      <c r="J5" s="4">
        <v>6</v>
      </c>
      <c r="K5" s="4">
        <v>5</v>
      </c>
      <c r="L5" s="4">
        <v>5</v>
      </c>
      <c r="M5" s="8">
        <f>+K5*100/J5</f>
        <v>83.333333333333329</v>
      </c>
      <c r="N5" s="8">
        <f>+L5*100/J5</f>
        <v>83.333333333333329</v>
      </c>
      <c r="O5" s="8">
        <f>+N5-M5</f>
        <v>0</v>
      </c>
      <c r="Q5" s="1">
        <v>1</v>
      </c>
      <c r="R5" s="1">
        <v>24</v>
      </c>
      <c r="S5" s="1">
        <v>12</v>
      </c>
      <c r="T5" s="1">
        <v>19</v>
      </c>
      <c r="U5" s="14">
        <f>+S5*100/R5</f>
        <v>50</v>
      </c>
      <c r="V5" s="14">
        <f>+T5*100/R5</f>
        <v>79.166666666666671</v>
      </c>
      <c r="W5" s="14">
        <f>+V5-U5</f>
        <v>29.166666666666671</v>
      </c>
    </row>
    <row r="6" spans="1:23" hidden="1" x14ac:dyDescent="0.25">
      <c r="A6" s="1">
        <v>2</v>
      </c>
      <c r="B6" s="4">
        <v>26</v>
      </c>
      <c r="C6" s="4">
        <v>23</v>
      </c>
      <c r="D6" s="4">
        <v>23</v>
      </c>
      <c r="E6" s="8">
        <f t="shared" ref="E6:E11" si="0">+C6*100/B6</f>
        <v>88.461538461538467</v>
      </c>
      <c r="F6" s="8">
        <f t="shared" ref="F6:F11" si="1">+D6*100/B6</f>
        <v>88.461538461538467</v>
      </c>
      <c r="G6" s="8">
        <f t="shared" ref="G6:G11" si="2">+F6-E6</f>
        <v>0</v>
      </c>
      <c r="I6" s="1">
        <v>2</v>
      </c>
      <c r="J6" s="4">
        <v>6</v>
      </c>
      <c r="K6" s="4">
        <v>5</v>
      </c>
      <c r="L6" s="4">
        <v>4</v>
      </c>
      <c r="M6" s="8">
        <f t="shared" ref="M6:M11" si="3">+K6*100/J6</f>
        <v>83.333333333333329</v>
      </c>
      <c r="N6" s="8">
        <f t="shared" ref="N6:N11" si="4">+L6*100/J6</f>
        <v>66.666666666666671</v>
      </c>
      <c r="O6" s="8">
        <f t="shared" ref="O6:O16" si="5">+N6-M6</f>
        <v>-16.666666666666657</v>
      </c>
      <c r="Q6" s="1">
        <v>2</v>
      </c>
      <c r="R6" s="1">
        <v>24</v>
      </c>
      <c r="S6" s="1">
        <v>11</v>
      </c>
      <c r="T6" s="1">
        <v>18</v>
      </c>
      <c r="U6" s="14">
        <f t="shared" ref="U6:U31" si="6">+S6*100/R6</f>
        <v>45.833333333333336</v>
      </c>
      <c r="V6" s="14">
        <f t="shared" ref="V6:V31" si="7">+T6*100/R6</f>
        <v>75</v>
      </c>
      <c r="W6" s="14">
        <f t="shared" ref="W6:W31" si="8">+V6-U6</f>
        <v>29.166666666666664</v>
      </c>
    </row>
    <row r="7" spans="1:23" hidden="1" x14ac:dyDescent="0.25">
      <c r="A7" s="1">
        <v>3</v>
      </c>
      <c r="B7" s="4">
        <v>26</v>
      </c>
      <c r="C7" s="4">
        <v>14</v>
      </c>
      <c r="D7" s="4">
        <v>13</v>
      </c>
      <c r="E7" s="8">
        <f t="shared" si="0"/>
        <v>53.846153846153847</v>
      </c>
      <c r="F7" s="8">
        <f t="shared" si="1"/>
        <v>50</v>
      </c>
      <c r="G7" s="8">
        <f t="shared" si="2"/>
        <v>-3.8461538461538467</v>
      </c>
      <c r="I7" s="1">
        <v>3</v>
      </c>
      <c r="J7" s="4">
        <v>6</v>
      </c>
      <c r="K7" s="4">
        <v>2</v>
      </c>
      <c r="L7" s="4">
        <v>1</v>
      </c>
      <c r="M7" s="8">
        <f t="shared" si="3"/>
        <v>33.333333333333336</v>
      </c>
      <c r="N7" s="8">
        <f t="shared" si="4"/>
        <v>16.666666666666668</v>
      </c>
      <c r="O7" s="8">
        <f t="shared" si="5"/>
        <v>-16.666666666666668</v>
      </c>
      <c r="Q7" s="1">
        <v>3</v>
      </c>
      <c r="R7" s="1">
        <v>24</v>
      </c>
      <c r="S7" s="1">
        <v>12</v>
      </c>
      <c r="T7" s="1">
        <v>17</v>
      </c>
      <c r="U7" s="14">
        <f t="shared" si="6"/>
        <v>50</v>
      </c>
      <c r="V7" s="14">
        <f t="shared" si="7"/>
        <v>70.833333333333329</v>
      </c>
      <c r="W7" s="14">
        <f t="shared" si="8"/>
        <v>20.833333333333329</v>
      </c>
    </row>
    <row r="8" spans="1:23" hidden="1" x14ac:dyDescent="0.25">
      <c r="A8" s="1">
        <v>4</v>
      </c>
      <c r="B8" s="4">
        <v>26</v>
      </c>
      <c r="C8" s="4">
        <v>20</v>
      </c>
      <c r="D8" s="4">
        <v>20</v>
      </c>
      <c r="E8" s="8">
        <f t="shared" si="0"/>
        <v>76.92307692307692</v>
      </c>
      <c r="F8" s="8">
        <f t="shared" si="1"/>
        <v>76.92307692307692</v>
      </c>
      <c r="G8" s="8">
        <f t="shared" si="2"/>
        <v>0</v>
      </c>
      <c r="I8" s="1">
        <v>4</v>
      </c>
      <c r="J8" s="4">
        <v>6</v>
      </c>
      <c r="K8" s="4">
        <v>4</v>
      </c>
      <c r="L8" s="4">
        <v>5</v>
      </c>
      <c r="M8" s="8">
        <f t="shared" si="3"/>
        <v>66.666666666666671</v>
      </c>
      <c r="N8" s="8">
        <f t="shared" si="4"/>
        <v>83.333333333333329</v>
      </c>
      <c r="O8" s="8">
        <f t="shared" si="5"/>
        <v>16.666666666666657</v>
      </c>
      <c r="Q8" s="1">
        <v>4</v>
      </c>
      <c r="R8" s="1">
        <v>24</v>
      </c>
      <c r="S8" s="1">
        <v>12</v>
      </c>
      <c r="T8" s="1">
        <v>19</v>
      </c>
      <c r="U8" s="14">
        <f t="shared" si="6"/>
        <v>50</v>
      </c>
      <c r="V8" s="14">
        <f t="shared" si="7"/>
        <v>79.166666666666671</v>
      </c>
      <c r="W8" s="14">
        <f t="shared" si="8"/>
        <v>29.166666666666671</v>
      </c>
    </row>
    <row r="9" spans="1:23" hidden="1" x14ac:dyDescent="0.25">
      <c r="A9" s="1">
        <v>5</v>
      </c>
      <c r="B9" s="4">
        <v>26</v>
      </c>
      <c r="C9" s="4">
        <v>23</v>
      </c>
      <c r="D9" s="4">
        <v>23</v>
      </c>
      <c r="E9" s="8">
        <f t="shared" si="0"/>
        <v>88.461538461538467</v>
      </c>
      <c r="F9" s="8">
        <f t="shared" si="1"/>
        <v>88.461538461538467</v>
      </c>
      <c r="G9" s="8">
        <f t="shared" si="2"/>
        <v>0</v>
      </c>
      <c r="I9" s="1">
        <v>5</v>
      </c>
      <c r="J9" s="4">
        <v>6</v>
      </c>
      <c r="K9" s="4">
        <v>4</v>
      </c>
      <c r="L9" s="4">
        <v>5</v>
      </c>
      <c r="M9" s="8">
        <f t="shared" si="3"/>
        <v>66.666666666666671</v>
      </c>
      <c r="N9" s="8">
        <f t="shared" si="4"/>
        <v>83.333333333333329</v>
      </c>
      <c r="O9" s="8">
        <f t="shared" si="5"/>
        <v>16.666666666666657</v>
      </c>
      <c r="Q9" s="1">
        <v>5</v>
      </c>
      <c r="R9" s="1">
        <v>24</v>
      </c>
      <c r="S9" s="1">
        <v>18</v>
      </c>
      <c r="T9" s="1">
        <v>0</v>
      </c>
      <c r="U9" s="14">
        <f t="shared" si="6"/>
        <v>75</v>
      </c>
      <c r="V9" s="14">
        <f t="shared" si="7"/>
        <v>0</v>
      </c>
      <c r="W9" s="14">
        <f t="shared" si="8"/>
        <v>-75</v>
      </c>
    </row>
    <row r="10" spans="1:23" hidden="1" x14ac:dyDescent="0.25">
      <c r="A10" s="1">
        <v>7</v>
      </c>
      <c r="B10" s="4">
        <v>26</v>
      </c>
      <c r="C10" s="4">
        <v>19</v>
      </c>
      <c r="D10" s="4">
        <v>21</v>
      </c>
      <c r="E10" s="8">
        <f t="shared" si="0"/>
        <v>73.07692307692308</v>
      </c>
      <c r="F10" s="8">
        <f t="shared" si="1"/>
        <v>80.769230769230774</v>
      </c>
      <c r="G10" s="8">
        <f t="shared" si="2"/>
        <v>7.6923076923076934</v>
      </c>
      <c r="I10" s="1">
        <v>6</v>
      </c>
      <c r="J10" s="4">
        <v>6</v>
      </c>
      <c r="K10" s="4">
        <v>5</v>
      </c>
      <c r="L10" s="4">
        <v>5</v>
      </c>
      <c r="M10" s="8">
        <f t="shared" si="3"/>
        <v>83.333333333333329</v>
      </c>
      <c r="N10" s="8">
        <f t="shared" si="4"/>
        <v>83.333333333333329</v>
      </c>
      <c r="O10" s="8">
        <f t="shared" si="5"/>
        <v>0</v>
      </c>
      <c r="Q10" s="1">
        <v>6</v>
      </c>
      <c r="R10" s="1">
        <v>24</v>
      </c>
      <c r="S10" s="1">
        <v>13</v>
      </c>
      <c r="T10" s="1">
        <v>20</v>
      </c>
      <c r="U10" s="14">
        <f t="shared" si="6"/>
        <v>54.166666666666664</v>
      </c>
      <c r="V10" s="14">
        <f t="shared" si="7"/>
        <v>83.333333333333329</v>
      </c>
      <c r="W10" s="14">
        <f t="shared" si="8"/>
        <v>29.166666666666664</v>
      </c>
    </row>
    <row r="11" spans="1:23" hidden="1" x14ac:dyDescent="0.25">
      <c r="A11" s="1">
        <v>8</v>
      </c>
      <c r="B11" s="5">
        <v>26</v>
      </c>
      <c r="C11" s="5">
        <v>16</v>
      </c>
      <c r="D11" s="5">
        <v>22</v>
      </c>
      <c r="E11" s="8">
        <f t="shared" si="0"/>
        <v>61.53846153846154</v>
      </c>
      <c r="F11" s="8">
        <f t="shared" si="1"/>
        <v>84.615384615384613</v>
      </c>
      <c r="G11" s="8">
        <f t="shared" si="2"/>
        <v>23.076923076923073</v>
      </c>
      <c r="I11" s="1">
        <v>7</v>
      </c>
      <c r="J11" s="4">
        <v>6</v>
      </c>
      <c r="K11" s="4">
        <v>5</v>
      </c>
      <c r="L11" s="4">
        <v>3</v>
      </c>
      <c r="M11" s="8">
        <f t="shared" si="3"/>
        <v>83.333333333333329</v>
      </c>
      <c r="N11" s="8">
        <f t="shared" si="4"/>
        <v>50</v>
      </c>
      <c r="O11" s="8">
        <f t="shared" si="5"/>
        <v>-33.333333333333329</v>
      </c>
      <c r="Q11" s="1">
        <v>7</v>
      </c>
      <c r="R11" s="1">
        <v>24</v>
      </c>
      <c r="S11" s="1">
        <v>15</v>
      </c>
      <c r="T11" s="1">
        <v>20</v>
      </c>
      <c r="U11" s="14">
        <f t="shared" si="6"/>
        <v>62.5</v>
      </c>
      <c r="V11" s="14">
        <f t="shared" si="7"/>
        <v>83.333333333333329</v>
      </c>
      <c r="W11" s="14">
        <f t="shared" si="8"/>
        <v>20.833333333333329</v>
      </c>
    </row>
    <row r="12" spans="1:23" hidden="1" x14ac:dyDescent="0.25">
      <c r="A12" s="6" t="s">
        <v>40</v>
      </c>
      <c r="B12" s="12">
        <f t="shared" ref="B12:G12" si="9">+AVERAGE(B5:B11)</f>
        <v>26</v>
      </c>
      <c r="C12" s="7">
        <f t="shared" si="9"/>
        <v>18.571428571428573</v>
      </c>
      <c r="D12" s="7">
        <f t="shared" si="9"/>
        <v>20.428571428571427</v>
      </c>
      <c r="E12" s="11">
        <f t="shared" si="9"/>
        <v>71.428571428571431</v>
      </c>
      <c r="F12" s="11">
        <f t="shared" si="9"/>
        <v>78.571428571428569</v>
      </c>
      <c r="G12" s="11">
        <f t="shared" si="9"/>
        <v>7.1428571428571432</v>
      </c>
      <c r="I12" s="1">
        <v>8</v>
      </c>
      <c r="J12" s="4">
        <v>6</v>
      </c>
      <c r="K12" s="4">
        <v>4</v>
      </c>
      <c r="L12" s="4">
        <v>5</v>
      </c>
      <c r="M12" s="8">
        <f>+K12*100/J17</f>
        <v>66.666666666666671</v>
      </c>
      <c r="N12" s="8">
        <f>+L12*100/J17</f>
        <v>83.333333333333329</v>
      </c>
      <c r="O12" s="8">
        <f t="shared" si="5"/>
        <v>16.666666666666657</v>
      </c>
      <c r="Q12" s="1">
        <v>8</v>
      </c>
      <c r="R12" s="1">
        <v>24</v>
      </c>
      <c r="S12" s="1">
        <v>13</v>
      </c>
      <c r="T12" s="1">
        <v>23</v>
      </c>
      <c r="U12" s="14">
        <f t="shared" si="6"/>
        <v>54.166666666666664</v>
      </c>
      <c r="V12" s="14">
        <f t="shared" si="7"/>
        <v>95.833333333333329</v>
      </c>
      <c r="W12" s="14">
        <f t="shared" si="8"/>
        <v>41.666666666666664</v>
      </c>
    </row>
    <row r="13" spans="1:23" hidden="1" x14ac:dyDescent="0.25">
      <c r="I13" s="1">
        <v>9</v>
      </c>
      <c r="J13" s="4">
        <v>6</v>
      </c>
      <c r="K13" s="4">
        <v>3</v>
      </c>
      <c r="L13" s="4">
        <v>5</v>
      </c>
      <c r="M13" s="8">
        <f>+K13*100/J13</f>
        <v>50</v>
      </c>
      <c r="N13" s="8">
        <f>+L13*100/J13</f>
        <v>83.333333333333329</v>
      </c>
      <c r="O13" s="8">
        <f t="shared" si="5"/>
        <v>33.333333333333329</v>
      </c>
      <c r="Q13" s="1">
        <v>9</v>
      </c>
      <c r="R13" s="1">
        <v>24</v>
      </c>
      <c r="S13" s="1">
        <v>12</v>
      </c>
      <c r="T13" s="1">
        <v>20</v>
      </c>
      <c r="U13" s="14">
        <f t="shared" si="6"/>
        <v>50</v>
      </c>
      <c r="V13" s="14">
        <f t="shared" si="7"/>
        <v>83.333333333333329</v>
      </c>
      <c r="W13" s="14">
        <f t="shared" si="8"/>
        <v>33.333333333333329</v>
      </c>
    </row>
    <row r="14" spans="1:23" hidden="1" x14ac:dyDescent="0.25">
      <c r="I14" s="1">
        <v>10</v>
      </c>
      <c r="J14" s="4">
        <v>6</v>
      </c>
      <c r="K14" s="4">
        <v>3</v>
      </c>
      <c r="L14" s="4">
        <v>5</v>
      </c>
      <c r="M14" s="8">
        <f>+K14*100/J14</f>
        <v>50</v>
      </c>
      <c r="N14" s="8">
        <f>+L14*100/J14</f>
        <v>83.333333333333329</v>
      </c>
      <c r="O14" s="8">
        <f t="shared" si="5"/>
        <v>33.333333333333329</v>
      </c>
      <c r="Q14" s="1">
        <v>10</v>
      </c>
      <c r="R14" s="1">
        <v>24</v>
      </c>
      <c r="S14" s="1">
        <v>16</v>
      </c>
      <c r="T14" s="1">
        <v>17</v>
      </c>
      <c r="U14" s="14">
        <f t="shared" si="6"/>
        <v>66.666666666666671</v>
      </c>
      <c r="V14" s="14">
        <f t="shared" si="7"/>
        <v>70.833333333333329</v>
      </c>
      <c r="W14" s="14">
        <f t="shared" si="8"/>
        <v>4.1666666666666572</v>
      </c>
    </row>
    <row r="15" spans="1:23" hidden="1" x14ac:dyDescent="0.25">
      <c r="I15" s="1">
        <v>11</v>
      </c>
      <c r="J15" s="4">
        <v>6</v>
      </c>
      <c r="K15" s="4">
        <v>4</v>
      </c>
      <c r="L15" s="4">
        <v>4</v>
      </c>
      <c r="M15" s="8">
        <f>+K15*100/J15</f>
        <v>66.666666666666671</v>
      </c>
      <c r="N15" s="8">
        <f>+L15*100/J15</f>
        <v>66.666666666666671</v>
      </c>
      <c r="O15" s="8">
        <f t="shared" si="5"/>
        <v>0</v>
      </c>
      <c r="Q15" s="1">
        <v>11</v>
      </c>
      <c r="R15" s="1">
        <v>24</v>
      </c>
      <c r="S15" s="1">
        <v>12</v>
      </c>
      <c r="T15" s="1">
        <v>20</v>
      </c>
      <c r="U15" s="14">
        <f t="shared" si="6"/>
        <v>50</v>
      </c>
      <c r="V15" s="14">
        <f t="shared" si="7"/>
        <v>83.333333333333329</v>
      </c>
      <c r="W15" s="14">
        <f t="shared" si="8"/>
        <v>33.333333333333329</v>
      </c>
    </row>
    <row r="16" spans="1:23" hidden="1" x14ac:dyDescent="0.25">
      <c r="I16" s="1">
        <v>12</v>
      </c>
      <c r="J16" s="4">
        <v>6</v>
      </c>
      <c r="K16" s="4">
        <v>3</v>
      </c>
      <c r="L16" s="4">
        <v>4</v>
      </c>
      <c r="M16" s="8">
        <f>+K16*100/J16</f>
        <v>50</v>
      </c>
      <c r="N16" s="8">
        <f>+L16*100/J16</f>
        <v>66.666666666666671</v>
      </c>
      <c r="O16" s="8">
        <f t="shared" si="5"/>
        <v>16.666666666666671</v>
      </c>
      <c r="Q16" s="1">
        <v>12</v>
      </c>
      <c r="R16" s="1">
        <v>24</v>
      </c>
      <c r="S16" s="1">
        <v>18</v>
      </c>
      <c r="T16" s="1">
        <v>20</v>
      </c>
      <c r="U16" s="14">
        <f t="shared" si="6"/>
        <v>75</v>
      </c>
      <c r="V16" s="14">
        <f t="shared" si="7"/>
        <v>83.333333333333329</v>
      </c>
      <c r="W16" s="14">
        <f t="shared" si="8"/>
        <v>8.3333333333333286</v>
      </c>
    </row>
    <row r="17" spans="1:23" hidden="1" x14ac:dyDescent="0.25">
      <c r="A17" s="219" t="s">
        <v>45</v>
      </c>
      <c r="B17" s="219"/>
      <c r="C17" s="219"/>
      <c r="D17" s="219"/>
      <c r="E17" s="219"/>
      <c r="F17" s="219"/>
      <c r="G17" s="220"/>
      <c r="I17" s="6" t="s">
        <v>40</v>
      </c>
      <c r="J17" s="12">
        <f>+AVERAGE(J5:J11)</f>
        <v>6</v>
      </c>
      <c r="K17" s="13">
        <f>+AVERAGE(K5:K16)</f>
        <v>3.9166666666666665</v>
      </c>
      <c r="L17" s="13">
        <f>+AVERAGE(L5:L16)</f>
        <v>4.25</v>
      </c>
      <c r="M17" s="11">
        <f>+AVERAGE(M5:M16)</f>
        <v>65.277777777777771</v>
      </c>
      <c r="N17" s="11">
        <f>+AVERAGE(N5:N16)</f>
        <v>70.833333333333329</v>
      </c>
      <c r="O17" s="11">
        <f>+AVERAGE(O5:O16)</f>
        <v>5.5555555555555536</v>
      </c>
      <c r="Q17" s="1">
        <v>13</v>
      </c>
      <c r="R17" s="1">
        <v>24</v>
      </c>
      <c r="S17" s="1">
        <v>15</v>
      </c>
      <c r="T17" s="1">
        <v>14</v>
      </c>
      <c r="U17" s="14">
        <f t="shared" si="6"/>
        <v>62.5</v>
      </c>
      <c r="V17" s="14">
        <f t="shared" si="7"/>
        <v>58.333333333333336</v>
      </c>
      <c r="W17" s="14">
        <f t="shared" si="8"/>
        <v>-4.1666666666666643</v>
      </c>
    </row>
    <row r="18" spans="1:23" hidden="1" x14ac:dyDescent="0.25">
      <c r="A18" s="211" t="s">
        <v>55</v>
      </c>
      <c r="B18" s="211"/>
      <c r="C18" s="211"/>
      <c r="D18" s="211"/>
      <c r="E18" s="211"/>
      <c r="F18" s="211"/>
      <c r="G18" s="212"/>
      <c r="Q18" s="1">
        <v>14</v>
      </c>
      <c r="R18" s="1">
        <v>24</v>
      </c>
      <c r="S18" s="1">
        <v>13</v>
      </c>
      <c r="T18" s="1">
        <v>19</v>
      </c>
      <c r="U18" s="14">
        <f t="shared" si="6"/>
        <v>54.166666666666664</v>
      </c>
      <c r="V18" s="14">
        <f t="shared" si="7"/>
        <v>79.166666666666671</v>
      </c>
      <c r="W18" s="14">
        <f t="shared" si="8"/>
        <v>25.000000000000007</v>
      </c>
    </row>
    <row r="19" spans="1:23" ht="45" hidden="1" x14ac:dyDescent="0.25">
      <c r="A19" s="9" t="s">
        <v>51</v>
      </c>
      <c r="B19" s="9" t="s">
        <v>46</v>
      </c>
      <c r="C19" s="10" t="s">
        <v>52</v>
      </c>
      <c r="D19" s="10" t="s">
        <v>53</v>
      </c>
      <c r="E19" s="10" t="s">
        <v>48</v>
      </c>
      <c r="F19" s="10" t="s">
        <v>49</v>
      </c>
      <c r="G19" s="9" t="s">
        <v>47</v>
      </c>
      <c r="I19" s="221" t="s">
        <v>45</v>
      </c>
      <c r="J19" s="221"/>
      <c r="K19" s="221"/>
      <c r="L19" s="221"/>
      <c r="M19" s="221"/>
      <c r="N19" s="221"/>
      <c r="O19" s="222"/>
      <c r="Q19" s="1">
        <v>15</v>
      </c>
      <c r="R19" s="1">
        <v>24</v>
      </c>
      <c r="S19" s="1">
        <v>12</v>
      </c>
      <c r="T19" s="1">
        <v>22</v>
      </c>
      <c r="U19" s="14">
        <f t="shared" si="6"/>
        <v>50</v>
      </c>
      <c r="V19" s="14">
        <f t="shared" si="7"/>
        <v>91.666666666666671</v>
      </c>
      <c r="W19" s="14">
        <f t="shared" si="8"/>
        <v>41.666666666666671</v>
      </c>
    </row>
    <row r="20" spans="1:23" hidden="1" x14ac:dyDescent="0.25">
      <c r="A20" s="1">
        <v>1</v>
      </c>
      <c r="B20" s="4">
        <v>25</v>
      </c>
      <c r="C20" s="4">
        <v>20</v>
      </c>
      <c r="D20" s="4">
        <v>23</v>
      </c>
      <c r="E20" s="8">
        <f>+C20*100/B20</f>
        <v>80</v>
      </c>
      <c r="F20" s="8">
        <f>+D20*100/B20</f>
        <v>92</v>
      </c>
      <c r="G20" s="8">
        <f>+F20-E20</f>
        <v>12</v>
      </c>
      <c r="I20" s="211" t="s">
        <v>60</v>
      </c>
      <c r="J20" s="211"/>
      <c r="K20" s="211"/>
      <c r="L20" s="211"/>
      <c r="M20" s="211"/>
      <c r="N20" s="211"/>
      <c r="O20" s="212"/>
      <c r="Q20" s="1">
        <v>16</v>
      </c>
      <c r="R20" s="1">
        <v>24</v>
      </c>
      <c r="S20" s="1">
        <v>11</v>
      </c>
      <c r="T20" s="1">
        <v>19</v>
      </c>
      <c r="U20" s="14">
        <f t="shared" si="6"/>
        <v>45.833333333333336</v>
      </c>
      <c r="V20" s="14">
        <f t="shared" si="7"/>
        <v>79.166666666666671</v>
      </c>
      <c r="W20" s="14">
        <f t="shared" si="8"/>
        <v>33.333333333333336</v>
      </c>
    </row>
    <row r="21" spans="1:23" s="2" customFormat="1" ht="45" hidden="1" x14ac:dyDescent="0.25">
      <c r="A21" s="1">
        <v>2</v>
      </c>
      <c r="B21" s="1">
        <v>25</v>
      </c>
      <c r="C21" s="1">
        <v>21</v>
      </c>
      <c r="D21" s="1">
        <v>20</v>
      </c>
      <c r="E21" s="14">
        <f t="shared" ref="E21:E62" si="10">+C21*100/B21</f>
        <v>84</v>
      </c>
      <c r="F21" s="14">
        <f t="shared" ref="F21:F62" si="11">+D21*100/B21</f>
        <v>80</v>
      </c>
      <c r="G21" s="14">
        <f t="shared" ref="G21:G62" si="12">+F21-E21</f>
        <v>-4</v>
      </c>
      <c r="I21" s="9" t="s">
        <v>51</v>
      </c>
      <c r="J21" s="9" t="s">
        <v>46</v>
      </c>
      <c r="K21" s="10" t="s">
        <v>52</v>
      </c>
      <c r="L21" s="10" t="s">
        <v>53</v>
      </c>
      <c r="M21" s="10" t="s">
        <v>48</v>
      </c>
      <c r="N21" s="10" t="s">
        <v>49</v>
      </c>
      <c r="O21" s="9" t="s">
        <v>47</v>
      </c>
      <c r="Q21" s="1">
        <v>17</v>
      </c>
      <c r="R21" s="1">
        <v>24</v>
      </c>
      <c r="S21" s="1">
        <v>17</v>
      </c>
      <c r="T21" s="1">
        <v>22</v>
      </c>
      <c r="U21" s="14">
        <f t="shared" si="6"/>
        <v>70.833333333333329</v>
      </c>
      <c r="V21" s="14">
        <f t="shared" si="7"/>
        <v>91.666666666666671</v>
      </c>
      <c r="W21" s="14">
        <f t="shared" si="8"/>
        <v>20.833333333333343</v>
      </c>
    </row>
    <row r="22" spans="1:23" hidden="1" x14ac:dyDescent="0.25">
      <c r="A22" s="1">
        <v>3</v>
      </c>
      <c r="B22" s="4">
        <v>25</v>
      </c>
      <c r="C22" s="4">
        <v>12</v>
      </c>
      <c r="D22" s="4">
        <v>20</v>
      </c>
      <c r="E22" s="8">
        <f t="shared" si="10"/>
        <v>48</v>
      </c>
      <c r="F22" s="8">
        <f t="shared" si="11"/>
        <v>80</v>
      </c>
      <c r="G22" s="8">
        <f t="shared" si="12"/>
        <v>32</v>
      </c>
      <c r="I22" s="1">
        <v>1</v>
      </c>
      <c r="J22" s="4">
        <v>5</v>
      </c>
      <c r="K22" s="4">
        <v>2</v>
      </c>
      <c r="L22" s="4">
        <v>4</v>
      </c>
      <c r="M22" s="8">
        <f t="shared" ref="M22:M37" si="13">+K22*100/J22</f>
        <v>40</v>
      </c>
      <c r="N22" s="8">
        <f t="shared" ref="N22:N37" si="14">+L22*100/J22</f>
        <v>80</v>
      </c>
      <c r="O22" s="8">
        <f t="shared" ref="O22:O37" si="15">+N22-M22</f>
        <v>40</v>
      </c>
      <c r="Q22" s="1">
        <v>18</v>
      </c>
      <c r="R22" s="1">
        <v>24</v>
      </c>
      <c r="S22" s="1">
        <v>11</v>
      </c>
      <c r="T22" s="1">
        <v>18</v>
      </c>
      <c r="U22" s="14">
        <f t="shared" si="6"/>
        <v>45.833333333333336</v>
      </c>
      <c r="V22" s="14">
        <f t="shared" si="7"/>
        <v>75</v>
      </c>
      <c r="W22" s="14">
        <f t="shared" si="8"/>
        <v>29.166666666666664</v>
      </c>
    </row>
    <row r="23" spans="1:23" hidden="1" x14ac:dyDescent="0.25">
      <c r="A23" s="1">
        <v>4</v>
      </c>
      <c r="B23" s="4">
        <v>25</v>
      </c>
      <c r="C23" s="4">
        <v>16</v>
      </c>
      <c r="D23" s="4">
        <v>20</v>
      </c>
      <c r="E23" s="8">
        <f t="shared" si="10"/>
        <v>64</v>
      </c>
      <c r="F23" s="8">
        <f t="shared" si="11"/>
        <v>80</v>
      </c>
      <c r="G23" s="8">
        <f t="shared" si="12"/>
        <v>16</v>
      </c>
      <c r="I23" s="1">
        <v>2</v>
      </c>
      <c r="J23" s="4">
        <v>5</v>
      </c>
      <c r="K23" s="4">
        <v>4</v>
      </c>
      <c r="L23" s="4">
        <v>4</v>
      </c>
      <c r="M23" s="8">
        <f t="shared" si="13"/>
        <v>80</v>
      </c>
      <c r="N23" s="8">
        <f t="shared" si="14"/>
        <v>80</v>
      </c>
      <c r="O23" s="8">
        <f t="shared" si="15"/>
        <v>0</v>
      </c>
      <c r="Q23" s="1">
        <v>19</v>
      </c>
      <c r="R23" s="1">
        <v>24</v>
      </c>
      <c r="S23" s="1">
        <v>15</v>
      </c>
      <c r="T23" s="1">
        <v>0</v>
      </c>
      <c r="U23" s="14">
        <f t="shared" si="6"/>
        <v>62.5</v>
      </c>
      <c r="V23" s="14">
        <f t="shared" si="7"/>
        <v>0</v>
      </c>
      <c r="W23" s="14">
        <f t="shared" si="8"/>
        <v>-62.5</v>
      </c>
    </row>
    <row r="24" spans="1:23" hidden="1" x14ac:dyDescent="0.25">
      <c r="A24" s="1">
        <v>5</v>
      </c>
      <c r="B24" s="4">
        <v>25</v>
      </c>
      <c r="C24" s="4">
        <v>12</v>
      </c>
      <c r="D24" s="4">
        <v>15</v>
      </c>
      <c r="E24" s="8">
        <f t="shared" si="10"/>
        <v>48</v>
      </c>
      <c r="F24" s="8">
        <f t="shared" si="11"/>
        <v>60</v>
      </c>
      <c r="G24" s="8">
        <f t="shared" si="12"/>
        <v>12</v>
      </c>
      <c r="I24" s="1">
        <v>3</v>
      </c>
      <c r="J24" s="4">
        <v>5</v>
      </c>
      <c r="K24" s="4">
        <v>4</v>
      </c>
      <c r="L24" s="4">
        <v>4</v>
      </c>
      <c r="M24" s="8">
        <f t="shared" si="13"/>
        <v>80</v>
      </c>
      <c r="N24" s="8">
        <f t="shared" si="14"/>
        <v>80</v>
      </c>
      <c r="O24" s="8">
        <f t="shared" si="15"/>
        <v>0</v>
      </c>
      <c r="Q24" s="1">
        <v>20</v>
      </c>
      <c r="R24" s="1">
        <v>24</v>
      </c>
      <c r="S24" s="1">
        <v>16</v>
      </c>
      <c r="T24" s="1">
        <v>23</v>
      </c>
      <c r="U24" s="14">
        <f t="shared" si="6"/>
        <v>66.666666666666671</v>
      </c>
      <c r="V24" s="14">
        <f t="shared" si="7"/>
        <v>95.833333333333329</v>
      </c>
      <c r="W24" s="14">
        <f t="shared" si="8"/>
        <v>29.166666666666657</v>
      </c>
    </row>
    <row r="25" spans="1:23" hidden="1" x14ac:dyDescent="0.25">
      <c r="A25" s="1">
        <v>6</v>
      </c>
      <c r="B25" s="4">
        <v>25</v>
      </c>
      <c r="C25" s="4">
        <v>12</v>
      </c>
      <c r="D25" s="4">
        <v>19</v>
      </c>
      <c r="E25" s="8">
        <f t="shared" si="10"/>
        <v>48</v>
      </c>
      <c r="F25" s="8">
        <f t="shared" si="11"/>
        <v>76</v>
      </c>
      <c r="G25" s="8">
        <f t="shared" si="12"/>
        <v>28</v>
      </c>
      <c r="I25" s="1">
        <v>4</v>
      </c>
      <c r="J25" s="4">
        <v>5</v>
      </c>
      <c r="K25" s="4">
        <v>4</v>
      </c>
      <c r="L25" s="4">
        <v>4</v>
      </c>
      <c r="M25" s="8">
        <f t="shared" si="13"/>
        <v>80</v>
      </c>
      <c r="N25" s="8">
        <f t="shared" si="14"/>
        <v>80</v>
      </c>
      <c r="O25" s="8">
        <f t="shared" si="15"/>
        <v>0</v>
      </c>
      <c r="Q25" s="1">
        <v>21</v>
      </c>
      <c r="R25" s="1">
        <v>24</v>
      </c>
      <c r="S25" s="1">
        <v>15</v>
      </c>
      <c r="T25" s="1">
        <v>20</v>
      </c>
      <c r="U25" s="14">
        <f t="shared" si="6"/>
        <v>62.5</v>
      </c>
      <c r="V25" s="14">
        <f t="shared" si="7"/>
        <v>83.333333333333329</v>
      </c>
      <c r="W25" s="14">
        <f t="shared" si="8"/>
        <v>20.833333333333329</v>
      </c>
    </row>
    <row r="26" spans="1:23" hidden="1" x14ac:dyDescent="0.25">
      <c r="A26" s="1">
        <v>7</v>
      </c>
      <c r="B26" s="4">
        <v>25</v>
      </c>
      <c r="C26" s="4">
        <v>15</v>
      </c>
      <c r="D26" s="4">
        <v>20</v>
      </c>
      <c r="E26" s="8">
        <f t="shared" si="10"/>
        <v>60</v>
      </c>
      <c r="F26" s="8">
        <f t="shared" si="11"/>
        <v>80</v>
      </c>
      <c r="G26" s="8">
        <f t="shared" si="12"/>
        <v>20</v>
      </c>
      <c r="I26" s="1">
        <v>5</v>
      </c>
      <c r="J26" s="4">
        <v>5</v>
      </c>
      <c r="K26" s="4">
        <v>2</v>
      </c>
      <c r="L26" s="4">
        <v>5</v>
      </c>
      <c r="M26" s="8">
        <f t="shared" si="13"/>
        <v>40</v>
      </c>
      <c r="N26" s="8">
        <f t="shared" si="14"/>
        <v>100</v>
      </c>
      <c r="O26" s="8">
        <f t="shared" si="15"/>
        <v>60</v>
      </c>
      <c r="Q26" s="1">
        <v>22</v>
      </c>
      <c r="R26" s="1">
        <v>24</v>
      </c>
      <c r="S26" s="1">
        <v>16</v>
      </c>
      <c r="T26" s="1">
        <v>20</v>
      </c>
      <c r="U26" s="14">
        <f t="shared" si="6"/>
        <v>66.666666666666671</v>
      </c>
      <c r="V26" s="14">
        <f t="shared" si="7"/>
        <v>83.333333333333329</v>
      </c>
      <c r="W26" s="14">
        <f t="shared" si="8"/>
        <v>16.666666666666657</v>
      </c>
    </row>
    <row r="27" spans="1:23" hidden="1" x14ac:dyDescent="0.25">
      <c r="A27" s="1">
        <v>8</v>
      </c>
      <c r="B27" s="4">
        <v>25</v>
      </c>
      <c r="C27" s="4">
        <v>19</v>
      </c>
      <c r="D27" s="4">
        <v>20</v>
      </c>
      <c r="E27" s="8">
        <f>+C27*100/B63</f>
        <v>76</v>
      </c>
      <c r="F27" s="8">
        <f>+D27*100/B63</f>
        <v>80</v>
      </c>
      <c r="G27" s="8">
        <f t="shared" si="12"/>
        <v>4</v>
      </c>
      <c r="I27" s="1">
        <v>6</v>
      </c>
      <c r="J27" s="4">
        <v>5</v>
      </c>
      <c r="K27" s="4">
        <v>4</v>
      </c>
      <c r="L27" s="4">
        <v>5</v>
      </c>
      <c r="M27" s="8">
        <f t="shared" si="13"/>
        <v>80</v>
      </c>
      <c r="N27" s="8">
        <f t="shared" si="14"/>
        <v>100</v>
      </c>
      <c r="O27" s="8">
        <f t="shared" si="15"/>
        <v>20</v>
      </c>
      <c r="Q27" s="1">
        <v>23</v>
      </c>
      <c r="R27" s="1">
        <v>24</v>
      </c>
      <c r="S27" s="1">
        <v>10</v>
      </c>
      <c r="T27" s="1">
        <v>17</v>
      </c>
      <c r="U27" s="14">
        <f t="shared" si="6"/>
        <v>41.666666666666664</v>
      </c>
      <c r="V27" s="14">
        <f t="shared" si="7"/>
        <v>70.833333333333329</v>
      </c>
      <c r="W27" s="14">
        <f t="shared" si="8"/>
        <v>29.166666666666664</v>
      </c>
    </row>
    <row r="28" spans="1:23" hidden="1" x14ac:dyDescent="0.25">
      <c r="A28" s="1">
        <v>9</v>
      </c>
      <c r="B28" s="4">
        <v>25</v>
      </c>
      <c r="C28" s="4">
        <v>18</v>
      </c>
      <c r="D28" s="4">
        <v>18</v>
      </c>
      <c r="E28" s="8">
        <f t="shared" si="10"/>
        <v>72</v>
      </c>
      <c r="F28" s="8">
        <f t="shared" si="11"/>
        <v>72</v>
      </c>
      <c r="G28" s="8">
        <f t="shared" si="12"/>
        <v>0</v>
      </c>
      <c r="I28" s="1">
        <v>7</v>
      </c>
      <c r="J28" s="4">
        <v>5</v>
      </c>
      <c r="K28" s="4">
        <v>2</v>
      </c>
      <c r="L28" s="4">
        <v>5</v>
      </c>
      <c r="M28" s="8">
        <f t="shared" si="13"/>
        <v>40</v>
      </c>
      <c r="N28" s="8">
        <f t="shared" si="14"/>
        <v>100</v>
      </c>
      <c r="O28" s="8">
        <f t="shared" si="15"/>
        <v>60</v>
      </c>
      <c r="Q28" s="1">
        <v>24</v>
      </c>
      <c r="R28" s="1">
        <v>24</v>
      </c>
      <c r="S28" s="1">
        <v>17</v>
      </c>
      <c r="T28" s="1">
        <v>22</v>
      </c>
      <c r="U28" s="14">
        <f t="shared" si="6"/>
        <v>70.833333333333329</v>
      </c>
      <c r="V28" s="14">
        <f t="shared" si="7"/>
        <v>91.666666666666671</v>
      </c>
      <c r="W28" s="14">
        <f t="shared" si="8"/>
        <v>20.833333333333343</v>
      </c>
    </row>
    <row r="29" spans="1:23" hidden="1" x14ac:dyDescent="0.25">
      <c r="A29" s="1">
        <v>10</v>
      </c>
      <c r="B29" s="4">
        <v>25</v>
      </c>
      <c r="C29" s="4">
        <v>15</v>
      </c>
      <c r="D29" s="4">
        <v>20</v>
      </c>
      <c r="E29" s="8">
        <f t="shared" si="10"/>
        <v>60</v>
      </c>
      <c r="F29" s="8">
        <f t="shared" si="11"/>
        <v>80</v>
      </c>
      <c r="G29" s="8">
        <f t="shared" si="12"/>
        <v>20</v>
      </c>
      <c r="I29" s="1">
        <v>8</v>
      </c>
      <c r="J29" s="4">
        <v>5</v>
      </c>
      <c r="K29" s="4">
        <v>3</v>
      </c>
      <c r="L29" s="4">
        <v>5</v>
      </c>
      <c r="M29" s="8">
        <f t="shared" si="13"/>
        <v>60</v>
      </c>
      <c r="N29" s="8">
        <f t="shared" si="14"/>
        <v>100</v>
      </c>
      <c r="O29" s="8">
        <f t="shared" si="15"/>
        <v>40</v>
      </c>
      <c r="Q29" s="1">
        <v>25</v>
      </c>
      <c r="R29" s="1">
        <v>24</v>
      </c>
      <c r="S29" s="1">
        <v>17</v>
      </c>
      <c r="T29" s="1">
        <v>18</v>
      </c>
      <c r="U29" s="14">
        <f t="shared" si="6"/>
        <v>70.833333333333329</v>
      </c>
      <c r="V29" s="14">
        <f t="shared" si="7"/>
        <v>75</v>
      </c>
      <c r="W29" s="14">
        <f t="shared" si="8"/>
        <v>4.1666666666666714</v>
      </c>
    </row>
    <row r="30" spans="1:23" hidden="1" x14ac:dyDescent="0.25">
      <c r="A30" s="1">
        <v>11</v>
      </c>
      <c r="B30" s="4">
        <v>25</v>
      </c>
      <c r="C30" s="4">
        <v>11</v>
      </c>
      <c r="D30" s="4">
        <v>19</v>
      </c>
      <c r="E30" s="8">
        <f t="shared" si="10"/>
        <v>44</v>
      </c>
      <c r="F30" s="8">
        <f t="shared" si="11"/>
        <v>76</v>
      </c>
      <c r="G30" s="8">
        <f t="shared" si="12"/>
        <v>32</v>
      </c>
      <c r="I30" s="1">
        <v>9</v>
      </c>
      <c r="J30" s="4">
        <v>5</v>
      </c>
      <c r="K30" s="4">
        <v>3</v>
      </c>
      <c r="L30" s="4">
        <v>5</v>
      </c>
      <c r="M30" s="8">
        <f t="shared" si="13"/>
        <v>60</v>
      </c>
      <c r="N30" s="8">
        <f t="shared" si="14"/>
        <v>100</v>
      </c>
      <c r="O30" s="8">
        <f t="shared" si="15"/>
        <v>40</v>
      </c>
      <c r="Q30" s="1">
        <v>26</v>
      </c>
      <c r="R30" s="1">
        <v>24</v>
      </c>
      <c r="S30" s="1">
        <v>10</v>
      </c>
      <c r="T30" s="1">
        <v>23</v>
      </c>
      <c r="U30" s="14">
        <f t="shared" si="6"/>
        <v>41.666666666666664</v>
      </c>
      <c r="V30" s="14">
        <f t="shared" si="7"/>
        <v>95.833333333333329</v>
      </c>
      <c r="W30" s="14">
        <f t="shared" si="8"/>
        <v>54.166666666666664</v>
      </c>
    </row>
    <row r="31" spans="1:23" hidden="1" x14ac:dyDescent="0.25">
      <c r="A31" s="1">
        <v>12</v>
      </c>
      <c r="B31" s="4">
        <v>25</v>
      </c>
      <c r="C31" s="4">
        <v>12</v>
      </c>
      <c r="D31" s="4">
        <v>20</v>
      </c>
      <c r="E31" s="8">
        <f t="shared" si="10"/>
        <v>48</v>
      </c>
      <c r="F31" s="8">
        <f t="shared" si="11"/>
        <v>80</v>
      </c>
      <c r="G31" s="8">
        <f t="shared" si="12"/>
        <v>32</v>
      </c>
      <c r="I31" s="1">
        <v>10</v>
      </c>
      <c r="J31" s="4">
        <v>5</v>
      </c>
      <c r="K31" s="4">
        <v>4</v>
      </c>
      <c r="L31" s="4">
        <v>5</v>
      </c>
      <c r="M31" s="8">
        <f t="shared" si="13"/>
        <v>80</v>
      </c>
      <c r="N31" s="8">
        <f t="shared" si="14"/>
        <v>100</v>
      </c>
      <c r="O31" s="8">
        <f t="shared" si="15"/>
        <v>20</v>
      </c>
      <c r="Q31" s="1">
        <v>27</v>
      </c>
      <c r="R31" s="1">
        <v>24</v>
      </c>
      <c r="S31" s="1">
        <v>14</v>
      </c>
      <c r="T31" s="1">
        <v>20</v>
      </c>
      <c r="U31" s="14">
        <f t="shared" si="6"/>
        <v>58.333333333333336</v>
      </c>
      <c r="V31" s="14">
        <f t="shared" si="7"/>
        <v>83.333333333333329</v>
      </c>
      <c r="W31" s="14">
        <f t="shared" si="8"/>
        <v>24.999999999999993</v>
      </c>
    </row>
    <row r="32" spans="1:23" hidden="1" x14ac:dyDescent="0.25">
      <c r="A32" s="1">
        <v>13</v>
      </c>
      <c r="B32" s="4">
        <v>25</v>
      </c>
      <c r="C32" s="4">
        <v>17</v>
      </c>
      <c r="D32" s="4">
        <v>20</v>
      </c>
      <c r="E32" s="8">
        <f t="shared" si="10"/>
        <v>68</v>
      </c>
      <c r="F32" s="8">
        <f t="shared" si="11"/>
        <v>80</v>
      </c>
      <c r="G32" s="8">
        <f t="shared" si="12"/>
        <v>12</v>
      </c>
      <c r="I32" s="1">
        <v>11</v>
      </c>
      <c r="J32" s="4">
        <v>5</v>
      </c>
      <c r="K32" s="4">
        <v>3</v>
      </c>
      <c r="L32" s="4">
        <v>5</v>
      </c>
      <c r="M32" s="8">
        <f t="shared" si="13"/>
        <v>60</v>
      </c>
      <c r="N32" s="8">
        <f t="shared" si="14"/>
        <v>100</v>
      </c>
      <c r="O32" s="8">
        <f t="shared" si="15"/>
        <v>40</v>
      </c>
      <c r="Q32" s="6" t="s">
        <v>40</v>
      </c>
      <c r="R32" s="12">
        <f t="shared" ref="R32:W32" si="16">+AVERAGE(R5:R31)</f>
        <v>24</v>
      </c>
      <c r="S32" s="13">
        <f t="shared" si="16"/>
        <v>13.814814814814815</v>
      </c>
      <c r="T32" s="13">
        <f t="shared" si="16"/>
        <v>18.148148148148149</v>
      </c>
      <c r="U32" s="11">
        <f t="shared" si="16"/>
        <v>57.561728395061728</v>
      </c>
      <c r="V32" s="11">
        <f t="shared" si="16"/>
        <v>75.617283950617292</v>
      </c>
      <c r="W32" s="11">
        <f t="shared" si="16"/>
        <v>18.055555555555557</v>
      </c>
    </row>
    <row r="33" spans="1:15" hidden="1" x14ac:dyDescent="0.25">
      <c r="A33" s="1">
        <v>14</v>
      </c>
      <c r="B33" s="4">
        <v>25</v>
      </c>
      <c r="C33" s="4">
        <v>20</v>
      </c>
      <c r="D33" s="4">
        <v>22</v>
      </c>
      <c r="E33" s="8">
        <f t="shared" si="10"/>
        <v>80</v>
      </c>
      <c r="F33" s="8">
        <f t="shared" si="11"/>
        <v>88</v>
      </c>
      <c r="G33" s="8">
        <f t="shared" si="12"/>
        <v>8</v>
      </c>
      <c r="I33" s="1">
        <v>12</v>
      </c>
      <c r="J33" s="4">
        <v>5</v>
      </c>
      <c r="K33" s="4">
        <v>4</v>
      </c>
      <c r="L33" s="4">
        <v>5</v>
      </c>
      <c r="M33" s="8">
        <f t="shared" si="13"/>
        <v>80</v>
      </c>
      <c r="N33" s="8">
        <f t="shared" si="14"/>
        <v>100</v>
      </c>
      <c r="O33" s="8">
        <f t="shared" si="15"/>
        <v>20</v>
      </c>
    </row>
    <row r="34" spans="1:15" hidden="1" x14ac:dyDescent="0.25">
      <c r="A34" s="1">
        <v>15</v>
      </c>
      <c r="B34" s="4">
        <v>25</v>
      </c>
      <c r="C34" s="4">
        <v>18</v>
      </c>
      <c r="D34" s="4">
        <v>22</v>
      </c>
      <c r="E34" s="8">
        <f t="shared" si="10"/>
        <v>72</v>
      </c>
      <c r="F34" s="8">
        <f t="shared" si="11"/>
        <v>88</v>
      </c>
      <c r="G34" s="8">
        <f t="shared" si="12"/>
        <v>16</v>
      </c>
      <c r="I34" s="1">
        <v>13</v>
      </c>
      <c r="J34" s="4">
        <v>5</v>
      </c>
      <c r="K34" s="4">
        <v>3</v>
      </c>
      <c r="L34" s="4">
        <v>5</v>
      </c>
      <c r="M34" s="8">
        <f t="shared" si="13"/>
        <v>60</v>
      </c>
      <c r="N34" s="8">
        <f t="shared" si="14"/>
        <v>100</v>
      </c>
      <c r="O34" s="8">
        <f t="shared" si="15"/>
        <v>40</v>
      </c>
    </row>
    <row r="35" spans="1:15" hidden="1" x14ac:dyDescent="0.25">
      <c r="A35" s="1">
        <v>16</v>
      </c>
      <c r="B35" s="4">
        <v>25</v>
      </c>
      <c r="C35" s="4">
        <v>17</v>
      </c>
      <c r="D35" s="4">
        <v>21</v>
      </c>
      <c r="E35" s="8">
        <f t="shared" si="10"/>
        <v>68</v>
      </c>
      <c r="F35" s="8">
        <f t="shared" si="11"/>
        <v>84</v>
      </c>
      <c r="G35" s="8">
        <f t="shared" si="12"/>
        <v>16</v>
      </c>
      <c r="I35" s="1">
        <v>14</v>
      </c>
      <c r="J35" s="4">
        <v>5</v>
      </c>
      <c r="K35" s="4">
        <v>2</v>
      </c>
      <c r="L35" s="4">
        <v>5</v>
      </c>
      <c r="M35" s="8">
        <f t="shared" si="13"/>
        <v>40</v>
      </c>
      <c r="N35" s="8">
        <f t="shared" si="14"/>
        <v>100</v>
      </c>
      <c r="O35" s="8">
        <f t="shared" si="15"/>
        <v>60</v>
      </c>
    </row>
    <row r="36" spans="1:15" hidden="1" x14ac:dyDescent="0.25">
      <c r="A36" s="1">
        <v>17</v>
      </c>
      <c r="B36" s="4">
        <v>25</v>
      </c>
      <c r="C36" s="4">
        <v>14</v>
      </c>
      <c r="D36" s="4">
        <v>21</v>
      </c>
      <c r="E36" s="8">
        <f t="shared" si="10"/>
        <v>56</v>
      </c>
      <c r="F36" s="8">
        <f t="shared" si="11"/>
        <v>84</v>
      </c>
      <c r="G36" s="8">
        <f t="shared" si="12"/>
        <v>28</v>
      </c>
      <c r="I36" s="1">
        <v>15</v>
      </c>
      <c r="J36" s="4">
        <v>5</v>
      </c>
      <c r="K36" s="4">
        <v>4</v>
      </c>
      <c r="L36" s="4">
        <v>3</v>
      </c>
      <c r="M36" s="8">
        <f t="shared" si="13"/>
        <v>80</v>
      </c>
      <c r="N36" s="8">
        <f t="shared" si="14"/>
        <v>60</v>
      </c>
      <c r="O36" s="8">
        <f t="shared" si="15"/>
        <v>-20</v>
      </c>
    </row>
    <row r="37" spans="1:15" hidden="1" x14ac:dyDescent="0.25">
      <c r="A37" s="1">
        <v>18</v>
      </c>
      <c r="B37" s="4">
        <v>25</v>
      </c>
      <c r="C37" s="4">
        <v>20</v>
      </c>
      <c r="D37" s="4">
        <v>19</v>
      </c>
      <c r="E37" s="8">
        <f t="shared" si="10"/>
        <v>80</v>
      </c>
      <c r="F37" s="8">
        <f t="shared" si="11"/>
        <v>76</v>
      </c>
      <c r="G37" s="8">
        <f t="shared" si="12"/>
        <v>-4</v>
      </c>
      <c r="I37" s="1">
        <v>16</v>
      </c>
      <c r="J37" s="4">
        <v>5</v>
      </c>
      <c r="K37" s="4">
        <v>1</v>
      </c>
      <c r="L37" s="4">
        <v>5</v>
      </c>
      <c r="M37" s="8">
        <f t="shared" si="13"/>
        <v>20</v>
      </c>
      <c r="N37" s="8">
        <f t="shared" si="14"/>
        <v>100</v>
      </c>
      <c r="O37" s="8">
        <f t="shared" si="15"/>
        <v>80</v>
      </c>
    </row>
    <row r="38" spans="1:15" hidden="1" x14ac:dyDescent="0.25">
      <c r="A38" s="1">
        <v>19</v>
      </c>
      <c r="B38" s="4">
        <v>25</v>
      </c>
      <c r="C38" s="4">
        <v>16</v>
      </c>
      <c r="D38" s="4">
        <v>18</v>
      </c>
      <c r="E38" s="8">
        <f t="shared" si="10"/>
        <v>64</v>
      </c>
      <c r="F38" s="8">
        <f t="shared" si="11"/>
        <v>72</v>
      </c>
      <c r="G38" s="8">
        <f t="shared" si="12"/>
        <v>8</v>
      </c>
      <c r="I38" s="1">
        <v>17</v>
      </c>
      <c r="J38" s="4">
        <v>5</v>
      </c>
      <c r="K38" s="4">
        <v>4</v>
      </c>
      <c r="L38" s="4">
        <v>5</v>
      </c>
      <c r="M38" s="8">
        <f>+K38*100/J38</f>
        <v>80</v>
      </c>
      <c r="N38" s="8">
        <f>+L38*100/J38</f>
        <v>100</v>
      </c>
      <c r="O38" s="8">
        <f>+N38-M38</f>
        <v>20</v>
      </c>
    </row>
    <row r="39" spans="1:15" hidden="1" x14ac:dyDescent="0.25">
      <c r="A39" s="1">
        <v>20</v>
      </c>
      <c r="B39" s="4">
        <v>25</v>
      </c>
      <c r="C39" s="4">
        <v>20</v>
      </c>
      <c r="D39" s="4">
        <v>16</v>
      </c>
      <c r="E39" s="8">
        <f t="shared" si="10"/>
        <v>80</v>
      </c>
      <c r="F39" s="8">
        <f t="shared" si="11"/>
        <v>64</v>
      </c>
      <c r="G39" s="8">
        <f t="shared" si="12"/>
        <v>-16</v>
      </c>
      <c r="I39" s="1">
        <v>18</v>
      </c>
      <c r="J39" s="4">
        <v>5</v>
      </c>
      <c r="K39" s="4">
        <v>2</v>
      </c>
      <c r="L39" s="4">
        <v>2</v>
      </c>
      <c r="M39" s="8">
        <v>2</v>
      </c>
      <c r="N39" s="8">
        <f>+L39*100/J39</f>
        <v>40</v>
      </c>
      <c r="O39" s="8">
        <f>+N39-M39</f>
        <v>38</v>
      </c>
    </row>
    <row r="40" spans="1:15" hidden="1" x14ac:dyDescent="0.25">
      <c r="A40" s="1">
        <v>21</v>
      </c>
      <c r="B40" s="4">
        <v>25</v>
      </c>
      <c r="C40" s="4">
        <v>19</v>
      </c>
      <c r="D40" s="4">
        <v>22</v>
      </c>
      <c r="E40" s="8">
        <f t="shared" si="10"/>
        <v>76</v>
      </c>
      <c r="F40" s="8">
        <f t="shared" si="11"/>
        <v>88</v>
      </c>
      <c r="G40" s="8">
        <f t="shared" si="12"/>
        <v>12</v>
      </c>
      <c r="I40" s="1">
        <v>19</v>
      </c>
      <c r="J40" s="15">
        <v>5</v>
      </c>
      <c r="K40" s="15">
        <v>5</v>
      </c>
      <c r="L40" s="15">
        <v>5</v>
      </c>
      <c r="M40" s="8">
        <v>2</v>
      </c>
      <c r="N40" s="16">
        <f>+L40*100/J40</f>
        <v>100</v>
      </c>
      <c r="O40" s="8">
        <f>+N40-M40</f>
        <v>98</v>
      </c>
    </row>
    <row r="41" spans="1:15" hidden="1" x14ac:dyDescent="0.25">
      <c r="A41" s="1">
        <v>22</v>
      </c>
      <c r="B41" s="4">
        <v>25</v>
      </c>
      <c r="C41" s="4">
        <v>17</v>
      </c>
      <c r="D41" s="4">
        <v>19</v>
      </c>
      <c r="E41" s="8">
        <f t="shared" si="10"/>
        <v>68</v>
      </c>
      <c r="F41" s="8">
        <f t="shared" si="11"/>
        <v>76</v>
      </c>
      <c r="G41" s="8">
        <f t="shared" si="12"/>
        <v>8</v>
      </c>
      <c r="I41" s="1">
        <v>20</v>
      </c>
      <c r="J41" s="15">
        <v>5</v>
      </c>
      <c r="K41" s="15">
        <v>3</v>
      </c>
      <c r="L41" s="15">
        <v>4</v>
      </c>
      <c r="M41" s="8">
        <v>2</v>
      </c>
      <c r="N41" s="16">
        <f>+L41*100/J41</f>
        <v>80</v>
      </c>
      <c r="O41" s="8">
        <f>+N41-M41</f>
        <v>78</v>
      </c>
    </row>
    <row r="42" spans="1:15" hidden="1" x14ac:dyDescent="0.25">
      <c r="A42" s="1">
        <v>23</v>
      </c>
      <c r="B42" s="4">
        <v>25</v>
      </c>
      <c r="C42" s="4">
        <v>14</v>
      </c>
      <c r="D42" s="4">
        <v>22</v>
      </c>
      <c r="E42" s="8">
        <f t="shared" si="10"/>
        <v>56</v>
      </c>
      <c r="F42" s="8">
        <f t="shared" si="11"/>
        <v>88</v>
      </c>
      <c r="G42" s="8">
        <f t="shared" si="12"/>
        <v>32</v>
      </c>
      <c r="I42" s="6" t="s">
        <v>40</v>
      </c>
      <c r="J42" s="12">
        <f t="shared" ref="J42:O42" si="17">+AVERAGE(J22:J41)</f>
        <v>5</v>
      </c>
      <c r="K42" s="13">
        <f t="shared" si="17"/>
        <v>3.15</v>
      </c>
      <c r="L42" s="13">
        <f t="shared" si="17"/>
        <v>4.5</v>
      </c>
      <c r="M42" s="11">
        <f t="shared" si="17"/>
        <v>53.3</v>
      </c>
      <c r="N42" s="11">
        <f t="shared" si="17"/>
        <v>90</v>
      </c>
      <c r="O42" s="11">
        <f t="shared" si="17"/>
        <v>36.700000000000003</v>
      </c>
    </row>
    <row r="43" spans="1:15" hidden="1" x14ac:dyDescent="0.25">
      <c r="A43" s="1">
        <v>24</v>
      </c>
      <c r="B43" s="4">
        <v>25</v>
      </c>
      <c r="C43" s="4">
        <v>16</v>
      </c>
      <c r="D43" s="4">
        <v>21</v>
      </c>
      <c r="E43" s="8">
        <f t="shared" si="10"/>
        <v>64</v>
      </c>
      <c r="F43" s="8">
        <f t="shared" si="11"/>
        <v>84</v>
      </c>
      <c r="G43" s="8">
        <f t="shared" si="12"/>
        <v>20</v>
      </c>
    </row>
    <row r="44" spans="1:15" hidden="1" x14ac:dyDescent="0.25">
      <c r="A44" s="1">
        <v>25</v>
      </c>
      <c r="B44" s="4">
        <v>25</v>
      </c>
      <c r="C44" s="4">
        <v>22</v>
      </c>
      <c r="D44" s="4">
        <v>24</v>
      </c>
      <c r="E44" s="8">
        <f t="shared" si="10"/>
        <v>88</v>
      </c>
      <c r="F44" s="8">
        <f t="shared" si="11"/>
        <v>96</v>
      </c>
      <c r="G44" s="8">
        <f t="shared" si="12"/>
        <v>8</v>
      </c>
    </row>
    <row r="45" spans="1:15" hidden="1" x14ac:dyDescent="0.25">
      <c r="A45" s="1">
        <v>26</v>
      </c>
      <c r="B45" s="4">
        <v>25</v>
      </c>
      <c r="C45" s="4">
        <v>16</v>
      </c>
      <c r="D45" s="4">
        <v>16</v>
      </c>
      <c r="E45" s="8">
        <f t="shared" si="10"/>
        <v>64</v>
      </c>
      <c r="F45" s="8">
        <f t="shared" si="11"/>
        <v>64</v>
      </c>
      <c r="G45" s="8">
        <f t="shared" si="12"/>
        <v>0</v>
      </c>
      <c r="I45" s="219" t="s">
        <v>45</v>
      </c>
      <c r="J45" s="219"/>
      <c r="K45" s="219"/>
      <c r="L45" s="219"/>
      <c r="M45" s="219"/>
      <c r="N45" s="219"/>
      <c r="O45" s="220"/>
    </row>
    <row r="46" spans="1:15" hidden="1" x14ac:dyDescent="0.25">
      <c r="A46" s="1">
        <v>27</v>
      </c>
      <c r="B46" s="4">
        <v>25</v>
      </c>
      <c r="C46" s="4">
        <v>20</v>
      </c>
      <c r="D46" s="4">
        <v>23</v>
      </c>
      <c r="E46" s="8">
        <f t="shared" si="10"/>
        <v>80</v>
      </c>
      <c r="F46" s="8">
        <f t="shared" si="11"/>
        <v>92</v>
      </c>
      <c r="G46" s="8">
        <f t="shared" si="12"/>
        <v>12</v>
      </c>
      <c r="I46" s="211" t="s">
        <v>61</v>
      </c>
      <c r="J46" s="211"/>
      <c r="K46" s="211"/>
      <c r="L46" s="211"/>
      <c r="M46" s="211"/>
      <c r="N46" s="211"/>
      <c r="O46" s="212"/>
    </row>
    <row r="47" spans="1:15" ht="45" hidden="1" x14ac:dyDescent="0.25">
      <c r="A47" s="1">
        <v>28</v>
      </c>
      <c r="B47" s="4">
        <v>25</v>
      </c>
      <c r="C47" s="4">
        <v>23</v>
      </c>
      <c r="D47" s="4">
        <v>24</v>
      </c>
      <c r="E47" s="8">
        <f t="shared" si="10"/>
        <v>92</v>
      </c>
      <c r="F47" s="8">
        <f t="shared" si="11"/>
        <v>96</v>
      </c>
      <c r="G47" s="8">
        <f t="shared" si="12"/>
        <v>4</v>
      </c>
      <c r="I47" s="9" t="s">
        <v>51</v>
      </c>
      <c r="J47" s="9" t="s">
        <v>46</v>
      </c>
      <c r="K47" s="10" t="s">
        <v>52</v>
      </c>
      <c r="L47" s="10" t="s">
        <v>53</v>
      </c>
      <c r="M47" s="10" t="s">
        <v>48</v>
      </c>
      <c r="N47" s="10" t="s">
        <v>49</v>
      </c>
      <c r="O47" s="9" t="s">
        <v>47</v>
      </c>
    </row>
    <row r="48" spans="1:15" hidden="1" x14ac:dyDescent="0.25">
      <c r="A48" s="1">
        <v>29</v>
      </c>
      <c r="B48" s="4">
        <v>25</v>
      </c>
      <c r="C48" s="4">
        <v>17</v>
      </c>
      <c r="D48" s="4">
        <v>21</v>
      </c>
      <c r="E48" s="8">
        <f t="shared" si="10"/>
        <v>68</v>
      </c>
      <c r="F48" s="8">
        <f t="shared" si="11"/>
        <v>84</v>
      </c>
      <c r="G48" s="8">
        <f t="shared" si="12"/>
        <v>16</v>
      </c>
      <c r="I48" s="1">
        <v>1</v>
      </c>
      <c r="J48" s="4">
        <v>5</v>
      </c>
      <c r="K48" s="4">
        <v>2</v>
      </c>
      <c r="L48" s="4">
        <v>2</v>
      </c>
      <c r="M48" s="8">
        <f t="shared" ref="M48:M59" si="18">+K48*100/J48</f>
        <v>40</v>
      </c>
      <c r="N48" s="8">
        <f t="shared" ref="N48:N59" si="19">+L48*100/J48</f>
        <v>40</v>
      </c>
      <c r="O48" s="8">
        <f t="shared" ref="O48:O59" si="20">+N48-M48</f>
        <v>0</v>
      </c>
    </row>
    <row r="49" spans="1:15" hidden="1" x14ac:dyDescent="0.25">
      <c r="A49" s="1">
        <v>30</v>
      </c>
      <c r="B49" s="4">
        <v>25</v>
      </c>
      <c r="C49" s="4">
        <v>19</v>
      </c>
      <c r="D49" s="4">
        <v>21</v>
      </c>
      <c r="E49" s="8">
        <f t="shared" si="10"/>
        <v>76</v>
      </c>
      <c r="F49" s="8">
        <f t="shared" si="11"/>
        <v>84</v>
      </c>
      <c r="G49" s="8">
        <f t="shared" si="12"/>
        <v>8</v>
      </c>
      <c r="I49" s="1">
        <v>2</v>
      </c>
      <c r="J49" s="4">
        <v>5</v>
      </c>
      <c r="K49" s="4">
        <v>3</v>
      </c>
      <c r="L49" s="4">
        <v>2</v>
      </c>
      <c r="M49" s="8">
        <f t="shared" si="18"/>
        <v>60</v>
      </c>
      <c r="N49" s="8">
        <f t="shared" si="19"/>
        <v>40</v>
      </c>
      <c r="O49" s="8">
        <f t="shared" si="20"/>
        <v>-20</v>
      </c>
    </row>
    <row r="50" spans="1:15" hidden="1" x14ac:dyDescent="0.25">
      <c r="A50" s="1">
        <v>31</v>
      </c>
      <c r="B50" s="4">
        <v>25</v>
      </c>
      <c r="C50" s="4">
        <v>13</v>
      </c>
      <c r="D50" s="4">
        <v>15</v>
      </c>
      <c r="E50" s="8">
        <f t="shared" si="10"/>
        <v>52</v>
      </c>
      <c r="F50" s="8">
        <f t="shared" si="11"/>
        <v>60</v>
      </c>
      <c r="G50" s="8">
        <f t="shared" si="12"/>
        <v>8</v>
      </c>
      <c r="I50" s="1">
        <v>3</v>
      </c>
      <c r="J50" s="4">
        <v>5</v>
      </c>
      <c r="K50" s="4">
        <v>4</v>
      </c>
      <c r="L50" s="4">
        <v>5</v>
      </c>
      <c r="M50" s="8">
        <f t="shared" si="18"/>
        <v>80</v>
      </c>
      <c r="N50" s="8">
        <f t="shared" si="19"/>
        <v>100</v>
      </c>
      <c r="O50" s="8">
        <f t="shared" si="20"/>
        <v>20</v>
      </c>
    </row>
    <row r="51" spans="1:15" hidden="1" x14ac:dyDescent="0.25">
      <c r="A51" s="1">
        <v>32</v>
      </c>
      <c r="B51" s="4">
        <v>25</v>
      </c>
      <c r="C51" s="4">
        <v>17</v>
      </c>
      <c r="D51" s="4">
        <v>18</v>
      </c>
      <c r="E51" s="8">
        <f t="shared" si="10"/>
        <v>68</v>
      </c>
      <c r="F51" s="8">
        <f t="shared" si="11"/>
        <v>72</v>
      </c>
      <c r="G51" s="8">
        <f t="shared" si="12"/>
        <v>4</v>
      </c>
      <c r="I51" s="1">
        <v>4</v>
      </c>
      <c r="J51" s="4">
        <v>5</v>
      </c>
      <c r="K51" s="4">
        <v>1</v>
      </c>
      <c r="L51" s="4">
        <v>3</v>
      </c>
      <c r="M51" s="8">
        <f t="shared" si="18"/>
        <v>20</v>
      </c>
      <c r="N51" s="8">
        <f t="shared" si="19"/>
        <v>60</v>
      </c>
      <c r="O51" s="8">
        <f t="shared" si="20"/>
        <v>40</v>
      </c>
    </row>
    <row r="52" spans="1:15" hidden="1" x14ac:dyDescent="0.25">
      <c r="A52" s="1">
        <v>33</v>
      </c>
      <c r="B52" s="4">
        <v>25</v>
      </c>
      <c r="C52" s="4">
        <v>11</v>
      </c>
      <c r="D52" s="4">
        <v>19</v>
      </c>
      <c r="E52" s="8">
        <f t="shared" si="10"/>
        <v>44</v>
      </c>
      <c r="F52" s="8">
        <f t="shared" si="11"/>
        <v>76</v>
      </c>
      <c r="G52" s="8">
        <f t="shared" si="12"/>
        <v>32</v>
      </c>
      <c r="I52" s="1">
        <v>5</v>
      </c>
      <c r="J52" s="4">
        <v>5</v>
      </c>
      <c r="K52" s="4">
        <v>1</v>
      </c>
      <c r="L52" s="4">
        <v>1</v>
      </c>
      <c r="M52" s="8">
        <f t="shared" si="18"/>
        <v>20</v>
      </c>
      <c r="N52" s="8">
        <f t="shared" si="19"/>
        <v>20</v>
      </c>
      <c r="O52" s="8">
        <f t="shared" si="20"/>
        <v>0</v>
      </c>
    </row>
    <row r="53" spans="1:15" hidden="1" x14ac:dyDescent="0.25">
      <c r="A53" s="1">
        <v>34</v>
      </c>
      <c r="B53" s="4">
        <v>25</v>
      </c>
      <c r="C53" s="4">
        <v>14</v>
      </c>
      <c r="D53" s="4">
        <v>19</v>
      </c>
      <c r="E53" s="8">
        <f t="shared" si="10"/>
        <v>56</v>
      </c>
      <c r="F53" s="8">
        <f t="shared" si="11"/>
        <v>76</v>
      </c>
      <c r="G53" s="8">
        <f t="shared" si="12"/>
        <v>20</v>
      </c>
      <c r="I53" s="1">
        <v>6</v>
      </c>
      <c r="J53" s="4">
        <v>5</v>
      </c>
      <c r="K53" s="4">
        <v>1</v>
      </c>
      <c r="L53" s="4">
        <v>3</v>
      </c>
      <c r="M53" s="8">
        <f t="shared" si="18"/>
        <v>20</v>
      </c>
      <c r="N53" s="8">
        <f t="shared" si="19"/>
        <v>60</v>
      </c>
      <c r="O53" s="8">
        <f t="shared" si="20"/>
        <v>40</v>
      </c>
    </row>
    <row r="54" spans="1:15" hidden="1" x14ac:dyDescent="0.25">
      <c r="A54" s="1">
        <v>35</v>
      </c>
      <c r="B54" s="4">
        <v>25</v>
      </c>
      <c r="C54" s="4">
        <v>18</v>
      </c>
      <c r="D54" s="4">
        <v>20</v>
      </c>
      <c r="E54" s="8">
        <f t="shared" si="10"/>
        <v>72</v>
      </c>
      <c r="F54" s="8">
        <f t="shared" si="11"/>
        <v>80</v>
      </c>
      <c r="G54" s="8">
        <f t="shared" si="12"/>
        <v>8</v>
      </c>
      <c r="I54" s="1">
        <v>7</v>
      </c>
      <c r="J54" s="4">
        <v>5</v>
      </c>
      <c r="K54" s="4">
        <v>3</v>
      </c>
      <c r="L54" s="4">
        <v>3</v>
      </c>
      <c r="M54" s="8">
        <f t="shared" si="18"/>
        <v>60</v>
      </c>
      <c r="N54" s="8">
        <f t="shared" si="19"/>
        <v>60</v>
      </c>
      <c r="O54" s="8">
        <f t="shared" si="20"/>
        <v>0</v>
      </c>
    </row>
    <row r="55" spans="1:15" hidden="1" x14ac:dyDescent="0.25">
      <c r="A55" s="1">
        <v>36</v>
      </c>
      <c r="B55" s="4">
        <v>25</v>
      </c>
      <c r="C55" s="4">
        <v>17</v>
      </c>
      <c r="D55" s="4">
        <v>4</v>
      </c>
      <c r="E55" s="8">
        <f t="shared" si="10"/>
        <v>68</v>
      </c>
      <c r="F55" s="8">
        <f t="shared" si="11"/>
        <v>16</v>
      </c>
      <c r="G55" s="8">
        <f t="shared" si="12"/>
        <v>-52</v>
      </c>
      <c r="I55" s="1">
        <v>8</v>
      </c>
      <c r="J55" s="4">
        <v>5</v>
      </c>
      <c r="K55" s="4">
        <v>1</v>
      </c>
      <c r="L55" s="4">
        <v>1</v>
      </c>
      <c r="M55" s="8">
        <f t="shared" si="18"/>
        <v>20</v>
      </c>
      <c r="N55" s="8">
        <f t="shared" si="19"/>
        <v>20</v>
      </c>
      <c r="O55" s="8">
        <f t="shared" si="20"/>
        <v>0</v>
      </c>
    </row>
    <row r="56" spans="1:15" hidden="1" x14ac:dyDescent="0.25">
      <c r="A56" s="1">
        <v>37</v>
      </c>
      <c r="B56" s="4">
        <v>25</v>
      </c>
      <c r="C56" s="4">
        <v>20</v>
      </c>
      <c r="D56" s="4">
        <v>21</v>
      </c>
      <c r="E56" s="8">
        <f t="shared" si="10"/>
        <v>80</v>
      </c>
      <c r="F56" s="8">
        <f t="shared" si="11"/>
        <v>84</v>
      </c>
      <c r="G56" s="8">
        <f t="shared" si="12"/>
        <v>4</v>
      </c>
      <c r="I56" s="1">
        <v>9</v>
      </c>
      <c r="J56" s="4">
        <v>5</v>
      </c>
      <c r="K56" s="4">
        <v>2</v>
      </c>
      <c r="L56" s="4">
        <v>4</v>
      </c>
      <c r="M56" s="8">
        <f t="shared" si="18"/>
        <v>40</v>
      </c>
      <c r="N56" s="8">
        <f t="shared" si="19"/>
        <v>80</v>
      </c>
      <c r="O56" s="8">
        <f t="shared" si="20"/>
        <v>40</v>
      </c>
    </row>
    <row r="57" spans="1:15" hidden="1" x14ac:dyDescent="0.25">
      <c r="A57" s="1">
        <v>38</v>
      </c>
      <c r="B57" s="4">
        <v>25</v>
      </c>
      <c r="C57" s="4">
        <v>17</v>
      </c>
      <c r="D57" s="4">
        <v>21</v>
      </c>
      <c r="E57" s="8">
        <f t="shared" si="10"/>
        <v>68</v>
      </c>
      <c r="F57" s="8">
        <f t="shared" si="11"/>
        <v>84</v>
      </c>
      <c r="G57" s="8">
        <f t="shared" si="12"/>
        <v>16</v>
      </c>
      <c r="I57" s="1">
        <v>10</v>
      </c>
      <c r="J57" s="4">
        <v>5</v>
      </c>
      <c r="K57" s="4">
        <v>0</v>
      </c>
      <c r="L57" s="4">
        <v>2</v>
      </c>
      <c r="M57" s="8">
        <f t="shared" si="18"/>
        <v>0</v>
      </c>
      <c r="N57" s="8">
        <f t="shared" si="19"/>
        <v>40</v>
      </c>
      <c r="O57" s="8">
        <f t="shared" si="20"/>
        <v>40</v>
      </c>
    </row>
    <row r="58" spans="1:15" hidden="1" x14ac:dyDescent="0.25">
      <c r="A58" s="1">
        <v>39</v>
      </c>
      <c r="B58" s="4">
        <v>25</v>
      </c>
      <c r="C58" s="4">
        <v>16</v>
      </c>
      <c r="D58" s="4">
        <v>18</v>
      </c>
      <c r="E58" s="8">
        <f t="shared" si="10"/>
        <v>64</v>
      </c>
      <c r="F58" s="8">
        <f t="shared" si="11"/>
        <v>72</v>
      </c>
      <c r="G58" s="8">
        <f t="shared" si="12"/>
        <v>8</v>
      </c>
      <c r="I58" s="1">
        <v>11</v>
      </c>
      <c r="J58" s="4">
        <v>5</v>
      </c>
      <c r="K58" s="4">
        <v>0</v>
      </c>
      <c r="L58" s="4">
        <v>2</v>
      </c>
      <c r="M58" s="8">
        <f t="shared" si="18"/>
        <v>0</v>
      </c>
      <c r="N58" s="8">
        <f t="shared" si="19"/>
        <v>40</v>
      </c>
      <c r="O58" s="8">
        <f t="shared" si="20"/>
        <v>40</v>
      </c>
    </row>
    <row r="59" spans="1:15" hidden="1" x14ac:dyDescent="0.25">
      <c r="A59" s="1">
        <v>40</v>
      </c>
      <c r="B59" s="4">
        <v>25</v>
      </c>
      <c r="C59" s="4">
        <v>14</v>
      </c>
      <c r="D59" s="4">
        <v>18</v>
      </c>
      <c r="E59" s="8">
        <f t="shared" si="10"/>
        <v>56</v>
      </c>
      <c r="F59" s="8">
        <f t="shared" si="11"/>
        <v>72</v>
      </c>
      <c r="G59" s="8">
        <f t="shared" si="12"/>
        <v>16</v>
      </c>
      <c r="I59" s="1">
        <v>12</v>
      </c>
      <c r="J59" s="4">
        <v>5</v>
      </c>
      <c r="K59" s="4">
        <v>3</v>
      </c>
      <c r="L59" s="4">
        <v>2</v>
      </c>
      <c r="M59" s="8">
        <f t="shared" si="18"/>
        <v>60</v>
      </c>
      <c r="N59" s="8">
        <f t="shared" si="19"/>
        <v>40</v>
      </c>
      <c r="O59" s="8">
        <f t="shared" si="20"/>
        <v>-20</v>
      </c>
    </row>
    <row r="60" spans="1:15" hidden="1" x14ac:dyDescent="0.25">
      <c r="A60" s="1">
        <v>41</v>
      </c>
      <c r="B60" s="4">
        <v>25</v>
      </c>
      <c r="C60" s="4">
        <v>19</v>
      </c>
      <c r="D60" s="4">
        <v>20</v>
      </c>
      <c r="E60" s="8">
        <f t="shared" si="10"/>
        <v>76</v>
      </c>
      <c r="F60" s="8">
        <f t="shared" si="11"/>
        <v>80</v>
      </c>
      <c r="G60" s="8">
        <f t="shared" si="12"/>
        <v>4</v>
      </c>
      <c r="I60" s="1">
        <v>13</v>
      </c>
      <c r="J60" s="4">
        <v>5</v>
      </c>
      <c r="K60" s="4">
        <v>1</v>
      </c>
      <c r="L60" s="4">
        <v>1</v>
      </c>
      <c r="M60" s="8">
        <f>+K60*100/J60</f>
        <v>20</v>
      </c>
      <c r="N60" s="8">
        <f>+L60*100/J60</f>
        <v>20</v>
      </c>
      <c r="O60" s="8">
        <f>+N60-M60</f>
        <v>0</v>
      </c>
    </row>
    <row r="61" spans="1:15" hidden="1" x14ac:dyDescent="0.25">
      <c r="A61" s="1">
        <v>42</v>
      </c>
      <c r="B61" s="4">
        <v>25</v>
      </c>
      <c r="C61" s="4">
        <v>18</v>
      </c>
      <c r="D61" s="4">
        <v>19</v>
      </c>
      <c r="E61" s="8">
        <f t="shared" si="10"/>
        <v>72</v>
      </c>
      <c r="F61" s="8">
        <f t="shared" si="11"/>
        <v>76</v>
      </c>
      <c r="G61" s="8">
        <f t="shared" si="12"/>
        <v>4</v>
      </c>
      <c r="I61" s="1">
        <v>14</v>
      </c>
      <c r="J61" s="4">
        <v>5</v>
      </c>
      <c r="K61" s="4">
        <v>2</v>
      </c>
      <c r="L61" s="4">
        <v>5</v>
      </c>
      <c r="M61" s="8">
        <f>+K61*100/J61</f>
        <v>40</v>
      </c>
      <c r="N61" s="8">
        <f>+L61*100/J61</f>
        <v>100</v>
      </c>
      <c r="O61" s="8">
        <f>+N61-M61</f>
        <v>60</v>
      </c>
    </row>
    <row r="62" spans="1:15" hidden="1" x14ac:dyDescent="0.25">
      <c r="A62" s="1">
        <v>43</v>
      </c>
      <c r="B62" s="4">
        <v>25</v>
      </c>
      <c r="C62" s="4">
        <v>18</v>
      </c>
      <c r="D62" s="4">
        <v>18</v>
      </c>
      <c r="E62" s="8">
        <f t="shared" si="10"/>
        <v>72</v>
      </c>
      <c r="F62" s="8">
        <f t="shared" si="11"/>
        <v>72</v>
      </c>
      <c r="G62" s="8">
        <f t="shared" si="12"/>
        <v>0</v>
      </c>
      <c r="I62" s="1">
        <v>15</v>
      </c>
      <c r="J62" s="4">
        <v>5</v>
      </c>
      <c r="K62" s="4">
        <v>4</v>
      </c>
      <c r="L62" s="4">
        <v>5</v>
      </c>
      <c r="M62" s="8">
        <f>+K62*100/J62</f>
        <v>80</v>
      </c>
      <c r="N62" s="8">
        <f>+L62*100/J62</f>
        <v>100</v>
      </c>
      <c r="O62" s="8">
        <f>+N62-M62</f>
        <v>20</v>
      </c>
    </row>
    <row r="63" spans="1:15" hidden="1" x14ac:dyDescent="0.25">
      <c r="A63" s="6" t="s">
        <v>40</v>
      </c>
      <c r="B63" s="12">
        <f>+AVERAGE(B20:B26)</f>
        <v>25</v>
      </c>
      <c r="C63" s="13">
        <f>+AVERAGE(C20:C62)</f>
        <v>16.744186046511629</v>
      </c>
      <c r="D63" s="13">
        <f>+AVERAGE(D20:D62)</f>
        <v>19.441860465116278</v>
      </c>
      <c r="E63" s="11">
        <f>+AVERAGE(E20:E26)</f>
        <v>61.714285714285715</v>
      </c>
      <c r="F63" s="11">
        <f>+AVERAGE(F20:F26)</f>
        <v>78.285714285714292</v>
      </c>
      <c r="G63" s="11">
        <f>+AVERAGE(G20:G26)</f>
        <v>16.571428571428573</v>
      </c>
      <c r="I63" s="1">
        <v>16</v>
      </c>
      <c r="J63" s="4">
        <v>5</v>
      </c>
      <c r="K63" s="4">
        <v>2</v>
      </c>
      <c r="L63" s="4">
        <v>3</v>
      </c>
      <c r="M63" s="8">
        <f>+K63*100/J63</f>
        <v>40</v>
      </c>
      <c r="N63" s="8">
        <f>+L63*100/J63</f>
        <v>60</v>
      </c>
      <c r="O63" s="8">
        <f>+N63-M63</f>
        <v>20</v>
      </c>
    </row>
    <row r="64" spans="1:15" hidden="1" x14ac:dyDescent="0.25">
      <c r="I64" s="1">
        <v>17</v>
      </c>
      <c r="J64" s="4">
        <v>5</v>
      </c>
      <c r="K64" s="4">
        <v>1</v>
      </c>
      <c r="L64" s="4">
        <v>4</v>
      </c>
      <c r="M64" s="8">
        <f>+K64*100/J64</f>
        <v>20</v>
      </c>
      <c r="N64" s="8">
        <f>+L64*100/J64</f>
        <v>80</v>
      </c>
      <c r="O64" s="8">
        <f>+N64-M64</f>
        <v>60</v>
      </c>
    </row>
    <row r="65" spans="1:15" hidden="1" x14ac:dyDescent="0.25">
      <c r="I65" s="6" t="s">
        <v>40</v>
      </c>
      <c r="J65" s="12">
        <f>+AVERAGE(J54:J62)</f>
        <v>5</v>
      </c>
      <c r="K65" s="13">
        <f>+AVERAGE(K48:K62)</f>
        <v>1.8666666666666667</v>
      </c>
      <c r="L65" s="13">
        <f>+AVERAGE(L48:L62)</f>
        <v>2.7333333333333334</v>
      </c>
      <c r="M65" s="11">
        <f>+AVERAGE(M48:M62)</f>
        <v>37.333333333333336</v>
      </c>
      <c r="N65" s="11">
        <f>+AVERAGE(N48:N62)</f>
        <v>54.666666666666664</v>
      </c>
      <c r="O65" s="11">
        <f>+AVERAGE(O48:O62)</f>
        <v>17.333333333333332</v>
      </c>
    </row>
    <row r="66" spans="1:15" hidden="1" x14ac:dyDescent="0.25">
      <c r="A66" s="219" t="s">
        <v>45</v>
      </c>
      <c r="B66" s="219"/>
      <c r="C66" s="219"/>
      <c r="D66" s="219"/>
      <c r="E66" s="219"/>
      <c r="F66" s="219"/>
      <c r="G66" s="220"/>
    </row>
    <row r="67" spans="1:15" hidden="1" x14ac:dyDescent="0.25">
      <c r="A67" s="211" t="s">
        <v>56</v>
      </c>
      <c r="B67" s="211"/>
      <c r="C67" s="211"/>
      <c r="D67" s="211"/>
      <c r="E67" s="211"/>
      <c r="F67" s="211"/>
      <c r="G67" s="212"/>
      <c r="I67" s="211" t="s">
        <v>62</v>
      </c>
      <c r="J67" s="211"/>
      <c r="K67" s="211"/>
      <c r="L67" s="211"/>
      <c r="M67" s="211"/>
      <c r="N67" s="211"/>
      <c r="O67" s="212"/>
    </row>
    <row r="68" spans="1:15" ht="45" hidden="1" x14ac:dyDescent="0.25">
      <c r="A68" s="9" t="s">
        <v>51</v>
      </c>
      <c r="B68" s="9" t="s">
        <v>46</v>
      </c>
      <c r="C68" s="10" t="s">
        <v>52</v>
      </c>
      <c r="D68" s="10" t="s">
        <v>53</v>
      </c>
      <c r="E68" s="10" t="s">
        <v>48</v>
      </c>
      <c r="F68" s="10" t="s">
        <v>49</v>
      </c>
      <c r="G68" s="9" t="s">
        <v>47</v>
      </c>
      <c r="I68" s="9" t="s">
        <v>51</v>
      </c>
      <c r="J68" s="9" t="s">
        <v>46</v>
      </c>
      <c r="K68" s="10" t="s">
        <v>52</v>
      </c>
      <c r="L68" s="10" t="s">
        <v>53</v>
      </c>
      <c r="M68" s="10" t="s">
        <v>48</v>
      </c>
      <c r="N68" s="10" t="s">
        <v>49</v>
      </c>
      <c r="O68" s="9" t="s">
        <v>47</v>
      </c>
    </row>
    <row r="69" spans="1:15" hidden="1" x14ac:dyDescent="0.25">
      <c r="A69" s="1">
        <v>1</v>
      </c>
      <c r="B69" s="4">
        <v>5</v>
      </c>
      <c r="C69" s="4">
        <v>0</v>
      </c>
      <c r="D69" s="4">
        <v>2</v>
      </c>
      <c r="E69" s="8">
        <f>+C69*100/B69</f>
        <v>0</v>
      </c>
      <c r="F69" s="8">
        <f t="shared" ref="F69:F83" si="21">+D69*100/B69</f>
        <v>40</v>
      </c>
      <c r="G69" s="8">
        <f t="shared" ref="G69:G83" si="22">+F69-E69</f>
        <v>40</v>
      </c>
      <c r="I69" s="1">
        <v>1</v>
      </c>
      <c r="J69" s="4">
        <v>5</v>
      </c>
      <c r="K69" s="4">
        <v>3</v>
      </c>
      <c r="L69" s="4">
        <v>5</v>
      </c>
      <c r="M69" s="8">
        <f t="shared" ref="M69:M79" si="23">+K69*100/J69</f>
        <v>60</v>
      </c>
      <c r="N69" s="8">
        <f t="shared" ref="N69:N79" si="24">+L69*100/J69</f>
        <v>100</v>
      </c>
      <c r="O69" s="8">
        <f t="shared" ref="O69:O79" si="25">+N69-M69</f>
        <v>40</v>
      </c>
    </row>
    <row r="70" spans="1:15" hidden="1" x14ac:dyDescent="0.25">
      <c r="A70" s="1">
        <v>2</v>
      </c>
      <c r="B70" s="4">
        <v>5</v>
      </c>
      <c r="C70" s="4">
        <v>3</v>
      </c>
      <c r="D70" s="4">
        <v>4</v>
      </c>
      <c r="E70" s="8">
        <f t="shared" ref="E70:E83" si="26">+C70*100/B70</f>
        <v>60</v>
      </c>
      <c r="F70" s="8">
        <f t="shared" si="21"/>
        <v>80</v>
      </c>
      <c r="G70" s="8">
        <f t="shared" si="22"/>
        <v>20</v>
      </c>
      <c r="I70" s="1">
        <v>2</v>
      </c>
      <c r="J70" s="4">
        <v>5</v>
      </c>
      <c r="K70" s="4">
        <v>2</v>
      </c>
      <c r="L70" s="4">
        <v>4</v>
      </c>
      <c r="M70" s="8">
        <f t="shared" si="23"/>
        <v>40</v>
      </c>
      <c r="N70" s="8">
        <f t="shared" si="24"/>
        <v>80</v>
      </c>
      <c r="O70" s="8">
        <f t="shared" si="25"/>
        <v>40</v>
      </c>
    </row>
    <row r="71" spans="1:15" hidden="1" x14ac:dyDescent="0.25">
      <c r="A71" s="1">
        <v>3</v>
      </c>
      <c r="B71" s="4">
        <v>5</v>
      </c>
      <c r="C71" s="4">
        <v>4</v>
      </c>
      <c r="D71" s="4">
        <v>5</v>
      </c>
      <c r="E71" s="8">
        <f t="shared" si="26"/>
        <v>80</v>
      </c>
      <c r="F71" s="8">
        <f t="shared" si="21"/>
        <v>100</v>
      </c>
      <c r="G71" s="8">
        <f t="shared" si="22"/>
        <v>20</v>
      </c>
      <c r="I71" s="1">
        <v>3</v>
      </c>
      <c r="J71" s="4">
        <v>5</v>
      </c>
      <c r="K71" s="4">
        <v>3</v>
      </c>
      <c r="L71" s="4">
        <v>5</v>
      </c>
      <c r="M71" s="8">
        <f t="shared" si="23"/>
        <v>60</v>
      </c>
      <c r="N71" s="8">
        <f t="shared" si="24"/>
        <v>100</v>
      </c>
      <c r="O71" s="8">
        <f t="shared" si="25"/>
        <v>40</v>
      </c>
    </row>
    <row r="72" spans="1:15" hidden="1" x14ac:dyDescent="0.25">
      <c r="A72" s="1">
        <v>4</v>
      </c>
      <c r="B72" s="4">
        <v>5</v>
      </c>
      <c r="C72" s="4">
        <v>3</v>
      </c>
      <c r="D72" s="4">
        <v>3</v>
      </c>
      <c r="E72" s="8">
        <f t="shared" si="26"/>
        <v>60</v>
      </c>
      <c r="F72" s="8">
        <f t="shared" si="21"/>
        <v>60</v>
      </c>
      <c r="G72" s="8">
        <f t="shared" si="22"/>
        <v>0</v>
      </c>
      <c r="I72" s="1">
        <v>4</v>
      </c>
      <c r="J72" s="4">
        <v>5</v>
      </c>
      <c r="K72" s="4">
        <v>2</v>
      </c>
      <c r="L72" s="4">
        <v>5</v>
      </c>
      <c r="M72" s="8">
        <f t="shared" si="23"/>
        <v>40</v>
      </c>
      <c r="N72" s="8">
        <f t="shared" si="24"/>
        <v>100</v>
      </c>
      <c r="O72" s="8">
        <f t="shared" si="25"/>
        <v>60</v>
      </c>
    </row>
    <row r="73" spans="1:15" hidden="1" x14ac:dyDescent="0.25">
      <c r="A73" s="1">
        <v>5</v>
      </c>
      <c r="B73" s="4">
        <v>5</v>
      </c>
      <c r="C73" s="4">
        <v>5</v>
      </c>
      <c r="D73" s="4">
        <v>4</v>
      </c>
      <c r="E73" s="8">
        <f t="shared" si="26"/>
        <v>100</v>
      </c>
      <c r="F73" s="8">
        <f t="shared" si="21"/>
        <v>80</v>
      </c>
      <c r="G73" s="8">
        <f t="shared" si="22"/>
        <v>-20</v>
      </c>
      <c r="I73" s="1">
        <v>5</v>
      </c>
      <c r="J73" s="4">
        <v>5</v>
      </c>
      <c r="K73" s="4">
        <v>2</v>
      </c>
      <c r="L73" s="4">
        <v>5</v>
      </c>
      <c r="M73" s="8">
        <f t="shared" si="23"/>
        <v>40</v>
      </c>
      <c r="N73" s="8">
        <f t="shared" si="24"/>
        <v>100</v>
      </c>
      <c r="O73" s="8">
        <f t="shared" si="25"/>
        <v>60</v>
      </c>
    </row>
    <row r="74" spans="1:15" hidden="1" x14ac:dyDescent="0.25">
      <c r="A74" s="1">
        <v>6</v>
      </c>
      <c r="B74" s="4">
        <v>5</v>
      </c>
      <c r="C74" s="4">
        <v>5</v>
      </c>
      <c r="D74" s="4">
        <v>5</v>
      </c>
      <c r="E74" s="8">
        <f t="shared" si="26"/>
        <v>100</v>
      </c>
      <c r="F74" s="8">
        <f t="shared" si="21"/>
        <v>100</v>
      </c>
      <c r="G74" s="8">
        <f t="shared" si="22"/>
        <v>0</v>
      </c>
      <c r="I74" s="1">
        <v>6</v>
      </c>
      <c r="J74" s="4">
        <v>5</v>
      </c>
      <c r="K74" s="4">
        <v>3</v>
      </c>
      <c r="L74" s="4">
        <v>5</v>
      </c>
      <c r="M74" s="8">
        <f t="shared" si="23"/>
        <v>60</v>
      </c>
      <c r="N74" s="8">
        <f t="shared" si="24"/>
        <v>100</v>
      </c>
      <c r="O74" s="8">
        <f t="shared" si="25"/>
        <v>40</v>
      </c>
    </row>
    <row r="75" spans="1:15" hidden="1" x14ac:dyDescent="0.25">
      <c r="A75" s="1">
        <v>7</v>
      </c>
      <c r="B75" s="4">
        <v>5</v>
      </c>
      <c r="C75" s="4">
        <v>4</v>
      </c>
      <c r="D75" s="4">
        <v>4</v>
      </c>
      <c r="E75" s="8">
        <f t="shared" si="26"/>
        <v>80</v>
      </c>
      <c r="F75" s="8">
        <f t="shared" si="21"/>
        <v>80</v>
      </c>
      <c r="G75" s="8">
        <f t="shared" si="22"/>
        <v>0</v>
      </c>
      <c r="I75" s="1">
        <v>7</v>
      </c>
      <c r="J75" s="4">
        <v>5</v>
      </c>
      <c r="K75" s="4">
        <v>5</v>
      </c>
      <c r="L75" s="4">
        <v>5</v>
      </c>
      <c r="M75" s="8">
        <f t="shared" si="23"/>
        <v>100</v>
      </c>
      <c r="N75" s="8">
        <f t="shared" si="24"/>
        <v>100</v>
      </c>
      <c r="O75" s="8">
        <f t="shared" si="25"/>
        <v>0</v>
      </c>
    </row>
    <row r="76" spans="1:15" hidden="1" x14ac:dyDescent="0.25">
      <c r="A76" s="1">
        <v>8</v>
      </c>
      <c r="B76" s="4">
        <v>5</v>
      </c>
      <c r="C76" s="4">
        <v>2</v>
      </c>
      <c r="D76" s="4">
        <v>4</v>
      </c>
      <c r="E76" s="8">
        <f t="shared" si="26"/>
        <v>40</v>
      </c>
      <c r="F76" s="8">
        <f t="shared" si="21"/>
        <v>80</v>
      </c>
      <c r="G76" s="8">
        <f t="shared" si="22"/>
        <v>40</v>
      </c>
      <c r="I76" s="1">
        <v>8</v>
      </c>
      <c r="J76" s="4">
        <v>5</v>
      </c>
      <c r="K76" s="4">
        <v>4</v>
      </c>
      <c r="L76" s="4">
        <v>4</v>
      </c>
      <c r="M76" s="8">
        <f t="shared" si="23"/>
        <v>80</v>
      </c>
      <c r="N76" s="8">
        <f t="shared" si="24"/>
        <v>80</v>
      </c>
      <c r="O76" s="8">
        <f t="shared" si="25"/>
        <v>0</v>
      </c>
    </row>
    <row r="77" spans="1:15" hidden="1" x14ac:dyDescent="0.25">
      <c r="A77" s="1">
        <v>9</v>
      </c>
      <c r="B77" s="4">
        <v>5</v>
      </c>
      <c r="C77" s="4">
        <v>2</v>
      </c>
      <c r="D77" s="4">
        <v>3</v>
      </c>
      <c r="E77" s="8">
        <f t="shared" si="26"/>
        <v>40</v>
      </c>
      <c r="F77" s="8">
        <f t="shared" si="21"/>
        <v>60</v>
      </c>
      <c r="G77" s="8">
        <f t="shared" si="22"/>
        <v>20</v>
      </c>
      <c r="I77" s="1">
        <v>9</v>
      </c>
      <c r="J77" s="4">
        <v>5</v>
      </c>
      <c r="K77" s="4">
        <v>2</v>
      </c>
      <c r="L77" s="4">
        <v>4</v>
      </c>
      <c r="M77" s="8">
        <f t="shared" si="23"/>
        <v>40</v>
      </c>
      <c r="N77" s="8">
        <f t="shared" si="24"/>
        <v>80</v>
      </c>
      <c r="O77" s="8">
        <f t="shared" si="25"/>
        <v>40</v>
      </c>
    </row>
    <row r="78" spans="1:15" hidden="1" x14ac:dyDescent="0.25">
      <c r="A78" s="1">
        <v>10</v>
      </c>
      <c r="B78" s="4">
        <v>5</v>
      </c>
      <c r="C78" s="4">
        <v>3</v>
      </c>
      <c r="D78" s="4">
        <v>4</v>
      </c>
      <c r="E78" s="8">
        <f t="shared" si="26"/>
        <v>60</v>
      </c>
      <c r="F78" s="8">
        <f t="shared" si="21"/>
        <v>80</v>
      </c>
      <c r="G78" s="8">
        <f t="shared" si="22"/>
        <v>20</v>
      </c>
      <c r="I78" s="1">
        <v>10</v>
      </c>
      <c r="J78" s="4">
        <v>5</v>
      </c>
      <c r="K78" s="4">
        <v>0</v>
      </c>
      <c r="L78" s="4">
        <v>4</v>
      </c>
      <c r="M78" s="8">
        <f t="shared" si="23"/>
        <v>0</v>
      </c>
      <c r="N78" s="8">
        <f t="shared" si="24"/>
        <v>80</v>
      </c>
      <c r="O78" s="8">
        <f t="shared" si="25"/>
        <v>80</v>
      </c>
    </row>
    <row r="79" spans="1:15" hidden="1" x14ac:dyDescent="0.25">
      <c r="A79" s="1">
        <v>11</v>
      </c>
      <c r="B79" s="4">
        <v>5</v>
      </c>
      <c r="C79" s="4">
        <v>2</v>
      </c>
      <c r="D79" s="4">
        <v>4</v>
      </c>
      <c r="E79" s="8">
        <f t="shared" si="26"/>
        <v>40</v>
      </c>
      <c r="F79" s="8">
        <f t="shared" si="21"/>
        <v>80</v>
      </c>
      <c r="G79" s="8">
        <f t="shared" si="22"/>
        <v>40</v>
      </c>
      <c r="I79" s="1">
        <v>11</v>
      </c>
      <c r="J79" s="4">
        <v>5</v>
      </c>
      <c r="K79" s="4">
        <v>2</v>
      </c>
      <c r="L79" s="4">
        <v>5</v>
      </c>
      <c r="M79" s="8">
        <f t="shared" si="23"/>
        <v>40</v>
      </c>
      <c r="N79" s="8">
        <f t="shared" si="24"/>
        <v>100</v>
      </c>
      <c r="O79" s="8">
        <f t="shared" si="25"/>
        <v>60</v>
      </c>
    </row>
    <row r="80" spans="1:15" hidden="1" x14ac:dyDescent="0.25">
      <c r="A80" s="1">
        <v>12</v>
      </c>
      <c r="B80" s="4">
        <v>5</v>
      </c>
      <c r="C80" s="4">
        <v>3</v>
      </c>
      <c r="D80" s="4">
        <v>3</v>
      </c>
      <c r="E80" s="8">
        <f t="shared" si="26"/>
        <v>60</v>
      </c>
      <c r="F80" s="8">
        <f t="shared" si="21"/>
        <v>60</v>
      </c>
      <c r="G80" s="8">
        <f t="shared" si="22"/>
        <v>0</v>
      </c>
      <c r="I80" s="1">
        <v>12</v>
      </c>
      <c r="J80" s="4">
        <v>5</v>
      </c>
      <c r="K80" s="4">
        <v>2</v>
      </c>
      <c r="L80" s="4">
        <v>4</v>
      </c>
      <c r="M80" s="8">
        <f>+K80*100/J80</f>
        <v>40</v>
      </c>
      <c r="N80" s="8">
        <f>+L80*100/J80</f>
        <v>80</v>
      </c>
      <c r="O80" s="8">
        <f>+N80-M80</f>
        <v>40</v>
      </c>
    </row>
    <row r="81" spans="1:15" hidden="1" x14ac:dyDescent="0.25">
      <c r="A81" s="1">
        <v>13</v>
      </c>
      <c r="B81" s="4">
        <v>5</v>
      </c>
      <c r="C81" s="4">
        <v>3</v>
      </c>
      <c r="D81" s="4">
        <v>3</v>
      </c>
      <c r="E81" s="8">
        <f t="shared" si="26"/>
        <v>60</v>
      </c>
      <c r="F81" s="8">
        <f t="shared" si="21"/>
        <v>60</v>
      </c>
      <c r="G81" s="8">
        <f t="shared" si="22"/>
        <v>0</v>
      </c>
      <c r="I81" s="1">
        <v>13</v>
      </c>
      <c r="J81" s="4">
        <v>5</v>
      </c>
      <c r="K81" s="4">
        <v>3</v>
      </c>
      <c r="L81" s="4">
        <v>4</v>
      </c>
      <c r="M81" s="8">
        <f>+K81*100/J81</f>
        <v>60</v>
      </c>
      <c r="N81" s="8">
        <f>+L81*100/J81</f>
        <v>80</v>
      </c>
      <c r="O81" s="8">
        <f>+N81-M81</f>
        <v>20</v>
      </c>
    </row>
    <row r="82" spans="1:15" hidden="1" x14ac:dyDescent="0.25">
      <c r="A82" s="1">
        <v>14</v>
      </c>
      <c r="B82" s="4">
        <v>5</v>
      </c>
      <c r="C82" s="4">
        <v>4</v>
      </c>
      <c r="D82" s="4">
        <v>4</v>
      </c>
      <c r="E82" s="8">
        <f t="shared" si="26"/>
        <v>80</v>
      </c>
      <c r="F82" s="8">
        <f t="shared" si="21"/>
        <v>80</v>
      </c>
      <c r="G82" s="8">
        <f t="shared" si="22"/>
        <v>0</v>
      </c>
      <c r="I82" s="1">
        <v>14</v>
      </c>
      <c r="J82" s="4">
        <v>5</v>
      </c>
      <c r="K82" s="4">
        <v>3</v>
      </c>
      <c r="L82" s="4">
        <v>5</v>
      </c>
      <c r="M82" s="8">
        <f>+K82*100/J82</f>
        <v>60</v>
      </c>
      <c r="N82" s="8">
        <f>+L82*100/J82</f>
        <v>100</v>
      </c>
      <c r="O82" s="8">
        <f>+N82-M82</f>
        <v>40</v>
      </c>
    </row>
    <row r="83" spans="1:15" hidden="1" x14ac:dyDescent="0.25">
      <c r="A83" s="1">
        <v>15</v>
      </c>
      <c r="B83" s="4">
        <v>5</v>
      </c>
      <c r="C83" s="4">
        <v>1</v>
      </c>
      <c r="D83" s="4">
        <v>2</v>
      </c>
      <c r="E83" s="8">
        <f t="shared" si="26"/>
        <v>20</v>
      </c>
      <c r="F83" s="8">
        <f t="shared" si="21"/>
        <v>40</v>
      </c>
      <c r="G83" s="8">
        <f t="shared" si="22"/>
        <v>20</v>
      </c>
      <c r="I83" s="6" t="s">
        <v>40</v>
      </c>
      <c r="J83" s="12">
        <f>+AVERAGE(J75:J82)</f>
        <v>5</v>
      </c>
      <c r="K83" s="13">
        <f>+AVERAGE(K69:K82)</f>
        <v>2.5714285714285716</v>
      </c>
      <c r="L83" s="13">
        <f>+AVERAGE(L69:L82)</f>
        <v>4.5714285714285712</v>
      </c>
      <c r="M83" s="11">
        <f>+AVERAGE(M69:M82)</f>
        <v>51.428571428571431</v>
      </c>
      <c r="N83" s="11">
        <f>+AVERAGE(N69:N82)</f>
        <v>91.428571428571431</v>
      </c>
      <c r="O83" s="11">
        <f>+AVERAGE(O69:O82)</f>
        <v>40</v>
      </c>
    </row>
    <row r="84" spans="1:15" hidden="1" x14ac:dyDescent="0.25">
      <c r="A84" s="6" t="s">
        <v>40</v>
      </c>
      <c r="B84" s="12">
        <f t="shared" ref="B84:G84" si="27">+AVERAGE(B69:B83)</f>
        <v>5</v>
      </c>
      <c r="C84" s="13">
        <f t="shared" si="27"/>
        <v>2.9333333333333331</v>
      </c>
      <c r="D84" s="13">
        <f t="shared" si="27"/>
        <v>3.6</v>
      </c>
      <c r="E84" s="11">
        <f t="shared" si="27"/>
        <v>58.666666666666664</v>
      </c>
      <c r="F84" s="11">
        <f t="shared" si="27"/>
        <v>72</v>
      </c>
      <c r="G84" s="11">
        <f t="shared" si="27"/>
        <v>13.333333333333334</v>
      </c>
    </row>
    <row r="85" spans="1:15" hidden="1" x14ac:dyDescent="0.25"/>
    <row r="86" spans="1:15" hidden="1" x14ac:dyDescent="0.25"/>
    <row r="87" spans="1:15" hidden="1" x14ac:dyDescent="0.25">
      <c r="A87" s="219" t="s">
        <v>45</v>
      </c>
      <c r="B87" s="219"/>
      <c r="C87" s="219"/>
      <c r="D87" s="219"/>
      <c r="E87" s="219"/>
      <c r="F87" s="219"/>
      <c r="G87" s="220"/>
      <c r="I87" s="221" t="s">
        <v>45</v>
      </c>
      <c r="J87" s="221"/>
      <c r="K87" s="221"/>
      <c r="L87" s="221"/>
      <c r="M87" s="221"/>
      <c r="N87" s="221"/>
      <c r="O87" s="222"/>
    </row>
    <row r="88" spans="1:15" hidden="1" x14ac:dyDescent="0.25">
      <c r="A88" s="211" t="s">
        <v>57</v>
      </c>
      <c r="B88" s="211"/>
      <c r="C88" s="211"/>
      <c r="D88" s="211"/>
      <c r="E88" s="211"/>
      <c r="F88" s="211"/>
      <c r="G88" s="212"/>
      <c r="I88" s="223" t="s">
        <v>63</v>
      </c>
      <c r="J88" s="223"/>
      <c r="K88" s="223"/>
      <c r="L88" s="223"/>
      <c r="M88" s="223"/>
      <c r="N88" s="223"/>
      <c r="O88" s="223"/>
    </row>
    <row r="89" spans="1:15" ht="45" hidden="1" x14ac:dyDescent="0.25">
      <c r="A89" s="9" t="s">
        <v>51</v>
      </c>
      <c r="B89" s="9" t="s">
        <v>46</v>
      </c>
      <c r="C89" s="10" t="s">
        <v>52</v>
      </c>
      <c r="D89" s="10" t="s">
        <v>53</v>
      </c>
      <c r="E89" s="10" t="s">
        <v>48</v>
      </c>
      <c r="F89" s="10" t="s">
        <v>49</v>
      </c>
      <c r="G89" s="9" t="s">
        <v>47</v>
      </c>
      <c r="I89" s="9" t="s">
        <v>51</v>
      </c>
      <c r="J89" s="9" t="s">
        <v>46</v>
      </c>
      <c r="K89" s="10" t="s">
        <v>52</v>
      </c>
      <c r="L89" s="10" t="s">
        <v>53</v>
      </c>
      <c r="M89" s="10" t="s">
        <v>48</v>
      </c>
      <c r="N89" s="10" t="s">
        <v>49</v>
      </c>
      <c r="O89" s="9" t="s">
        <v>47</v>
      </c>
    </row>
    <row r="90" spans="1:15" hidden="1" x14ac:dyDescent="0.25">
      <c r="A90" s="1">
        <v>1</v>
      </c>
      <c r="B90" s="4">
        <v>5</v>
      </c>
      <c r="C90" s="4">
        <v>3</v>
      </c>
      <c r="D90" s="4">
        <v>2</v>
      </c>
      <c r="E90" s="8">
        <f t="shared" ref="E90:E106" si="28">+C90*100/B90</f>
        <v>60</v>
      </c>
      <c r="F90" s="8">
        <f t="shared" ref="F90:F106" si="29">+D90*100/B90</f>
        <v>40</v>
      </c>
      <c r="G90" s="8">
        <f t="shared" ref="G90:G106" si="30">+F90-E90</f>
        <v>-20</v>
      </c>
      <c r="I90" s="1">
        <v>1</v>
      </c>
      <c r="J90" s="4">
        <v>5</v>
      </c>
      <c r="K90" s="4">
        <v>3</v>
      </c>
      <c r="L90" s="4">
        <v>4</v>
      </c>
      <c r="M90" s="8">
        <f t="shared" ref="M90:M100" si="31">+K90*100/J90</f>
        <v>60</v>
      </c>
      <c r="N90" s="8">
        <f t="shared" ref="N90:N100" si="32">+L90*100/J90</f>
        <v>80</v>
      </c>
      <c r="O90" s="8">
        <f t="shared" ref="O90:O100" si="33">+N90-M90</f>
        <v>20</v>
      </c>
    </row>
    <row r="91" spans="1:15" hidden="1" x14ac:dyDescent="0.25">
      <c r="A91" s="1">
        <v>2</v>
      </c>
      <c r="B91" s="4">
        <v>5</v>
      </c>
      <c r="C91" s="4">
        <v>3</v>
      </c>
      <c r="D91" s="4">
        <v>1</v>
      </c>
      <c r="E91" s="8">
        <f t="shared" si="28"/>
        <v>60</v>
      </c>
      <c r="F91" s="8">
        <f t="shared" si="29"/>
        <v>20</v>
      </c>
      <c r="G91" s="8">
        <f t="shared" si="30"/>
        <v>-40</v>
      </c>
      <c r="I91" s="1">
        <v>2</v>
      </c>
      <c r="J91" s="4">
        <v>5</v>
      </c>
      <c r="K91" s="4">
        <v>3</v>
      </c>
      <c r="L91" s="4">
        <v>1</v>
      </c>
      <c r="M91" s="8">
        <f t="shared" si="31"/>
        <v>60</v>
      </c>
      <c r="N91" s="8">
        <f t="shared" si="32"/>
        <v>20</v>
      </c>
      <c r="O91" s="8">
        <f t="shared" si="33"/>
        <v>-40</v>
      </c>
    </row>
    <row r="92" spans="1:15" hidden="1" x14ac:dyDescent="0.25">
      <c r="A92" s="1">
        <v>3</v>
      </c>
      <c r="B92" s="4">
        <v>5</v>
      </c>
      <c r="C92" s="4">
        <v>2</v>
      </c>
      <c r="D92" s="4">
        <v>3</v>
      </c>
      <c r="E92" s="8">
        <f t="shared" si="28"/>
        <v>40</v>
      </c>
      <c r="F92" s="8">
        <f t="shared" si="29"/>
        <v>60</v>
      </c>
      <c r="G92" s="8">
        <f t="shared" si="30"/>
        <v>20</v>
      </c>
      <c r="I92" s="1">
        <v>3</v>
      </c>
      <c r="J92" s="4">
        <v>5</v>
      </c>
      <c r="K92" s="4">
        <v>2</v>
      </c>
      <c r="L92" s="4">
        <v>2</v>
      </c>
      <c r="M92" s="8">
        <f t="shared" si="31"/>
        <v>40</v>
      </c>
      <c r="N92" s="8">
        <f t="shared" si="32"/>
        <v>40</v>
      </c>
      <c r="O92" s="8">
        <f t="shared" si="33"/>
        <v>0</v>
      </c>
    </row>
    <row r="93" spans="1:15" hidden="1" x14ac:dyDescent="0.25">
      <c r="A93" s="1">
        <v>4</v>
      </c>
      <c r="B93" s="4">
        <v>5</v>
      </c>
      <c r="C93" s="4">
        <v>1</v>
      </c>
      <c r="D93" s="4">
        <v>2</v>
      </c>
      <c r="E93" s="8">
        <f t="shared" si="28"/>
        <v>20</v>
      </c>
      <c r="F93" s="8">
        <f t="shared" si="29"/>
        <v>40</v>
      </c>
      <c r="G93" s="8">
        <f t="shared" si="30"/>
        <v>20</v>
      </c>
      <c r="I93" s="1">
        <v>4</v>
      </c>
      <c r="J93" s="4">
        <v>5</v>
      </c>
      <c r="K93" s="4">
        <v>0</v>
      </c>
      <c r="L93" s="4">
        <v>2</v>
      </c>
      <c r="M93" s="8">
        <f t="shared" si="31"/>
        <v>0</v>
      </c>
      <c r="N93" s="8">
        <f t="shared" si="32"/>
        <v>40</v>
      </c>
      <c r="O93" s="8">
        <f t="shared" si="33"/>
        <v>40</v>
      </c>
    </row>
    <row r="94" spans="1:15" hidden="1" x14ac:dyDescent="0.25">
      <c r="A94" s="1">
        <v>5</v>
      </c>
      <c r="B94" s="4">
        <v>5</v>
      </c>
      <c r="C94" s="4">
        <v>4</v>
      </c>
      <c r="D94" s="4">
        <v>5</v>
      </c>
      <c r="E94" s="8">
        <f t="shared" si="28"/>
        <v>80</v>
      </c>
      <c r="F94" s="8">
        <f t="shared" si="29"/>
        <v>100</v>
      </c>
      <c r="G94" s="8">
        <f t="shared" si="30"/>
        <v>20</v>
      </c>
      <c r="I94" s="1">
        <v>5</v>
      </c>
      <c r="J94" s="4">
        <v>5</v>
      </c>
      <c r="K94" s="4">
        <v>3</v>
      </c>
      <c r="L94" s="4">
        <v>4</v>
      </c>
      <c r="M94" s="8">
        <f t="shared" si="31"/>
        <v>60</v>
      </c>
      <c r="N94" s="8">
        <f t="shared" si="32"/>
        <v>80</v>
      </c>
      <c r="O94" s="8">
        <f t="shared" si="33"/>
        <v>20</v>
      </c>
    </row>
    <row r="95" spans="1:15" hidden="1" x14ac:dyDescent="0.25">
      <c r="A95" s="1">
        <v>6</v>
      </c>
      <c r="B95" s="4">
        <v>5</v>
      </c>
      <c r="C95" s="4">
        <v>3</v>
      </c>
      <c r="D95" s="4">
        <v>1</v>
      </c>
      <c r="E95" s="8">
        <f t="shared" si="28"/>
        <v>60</v>
      </c>
      <c r="F95" s="8">
        <f t="shared" si="29"/>
        <v>20</v>
      </c>
      <c r="G95" s="8">
        <f t="shared" si="30"/>
        <v>-40</v>
      </c>
      <c r="I95" s="1">
        <v>6</v>
      </c>
      <c r="J95" s="4">
        <v>5</v>
      </c>
      <c r="K95" s="4">
        <v>0</v>
      </c>
      <c r="L95" s="4">
        <v>4</v>
      </c>
      <c r="M95" s="8">
        <f t="shared" si="31"/>
        <v>0</v>
      </c>
      <c r="N95" s="8">
        <f t="shared" si="32"/>
        <v>80</v>
      </c>
      <c r="O95" s="8">
        <f t="shared" si="33"/>
        <v>80</v>
      </c>
    </row>
    <row r="96" spans="1:15" hidden="1" x14ac:dyDescent="0.25">
      <c r="A96" s="1">
        <v>7</v>
      </c>
      <c r="B96" s="4">
        <v>5</v>
      </c>
      <c r="C96" s="4">
        <v>3</v>
      </c>
      <c r="D96" s="4">
        <v>2</v>
      </c>
      <c r="E96" s="8">
        <f t="shared" si="28"/>
        <v>60</v>
      </c>
      <c r="F96" s="8">
        <f t="shared" si="29"/>
        <v>40</v>
      </c>
      <c r="G96" s="8">
        <f t="shared" si="30"/>
        <v>-20</v>
      </c>
      <c r="I96" s="1">
        <v>7</v>
      </c>
      <c r="J96" s="4">
        <v>5</v>
      </c>
      <c r="K96" s="4">
        <v>0</v>
      </c>
      <c r="L96" s="4">
        <v>3</v>
      </c>
      <c r="M96" s="8">
        <f t="shared" si="31"/>
        <v>0</v>
      </c>
      <c r="N96" s="8">
        <f t="shared" si="32"/>
        <v>60</v>
      </c>
      <c r="O96" s="8">
        <f t="shared" si="33"/>
        <v>60</v>
      </c>
    </row>
    <row r="97" spans="1:15" hidden="1" x14ac:dyDescent="0.25">
      <c r="A97" s="1">
        <v>8</v>
      </c>
      <c r="B97" s="4">
        <v>5</v>
      </c>
      <c r="C97" s="4">
        <v>1</v>
      </c>
      <c r="D97" s="4">
        <v>3</v>
      </c>
      <c r="E97" s="8">
        <f t="shared" si="28"/>
        <v>20</v>
      </c>
      <c r="F97" s="8">
        <f t="shared" si="29"/>
        <v>60</v>
      </c>
      <c r="G97" s="8">
        <f t="shared" si="30"/>
        <v>40</v>
      </c>
      <c r="I97" s="1">
        <v>8</v>
      </c>
      <c r="J97" s="4">
        <v>5</v>
      </c>
      <c r="K97" s="4">
        <v>2</v>
      </c>
      <c r="L97" s="4">
        <v>3</v>
      </c>
      <c r="M97" s="8">
        <f t="shared" si="31"/>
        <v>40</v>
      </c>
      <c r="N97" s="8">
        <f t="shared" si="32"/>
        <v>60</v>
      </c>
      <c r="O97" s="8">
        <f t="shared" si="33"/>
        <v>20</v>
      </c>
    </row>
    <row r="98" spans="1:15" hidden="1" x14ac:dyDescent="0.25">
      <c r="A98" s="1">
        <v>9</v>
      </c>
      <c r="B98" s="4">
        <v>5</v>
      </c>
      <c r="C98" s="4">
        <v>1</v>
      </c>
      <c r="D98" s="4">
        <v>2</v>
      </c>
      <c r="E98" s="8">
        <f t="shared" si="28"/>
        <v>20</v>
      </c>
      <c r="F98" s="8">
        <f t="shared" si="29"/>
        <v>40</v>
      </c>
      <c r="G98" s="8">
        <f t="shared" si="30"/>
        <v>20</v>
      </c>
      <c r="I98" s="1">
        <v>9</v>
      </c>
      <c r="J98" s="4">
        <v>5</v>
      </c>
      <c r="K98" s="4">
        <v>0</v>
      </c>
      <c r="L98" s="4">
        <v>4</v>
      </c>
      <c r="M98" s="8">
        <f t="shared" si="31"/>
        <v>0</v>
      </c>
      <c r="N98" s="8">
        <f t="shared" si="32"/>
        <v>80</v>
      </c>
      <c r="O98" s="8">
        <f t="shared" si="33"/>
        <v>80</v>
      </c>
    </row>
    <row r="99" spans="1:15" hidden="1" x14ac:dyDescent="0.25">
      <c r="A99" s="1">
        <v>10</v>
      </c>
      <c r="B99" s="4">
        <v>5</v>
      </c>
      <c r="C99" s="4">
        <v>1</v>
      </c>
      <c r="D99" s="4">
        <v>2</v>
      </c>
      <c r="E99" s="8">
        <f t="shared" si="28"/>
        <v>20</v>
      </c>
      <c r="F99" s="8">
        <f t="shared" si="29"/>
        <v>40</v>
      </c>
      <c r="G99" s="8">
        <f t="shared" si="30"/>
        <v>20</v>
      </c>
      <c r="I99" s="1">
        <v>10</v>
      </c>
      <c r="J99" s="4">
        <v>5</v>
      </c>
      <c r="K99" s="4">
        <v>0</v>
      </c>
      <c r="L99" s="4">
        <v>4</v>
      </c>
      <c r="M99" s="8">
        <f t="shared" si="31"/>
        <v>0</v>
      </c>
      <c r="N99" s="8">
        <f t="shared" si="32"/>
        <v>80</v>
      </c>
      <c r="O99" s="8">
        <f t="shared" si="33"/>
        <v>80</v>
      </c>
    </row>
    <row r="100" spans="1:15" hidden="1" x14ac:dyDescent="0.25">
      <c r="A100" s="1">
        <v>11</v>
      </c>
      <c r="B100" s="4">
        <v>5</v>
      </c>
      <c r="C100" s="4">
        <v>2</v>
      </c>
      <c r="D100" s="4">
        <v>2</v>
      </c>
      <c r="E100" s="8">
        <f t="shared" si="28"/>
        <v>40</v>
      </c>
      <c r="F100" s="8">
        <f t="shared" si="29"/>
        <v>40</v>
      </c>
      <c r="G100" s="8">
        <f t="shared" si="30"/>
        <v>0</v>
      </c>
      <c r="I100" s="1">
        <v>11</v>
      </c>
      <c r="J100" s="4">
        <v>5</v>
      </c>
      <c r="K100" s="4">
        <v>3</v>
      </c>
      <c r="L100" s="4">
        <v>4</v>
      </c>
      <c r="M100" s="8">
        <f t="shared" si="31"/>
        <v>60</v>
      </c>
      <c r="N100" s="8">
        <f t="shared" si="32"/>
        <v>80</v>
      </c>
      <c r="O100" s="8">
        <f t="shared" si="33"/>
        <v>20</v>
      </c>
    </row>
    <row r="101" spans="1:15" hidden="1" x14ac:dyDescent="0.25">
      <c r="A101" s="1">
        <v>12</v>
      </c>
      <c r="B101" s="4">
        <v>5</v>
      </c>
      <c r="C101" s="4">
        <v>3</v>
      </c>
      <c r="D101" s="4">
        <v>4</v>
      </c>
      <c r="E101" s="8">
        <f t="shared" si="28"/>
        <v>60</v>
      </c>
      <c r="F101" s="8">
        <f t="shared" si="29"/>
        <v>80</v>
      </c>
      <c r="G101" s="8">
        <f t="shared" si="30"/>
        <v>20</v>
      </c>
      <c r="I101" s="1">
        <v>12</v>
      </c>
      <c r="J101" s="4">
        <v>5</v>
      </c>
      <c r="K101" s="4">
        <v>4</v>
      </c>
      <c r="L101" s="4">
        <v>3</v>
      </c>
      <c r="M101" s="8">
        <f>+K101*100/J101</f>
        <v>80</v>
      </c>
      <c r="N101" s="8">
        <f>+L101*100/J101</f>
        <v>60</v>
      </c>
      <c r="O101" s="8">
        <f>+N101-M101</f>
        <v>-20</v>
      </c>
    </row>
    <row r="102" spans="1:15" hidden="1" x14ac:dyDescent="0.25">
      <c r="A102" s="1">
        <v>13</v>
      </c>
      <c r="B102" s="4">
        <v>5</v>
      </c>
      <c r="C102" s="4">
        <v>3</v>
      </c>
      <c r="D102" s="4">
        <v>5</v>
      </c>
      <c r="E102" s="8">
        <f t="shared" si="28"/>
        <v>60</v>
      </c>
      <c r="F102" s="8">
        <f t="shared" si="29"/>
        <v>100</v>
      </c>
      <c r="G102" s="8">
        <f t="shared" si="30"/>
        <v>40</v>
      </c>
      <c r="I102" s="1">
        <v>13</v>
      </c>
      <c r="J102" s="4">
        <v>5</v>
      </c>
      <c r="K102" s="4">
        <v>0</v>
      </c>
      <c r="L102" s="4">
        <v>2</v>
      </c>
      <c r="M102" s="8">
        <f>+K102*100/J102</f>
        <v>0</v>
      </c>
      <c r="N102" s="8">
        <f>+L102*100/J102</f>
        <v>40</v>
      </c>
      <c r="O102" s="8">
        <f>+N102-M102</f>
        <v>40</v>
      </c>
    </row>
    <row r="103" spans="1:15" hidden="1" x14ac:dyDescent="0.25">
      <c r="A103" s="1">
        <v>14</v>
      </c>
      <c r="B103" s="4">
        <v>5</v>
      </c>
      <c r="C103" s="4">
        <v>2</v>
      </c>
      <c r="D103" s="4">
        <v>2</v>
      </c>
      <c r="E103" s="8">
        <f t="shared" si="28"/>
        <v>40</v>
      </c>
      <c r="F103" s="8">
        <f t="shared" si="29"/>
        <v>40</v>
      </c>
      <c r="G103" s="8">
        <f t="shared" si="30"/>
        <v>0</v>
      </c>
      <c r="I103" s="1">
        <v>14</v>
      </c>
      <c r="J103" s="4">
        <v>5</v>
      </c>
      <c r="K103" s="4">
        <v>2</v>
      </c>
      <c r="L103" s="4">
        <v>4</v>
      </c>
      <c r="M103" s="8">
        <f>+K103*100/J103</f>
        <v>40</v>
      </c>
      <c r="N103" s="8">
        <f>+L103*100/J103</f>
        <v>80</v>
      </c>
      <c r="O103" s="8">
        <f>+N103-M103</f>
        <v>40</v>
      </c>
    </row>
    <row r="104" spans="1:15" hidden="1" x14ac:dyDescent="0.25">
      <c r="A104" s="1">
        <v>15</v>
      </c>
      <c r="B104" s="4">
        <v>5</v>
      </c>
      <c r="C104" s="4">
        <v>1</v>
      </c>
      <c r="D104" s="4">
        <v>1</v>
      </c>
      <c r="E104" s="8">
        <f t="shared" si="28"/>
        <v>20</v>
      </c>
      <c r="F104" s="8">
        <f t="shared" si="29"/>
        <v>20</v>
      </c>
      <c r="G104" s="8">
        <f t="shared" si="30"/>
        <v>0</v>
      </c>
      <c r="I104" s="1">
        <v>15</v>
      </c>
      <c r="J104" s="4">
        <v>5</v>
      </c>
      <c r="K104" s="4">
        <v>3</v>
      </c>
      <c r="L104" s="4">
        <v>3</v>
      </c>
      <c r="M104" s="8">
        <f>+K104*100/J104</f>
        <v>60</v>
      </c>
      <c r="N104" s="8">
        <f>+L104*100/J104</f>
        <v>60</v>
      </c>
      <c r="O104" s="8">
        <f>+N104-M104</f>
        <v>0</v>
      </c>
    </row>
    <row r="105" spans="1:15" hidden="1" x14ac:dyDescent="0.25">
      <c r="A105" s="1">
        <v>16</v>
      </c>
      <c r="B105" s="4">
        <v>5</v>
      </c>
      <c r="C105" s="4">
        <v>1</v>
      </c>
      <c r="D105" s="4">
        <v>3</v>
      </c>
      <c r="E105" s="8">
        <f t="shared" si="28"/>
        <v>20</v>
      </c>
      <c r="F105" s="8">
        <f t="shared" si="29"/>
        <v>60</v>
      </c>
      <c r="G105" s="8">
        <f t="shared" si="30"/>
        <v>40</v>
      </c>
      <c r="I105" s="1">
        <v>16</v>
      </c>
      <c r="J105" s="4">
        <v>5</v>
      </c>
      <c r="K105" s="4">
        <v>2</v>
      </c>
      <c r="L105" s="4">
        <v>4</v>
      </c>
      <c r="M105" s="8">
        <f>+K105*100/J105</f>
        <v>40</v>
      </c>
      <c r="N105" s="8">
        <f>+L105*100/J105</f>
        <v>80</v>
      </c>
      <c r="O105" s="8">
        <f>+N105-M105</f>
        <v>40</v>
      </c>
    </row>
    <row r="106" spans="1:15" hidden="1" x14ac:dyDescent="0.25">
      <c r="A106" s="1">
        <v>17</v>
      </c>
      <c r="B106" s="4">
        <v>5</v>
      </c>
      <c r="C106" s="4">
        <v>1</v>
      </c>
      <c r="D106" s="4">
        <v>3</v>
      </c>
      <c r="E106" s="8">
        <f t="shared" si="28"/>
        <v>20</v>
      </c>
      <c r="F106" s="8">
        <f t="shared" si="29"/>
        <v>60</v>
      </c>
      <c r="G106" s="8">
        <f t="shared" si="30"/>
        <v>40</v>
      </c>
      <c r="I106" s="6" t="s">
        <v>40</v>
      </c>
      <c r="J106" s="12">
        <f>+AVERAGE(J96:J104)</f>
        <v>5</v>
      </c>
      <c r="K106" s="13">
        <f>+AVERAGE(K90:K105)</f>
        <v>1.6875</v>
      </c>
      <c r="L106" s="13">
        <f>+AVERAGE(L90:L105)</f>
        <v>3.1875</v>
      </c>
      <c r="M106" s="11">
        <f>+AVERAGE(M90:M105)</f>
        <v>33.75</v>
      </c>
      <c r="N106" s="11">
        <f>+AVERAGE(N90:N105)</f>
        <v>63.75</v>
      </c>
      <c r="O106" s="11">
        <f>+AVERAGE(O90:O105)</f>
        <v>30</v>
      </c>
    </row>
    <row r="107" spans="1:15" hidden="1" x14ac:dyDescent="0.25">
      <c r="A107" s="6" t="s">
        <v>40</v>
      </c>
      <c r="B107" s="12">
        <f t="shared" ref="B107:G107" si="34">+AVERAGE(B90:B106)</f>
        <v>5</v>
      </c>
      <c r="C107" s="13">
        <f t="shared" si="34"/>
        <v>2.0588235294117645</v>
      </c>
      <c r="D107" s="13">
        <f t="shared" si="34"/>
        <v>2.5294117647058822</v>
      </c>
      <c r="E107" s="11">
        <f t="shared" si="34"/>
        <v>41.176470588235297</v>
      </c>
      <c r="F107" s="11">
        <f t="shared" si="34"/>
        <v>50.588235294117645</v>
      </c>
      <c r="G107" s="11">
        <f t="shared" si="34"/>
        <v>9.4117647058823533</v>
      </c>
    </row>
    <row r="108" spans="1:15" hidden="1" x14ac:dyDescent="0.25"/>
    <row r="109" spans="1:15" hidden="1" x14ac:dyDescent="0.25"/>
    <row r="110" spans="1:15" hidden="1" x14ac:dyDescent="0.25">
      <c r="A110" s="221" t="s">
        <v>45</v>
      </c>
      <c r="B110" s="221"/>
      <c r="C110" s="221"/>
      <c r="D110" s="221"/>
      <c r="E110" s="221"/>
      <c r="F110" s="221"/>
      <c r="G110" s="222"/>
      <c r="I110" s="221" t="s">
        <v>45</v>
      </c>
      <c r="J110" s="221"/>
      <c r="K110" s="221"/>
      <c r="L110" s="221"/>
      <c r="M110" s="221"/>
      <c r="N110" s="221"/>
      <c r="O110" s="222"/>
    </row>
    <row r="111" spans="1:15" hidden="1" x14ac:dyDescent="0.25">
      <c r="A111" s="211" t="s">
        <v>58</v>
      </c>
      <c r="B111" s="211"/>
      <c r="C111" s="211"/>
      <c r="D111" s="211"/>
      <c r="E111" s="211"/>
      <c r="F111" s="211"/>
      <c r="G111" s="212"/>
      <c r="I111" s="211" t="s">
        <v>64</v>
      </c>
      <c r="J111" s="211"/>
      <c r="K111" s="211"/>
      <c r="L111" s="211"/>
      <c r="M111" s="211"/>
      <c r="N111" s="211"/>
      <c r="O111" s="212"/>
    </row>
    <row r="112" spans="1:15" ht="45" hidden="1" x14ac:dyDescent="0.25">
      <c r="A112" s="9" t="s">
        <v>51</v>
      </c>
      <c r="B112" s="9" t="s">
        <v>46</v>
      </c>
      <c r="C112" s="10" t="s">
        <v>52</v>
      </c>
      <c r="D112" s="10" t="s">
        <v>53</v>
      </c>
      <c r="E112" s="10" t="s">
        <v>48</v>
      </c>
      <c r="F112" s="10" t="s">
        <v>49</v>
      </c>
      <c r="G112" s="9" t="s">
        <v>47</v>
      </c>
      <c r="I112" s="9" t="s">
        <v>51</v>
      </c>
      <c r="J112" s="9" t="s">
        <v>46</v>
      </c>
      <c r="K112" s="10" t="s">
        <v>52</v>
      </c>
      <c r="L112" s="10" t="s">
        <v>53</v>
      </c>
      <c r="M112" s="10" t="s">
        <v>48</v>
      </c>
      <c r="N112" s="10" t="s">
        <v>49</v>
      </c>
      <c r="O112" s="9" t="s">
        <v>47</v>
      </c>
    </row>
    <row r="113" spans="1:15" hidden="1" x14ac:dyDescent="0.25">
      <c r="A113" s="1">
        <v>1</v>
      </c>
      <c r="B113" s="4">
        <v>5</v>
      </c>
      <c r="C113" s="4">
        <v>3</v>
      </c>
      <c r="D113" s="4">
        <v>2</v>
      </c>
      <c r="E113" s="8">
        <f t="shared" ref="E113:E130" si="35">+C113*100/B113</f>
        <v>60</v>
      </c>
      <c r="F113" s="8">
        <f t="shared" ref="F113:F130" si="36">+D113*100/B113</f>
        <v>40</v>
      </c>
      <c r="G113" s="8">
        <f t="shared" ref="G113:G130" si="37">+F113-E113</f>
        <v>-20</v>
      </c>
      <c r="I113" s="1">
        <v>1</v>
      </c>
      <c r="J113" s="4">
        <v>5</v>
      </c>
      <c r="K113" s="4">
        <v>2</v>
      </c>
      <c r="L113" s="4">
        <v>4</v>
      </c>
      <c r="M113" s="8">
        <f t="shared" ref="M113:M123" si="38">+K113*100/J113</f>
        <v>40</v>
      </c>
      <c r="N113" s="8">
        <f t="shared" ref="N113:N123" si="39">+L113*100/J113</f>
        <v>80</v>
      </c>
      <c r="O113" s="8">
        <f t="shared" ref="O113:O123" si="40">+N113-M113</f>
        <v>40</v>
      </c>
    </row>
    <row r="114" spans="1:15" hidden="1" x14ac:dyDescent="0.25">
      <c r="A114" s="1">
        <v>2</v>
      </c>
      <c r="B114" s="4">
        <v>5</v>
      </c>
      <c r="C114" s="4">
        <v>2</v>
      </c>
      <c r="D114" s="4">
        <v>5</v>
      </c>
      <c r="E114" s="8">
        <f t="shared" si="35"/>
        <v>40</v>
      </c>
      <c r="F114" s="8">
        <f t="shared" si="36"/>
        <v>100</v>
      </c>
      <c r="G114" s="8">
        <f t="shared" si="37"/>
        <v>60</v>
      </c>
      <c r="I114" s="1">
        <v>2</v>
      </c>
      <c r="J114" s="4">
        <v>5</v>
      </c>
      <c r="K114" s="4">
        <v>3</v>
      </c>
      <c r="L114" s="4">
        <v>3</v>
      </c>
      <c r="M114" s="8">
        <f t="shared" si="38"/>
        <v>60</v>
      </c>
      <c r="N114" s="8">
        <f t="shared" si="39"/>
        <v>60</v>
      </c>
      <c r="O114" s="8">
        <f t="shared" si="40"/>
        <v>0</v>
      </c>
    </row>
    <row r="115" spans="1:15" hidden="1" x14ac:dyDescent="0.25">
      <c r="A115" s="1">
        <v>3</v>
      </c>
      <c r="B115" s="4">
        <v>5</v>
      </c>
      <c r="C115" s="4">
        <v>3</v>
      </c>
      <c r="D115" s="4">
        <v>3</v>
      </c>
      <c r="E115" s="8">
        <f t="shared" si="35"/>
        <v>60</v>
      </c>
      <c r="F115" s="8">
        <f t="shared" si="36"/>
        <v>60</v>
      </c>
      <c r="G115" s="8">
        <f t="shared" si="37"/>
        <v>0</v>
      </c>
      <c r="I115" s="1">
        <v>3</v>
      </c>
      <c r="J115" s="4">
        <v>5</v>
      </c>
      <c r="K115" s="4">
        <v>1</v>
      </c>
      <c r="L115" s="4">
        <v>3</v>
      </c>
      <c r="M115" s="8">
        <f t="shared" si="38"/>
        <v>20</v>
      </c>
      <c r="N115" s="8">
        <f t="shared" si="39"/>
        <v>60</v>
      </c>
      <c r="O115" s="8">
        <f t="shared" si="40"/>
        <v>40</v>
      </c>
    </row>
    <row r="116" spans="1:15" hidden="1" x14ac:dyDescent="0.25">
      <c r="A116" s="1">
        <v>4</v>
      </c>
      <c r="B116" s="4">
        <v>5</v>
      </c>
      <c r="C116" s="4">
        <v>5</v>
      </c>
      <c r="D116" s="4">
        <v>5</v>
      </c>
      <c r="E116" s="8">
        <f t="shared" si="35"/>
        <v>100</v>
      </c>
      <c r="F116" s="8">
        <f t="shared" si="36"/>
        <v>100</v>
      </c>
      <c r="G116" s="8">
        <f t="shared" si="37"/>
        <v>0</v>
      </c>
      <c r="I116" s="1">
        <v>4</v>
      </c>
      <c r="J116" s="4">
        <v>5</v>
      </c>
      <c r="K116" s="4">
        <v>1</v>
      </c>
      <c r="L116" s="4">
        <v>4</v>
      </c>
      <c r="M116" s="8">
        <f t="shared" si="38"/>
        <v>20</v>
      </c>
      <c r="N116" s="8">
        <f t="shared" si="39"/>
        <v>80</v>
      </c>
      <c r="O116" s="8">
        <f t="shared" si="40"/>
        <v>60</v>
      </c>
    </row>
    <row r="117" spans="1:15" hidden="1" x14ac:dyDescent="0.25">
      <c r="A117" s="1">
        <v>5</v>
      </c>
      <c r="B117" s="4">
        <v>5</v>
      </c>
      <c r="C117" s="4">
        <v>2</v>
      </c>
      <c r="D117" s="4">
        <v>4</v>
      </c>
      <c r="E117" s="8">
        <f t="shared" si="35"/>
        <v>40</v>
      </c>
      <c r="F117" s="8">
        <f t="shared" si="36"/>
        <v>80</v>
      </c>
      <c r="G117" s="8">
        <f t="shared" si="37"/>
        <v>40</v>
      </c>
      <c r="I117" s="1">
        <v>5</v>
      </c>
      <c r="J117" s="4">
        <v>5</v>
      </c>
      <c r="K117" s="4">
        <v>3</v>
      </c>
      <c r="L117" s="4">
        <v>4</v>
      </c>
      <c r="M117" s="8">
        <f t="shared" si="38"/>
        <v>60</v>
      </c>
      <c r="N117" s="8">
        <f t="shared" si="39"/>
        <v>80</v>
      </c>
      <c r="O117" s="8">
        <f t="shared" si="40"/>
        <v>20</v>
      </c>
    </row>
    <row r="118" spans="1:15" hidden="1" x14ac:dyDescent="0.25">
      <c r="A118" s="1">
        <v>6</v>
      </c>
      <c r="B118" s="4">
        <v>5</v>
      </c>
      <c r="C118" s="4">
        <v>3</v>
      </c>
      <c r="D118" s="4">
        <v>5</v>
      </c>
      <c r="E118" s="8">
        <f t="shared" si="35"/>
        <v>60</v>
      </c>
      <c r="F118" s="8">
        <f t="shared" si="36"/>
        <v>100</v>
      </c>
      <c r="G118" s="8">
        <f t="shared" si="37"/>
        <v>40</v>
      </c>
      <c r="I118" s="1">
        <v>6</v>
      </c>
      <c r="J118" s="4">
        <v>5</v>
      </c>
      <c r="K118" s="4">
        <v>3</v>
      </c>
      <c r="L118" s="4">
        <v>5</v>
      </c>
      <c r="M118" s="8">
        <f t="shared" si="38"/>
        <v>60</v>
      </c>
      <c r="N118" s="8">
        <f t="shared" si="39"/>
        <v>100</v>
      </c>
      <c r="O118" s="8">
        <f t="shared" si="40"/>
        <v>40</v>
      </c>
    </row>
    <row r="119" spans="1:15" hidden="1" x14ac:dyDescent="0.25">
      <c r="A119" s="1">
        <v>7</v>
      </c>
      <c r="B119" s="4">
        <v>5</v>
      </c>
      <c r="C119" s="4">
        <v>4</v>
      </c>
      <c r="D119" s="4">
        <v>3</v>
      </c>
      <c r="E119" s="8">
        <f t="shared" si="35"/>
        <v>80</v>
      </c>
      <c r="F119" s="8">
        <f t="shared" si="36"/>
        <v>60</v>
      </c>
      <c r="G119" s="8">
        <f t="shared" si="37"/>
        <v>-20</v>
      </c>
      <c r="I119" s="1">
        <v>7</v>
      </c>
      <c r="J119" s="4">
        <v>5</v>
      </c>
      <c r="K119" s="4">
        <v>2</v>
      </c>
      <c r="L119" s="4">
        <v>2</v>
      </c>
      <c r="M119" s="8">
        <f t="shared" si="38"/>
        <v>40</v>
      </c>
      <c r="N119" s="8">
        <f t="shared" si="39"/>
        <v>40</v>
      </c>
      <c r="O119" s="8">
        <f t="shared" si="40"/>
        <v>0</v>
      </c>
    </row>
    <row r="120" spans="1:15" hidden="1" x14ac:dyDescent="0.25">
      <c r="A120" s="1">
        <v>8</v>
      </c>
      <c r="B120" s="4">
        <v>5</v>
      </c>
      <c r="C120" s="4">
        <v>3</v>
      </c>
      <c r="D120" s="4">
        <v>5</v>
      </c>
      <c r="E120" s="8">
        <f t="shared" si="35"/>
        <v>60</v>
      </c>
      <c r="F120" s="8">
        <f t="shared" si="36"/>
        <v>100</v>
      </c>
      <c r="G120" s="8">
        <f t="shared" si="37"/>
        <v>40</v>
      </c>
      <c r="I120" s="1">
        <v>8</v>
      </c>
      <c r="J120" s="4">
        <v>5</v>
      </c>
      <c r="K120" s="4">
        <v>1</v>
      </c>
      <c r="L120" s="4">
        <v>3</v>
      </c>
      <c r="M120" s="8">
        <f t="shared" si="38"/>
        <v>20</v>
      </c>
      <c r="N120" s="8">
        <f t="shared" si="39"/>
        <v>60</v>
      </c>
      <c r="O120" s="8">
        <f t="shared" si="40"/>
        <v>40</v>
      </c>
    </row>
    <row r="121" spans="1:15" hidden="1" x14ac:dyDescent="0.25">
      <c r="A121" s="1">
        <v>9</v>
      </c>
      <c r="B121" s="4">
        <v>5</v>
      </c>
      <c r="C121" s="4">
        <v>3</v>
      </c>
      <c r="D121" s="4">
        <v>5</v>
      </c>
      <c r="E121" s="8">
        <f t="shared" si="35"/>
        <v>60</v>
      </c>
      <c r="F121" s="8">
        <f t="shared" si="36"/>
        <v>100</v>
      </c>
      <c r="G121" s="8">
        <f t="shared" si="37"/>
        <v>40</v>
      </c>
      <c r="I121" s="1">
        <v>9</v>
      </c>
      <c r="J121" s="4">
        <v>5</v>
      </c>
      <c r="K121" s="4">
        <v>3</v>
      </c>
      <c r="L121" s="4">
        <v>3</v>
      </c>
      <c r="M121" s="8">
        <f t="shared" si="38"/>
        <v>60</v>
      </c>
      <c r="N121" s="8">
        <f t="shared" si="39"/>
        <v>60</v>
      </c>
      <c r="O121" s="8">
        <f t="shared" si="40"/>
        <v>0</v>
      </c>
    </row>
    <row r="122" spans="1:15" hidden="1" x14ac:dyDescent="0.25">
      <c r="A122" s="1">
        <v>10</v>
      </c>
      <c r="B122" s="4">
        <v>5</v>
      </c>
      <c r="C122" s="4">
        <v>2</v>
      </c>
      <c r="D122" s="4">
        <v>4</v>
      </c>
      <c r="E122" s="8">
        <f t="shared" si="35"/>
        <v>40</v>
      </c>
      <c r="F122" s="8">
        <f t="shared" si="36"/>
        <v>80</v>
      </c>
      <c r="G122" s="8">
        <f t="shared" si="37"/>
        <v>40</v>
      </c>
      <c r="I122" s="1">
        <v>10</v>
      </c>
      <c r="J122" s="4">
        <v>5</v>
      </c>
      <c r="K122" s="4">
        <v>1</v>
      </c>
      <c r="L122" s="4">
        <v>3</v>
      </c>
      <c r="M122" s="8">
        <f t="shared" si="38"/>
        <v>20</v>
      </c>
      <c r="N122" s="8">
        <f t="shared" si="39"/>
        <v>60</v>
      </c>
      <c r="O122" s="8">
        <f t="shared" si="40"/>
        <v>40</v>
      </c>
    </row>
    <row r="123" spans="1:15" hidden="1" x14ac:dyDescent="0.25">
      <c r="A123" s="1">
        <v>11</v>
      </c>
      <c r="B123" s="4">
        <v>5</v>
      </c>
      <c r="C123" s="4">
        <v>4</v>
      </c>
      <c r="D123" s="4">
        <v>4</v>
      </c>
      <c r="E123" s="8">
        <f t="shared" si="35"/>
        <v>80</v>
      </c>
      <c r="F123" s="8">
        <f t="shared" si="36"/>
        <v>80</v>
      </c>
      <c r="G123" s="8">
        <f t="shared" si="37"/>
        <v>0</v>
      </c>
      <c r="I123" s="1">
        <v>11</v>
      </c>
      <c r="J123" s="4">
        <v>5</v>
      </c>
      <c r="K123" s="4">
        <v>1</v>
      </c>
      <c r="L123" s="4">
        <v>2</v>
      </c>
      <c r="M123" s="8">
        <f t="shared" si="38"/>
        <v>20</v>
      </c>
      <c r="N123" s="8">
        <f t="shared" si="39"/>
        <v>40</v>
      </c>
      <c r="O123" s="8">
        <f t="shared" si="40"/>
        <v>20</v>
      </c>
    </row>
    <row r="124" spans="1:15" hidden="1" x14ac:dyDescent="0.25">
      <c r="A124" s="1">
        <v>12</v>
      </c>
      <c r="B124" s="4">
        <v>5</v>
      </c>
      <c r="C124" s="4">
        <v>5</v>
      </c>
      <c r="D124" s="4">
        <v>5</v>
      </c>
      <c r="E124" s="8">
        <f t="shared" si="35"/>
        <v>100</v>
      </c>
      <c r="F124" s="8">
        <f t="shared" si="36"/>
        <v>100</v>
      </c>
      <c r="G124" s="8">
        <f t="shared" si="37"/>
        <v>0</v>
      </c>
      <c r="I124" s="1">
        <v>12</v>
      </c>
      <c r="J124" s="4">
        <v>5</v>
      </c>
      <c r="K124" s="4">
        <v>1</v>
      </c>
      <c r="L124" s="4">
        <v>1</v>
      </c>
      <c r="M124" s="8">
        <f>+K124*100/J124</f>
        <v>20</v>
      </c>
      <c r="N124" s="8">
        <f>+L124*100/J124</f>
        <v>20</v>
      </c>
      <c r="O124" s="8">
        <f>+N124-M124</f>
        <v>0</v>
      </c>
    </row>
    <row r="125" spans="1:15" hidden="1" x14ac:dyDescent="0.25">
      <c r="A125" s="1">
        <v>13</v>
      </c>
      <c r="B125" s="4">
        <v>5</v>
      </c>
      <c r="C125" s="4">
        <v>3</v>
      </c>
      <c r="D125" s="4">
        <v>5</v>
      </c>
      <c r="E125" s="8">
        <f t="shared" si="35"/>
        <v>60</v>
      </c>
      <c r="F125" s="8">
        <f t="shared" si="36"/>
        <v>100</v>
      </c>
      <c r="G125" s="8">
        <f t="shared" si="37"/>
        <v>40</v>
      </c>
      <c r="I125" s="1">
        <v>13</v>
      </c>
      <c r="J125" s="4">
        <v>5</v>
      </c>
      <c r="K125" s="4">
        <v>3</v>
      </c>
      <c r="L125" s="4">
        <v>2</v>
      </c>
      <c r="M125" s="8">
        <f>+K125*100/J125</f>
        <v>60</v>
      </c>
      <c r="N125" s="8">
        <f>+L125*100/J125</f>
        <v>40</v>
      </c>
      <c r="O125" s="8">
        <f>+N125-M125</f>
        <v>-20</v>
      </c>
    </row>
    <row r="126" spans="1:15" hidden="1" x14ac:dyDescent="0.25">
      <c r="A126" s="1">
        <v>14</v>
      </c>
      <c r="B126" s="4">
        <v>5</v>
      </c>
      <c r="C126" s="4">
        <v>5</v>
      </c>
      <c r="D126" s="4">
        <v>5</v>
      </c>
      <c r="E126" s="8">
        <f t="shared" si="35"/>
        <v>100</v>
      </c>
      <c r="F126" s="8">
        <f t="shared" si="36"/>
        <v>100</v>
      </c>
      <c r="G126" s="8">
        <f t="shared" si="37"/>
        <v>0</v>
      </c>
      <c r="I126" s="1">
        <v>14</v>
      </c>
      <c r="J126" s="4">
        <v>5</v>
      </c>
      <c r="K126" s="4">
        <v>1</v>
      </c>
      <c r="L126" s="4">
        <v>2</v>
      </c>
      <c r="M126" s="8">
        <f>+K126*100/J126</f>
        <v>20</v>
      </c>
      <c r="N126" s="8">
        <f>+L126*100/J126</f>
        <v>40</v>
      </c>
      <c r="O126" s="8">
        <f>+N126-M126</f>
        <v>20</v>
      </c>
    </row>
    <row r="127" spans="1:15" hidden="1" x14ac:dyDescent="0.25">
      <c r="A127" s="1">
        <v>15</v>
      </c>
      <c r="B127" s="4">
        <v>5</v>
      </c>
      <c r="C127" s="4">
        <v>2</v>
      </c>
      <c r="D127" s="4">
        <v>5</v>
      </c>
      <c r="E127" s="8">
        <f t="shared" si="35"/>
        <v>40</v>
      </c>
      <c r="F127" s="8">
        <f t="shared" si="36"/>
        <v>100</v>
      </c>
      <c r="G127" s="8">
        <f t="shared" si="37"/>
        <v>60</v>
      </c>
      <c r="I127" s="1">
        <v>15</v>
      </c>
      <c r="J127" s="4">
        <v>5</v>
      </c>
      <c r="K127" s="4">
        <v>2</v>
      </c>
      <c r="L127" s="4">
        <v>2</v>
      </c>
      <c r="M127" s="8">
        <f>+K127*100/J127</f>
        <v>40</v>
      </c>
      <c r="N127" s="8">
        <f>+L127*100/J127</f>
        <v>40</v>
      </c>
      <c r="O127" s="8">
        <f>+N127-M127</f>
        <v>0</v>
      </c>
    </row>
    <row r="128" spans="1:15" hidden="1" x14ac:dyDescent="0.25">
      <c r="A128" s="1">
        <v>16</v>
      </c>
      <c r="B128" s="4">
        <v>5</v>
      </c>
      <c r="C128" s="4">
        <v>3</v>
      </c>
      <c r="D128" s="4">
        <v>5</v>
      </c>
      <c r="E128" s="8">
        <f t="shared" si="35"/>
        <v>60</v>
      </c>
      <c r="F128" s="8">
        <f t="shared" si="36"/>
        <v>100</v>
      </c>
      <c r="G128" s="8">
        <f t="shared" si="37"/>
        <v>40</v>
      </c>
      <c r="I128" s="6" t="s">
        <v>40</v>
      </c>
      <c r="J128" s="12">
        <f>+AVERAGE(J119:J126)</f>
        <v>5</v>
      </c>
      <c r="K128" s="13">
        <f>+AVERAGE(K113:K127)</f>
        <v>1.8666666666666667</v>
      </c>
      <c r="L128" s="13">
        <f>+AVERAGE(L113:L127)</f>
        <v>2.8666666666666667</v>
      </c>
      <c r="M128" s="11">
        <f>+AVERAGE(M113:M127)</f>
        <v>37.333333333333336</v>
      </c>
      <c r="N128" s="11">
        <f>+AVERAGE(N113:N127)</f>
        <v>57.333333333333336</v>
      </c>
      <c r="O128" s="11">
        <f>+AVERAGE(O113:O127)</f>
        <v>20</v>
      </c>
    </row>
    <row r="129" spans="1:15" hidden="1" x14ac:dyDescent="0.25">
      <c r="A129" s="1">
        <v>17</v>
      </c>
      <c r="B129" s="4">
        <v>5</v>
      </c>
      <c r="C129" s="4">
        <v>2</v>
      </c>
      <c r="D129" s="4">
        <v>5</v>
      </c>
      <c r="E129" s="8">
        <f t="shared" si="35"/>
        <v>40</v>
      </c>
      <c r="F129" s="8">
        <f t="shared" si="36"/>
        <v>100</v>
      </c>
      <c r="G129" s="8">
        <f t="shared" si="37"/>
        <v>60</v>
      </c>
    </row>
    <row r="130" spans="1:15" hidden="1" x14ac:dyDescent="0.25">
      <c r="A130" s="1">
        <v>18</v>
      </c>
      <c r="B130" s="4">
        <v>5</v>
      </c>
      <c r="C130" s="4">
        <v>2</v>
      </c>
      <c r="D130" s="4">
        <v>4</v>
      </c>
      <c r="E130" s="8">
        <f t="shared" si="35"/>
        <v>40</v>
      </c>
      <c r="F130" s="8">
        <f t="shared" si="36"/>
        <v>80</v>
      </c>
      <c r="G130" s="8">
        <f t="shared" si="37"/>
        <v>40</v>
      </c>
    </row>
    <row r="131" spans="1:15" hidden="1" x14ac:dyDescent="0.25">
      <c r="A131" s="6" t="s">
        <v>40</v>
      </c>
      <c r="B131" s="12">
        <f t="shared" ref="B131:G131" si="41">+AVERAGE(B113:B130)</f>
        <v>5</v>
      </c>
      <c r="C131" s="13">
        <f t="shared" si="41"/>
        <v>3.1111111111111112</v>
      </c>
      <c r="D131" s="13">
        <f t="shared" si="41"/>
        <v>4.3888888888888893</v>
      </c>
      <c r="E131" s="11">
        <f t="shared" si="41"/>
        <v>62.222222222222221</v>
      </c>
      <c r="F131" s="11">
        <f t="shared" si="41"/>
        <v>87.777777777777771</v>
      </c>
      <c r="G131" s="11">
        <f t="shared" si="41"/>
        <v>25.555555555555557</v>
      </c>
    </row>
    <row r="132" spans="1:15" hidden="1" x14ac:dyDescent="0.25"/>
    <row r="133" spans="1:15" hidden="1" x14ac:dyDescent="0.25">
      <c r="A133" s="221" t="s">
        <v>45</v>
      </c>
      <c r="B133" s="221"/>
      <c r="C133" s="221"/>
      <c r="D133" s="221"/>
      <c r="E133" s="221"/>
      <c r="F133" s="221"/>
      <c r="G133" s="222"/>
      <c r="I133" s="221" t="s">
        <v>45</v>
      </c>
      <c r="J133" s="221"/>
      <c r="K133" s="221"/>
      <c r="L133" s="221"/>
      <c r="M133" s="221"/>
      <c r="N133" s="221"/>
      <c r="O133" s="222"/>
    </row>
    <row r="134" spans="1:15" hidden="1" x14ac:dyDescent="0.25">
      <c r="A134" s="211" t="s">
        <v>65</v>
      </c>
      <c r="B134" s="211"/>
      <c r="C134" s="211"/>
      <c r="D134" s="211"/>
      <c r="E134" s="211"/>
      <c r="F134" s="211"/>
      <c r="G134" s="212"/>
      <c r="I134" s="211" t="s">
        <v>66</v>
      </c>
      <c r="J134" s="211"/>
      <c r="K134" s="211"/>
      <c r="L134" s="211"/>
      <c r="M134" s="211"/>
      <c r="N134" s="211"/>
      <c r="O134" s="212"/>
    </row>
    <row r="135" spans="1:15" ht="45" hidden="1" x14ac:dyDescent="0.25">
      <c r="A135" s="9" t="s">
        <v>51</v>
      </c>
      <c r="B135" s="9" t="s">
        <v>46</v>
      </c>
      <c r="C135" s="10" t="s">
        <v>52</v>
      </c>
      <c r="D135" s="10" t="s">
        <v>53</v>
      </c>
      <c r="E135" s="10" t="s">
        <v>48</v>
      </c>
      <c r="F135" s="10" t="s">
        <v>49</v>
      </c>
      <c r="G135" s="9" t="s">
        <v>47</v>
      </c>
      <c r="I135" s="9" t="s">
        <v>51</v>
      </c>
      <c r="J135" s="9" t="s">
        <v>46</v>
      </c>
      <c r="K135" s="10" t="s">
        <v>52</v>
      </c>
      <c r="L135" s="10" t="s">
        <v>53</v>
      </c>
      <c r="M135" s="10" t="s">
        <v>48</v>
      </c>
      <c r="N135" s="10" t="s">
        <v>49</v>
      </c>
      <c r="O135" s="9" t="s">
        <v>47</v>
      </c>
    </row>
    <row r="136" spans="1:15" hidden="1" x14ac:dyDescent="0.25">
      <c r="A136" s="1">
        <v>1</v>
      </c>
      <c r="B136" s="4">
        <v>5</v>
      </c>
      <c r="C136" s="4">
        <v>1</v>
      </c>
      <c r="D136" s="4">
        <v>1</v>
      </c>
      <c r="E136" s="8">
        <f t="shared" ref="E136:E146" si="42">+C136*100/B136</f>
        <v>20</v>
      </c>
      <c r="F136" s="8">
        <f t="shared" ref="F136:F146" si="43">+D136*100/B136</f>
        <v>20</v>
      </c>
      <c r="G136" s="8">
        <f t="shared" ref="G136:G146" si="44">+F136-E136</f>
        <v>0</v>
      </c>
      <c r="I136" s="1">
        <v>1</v>
      </c>
      <c r="J136" s="4">
        <v>5</v>
      </c>
      <c r="K136" s="4">
        <v>2</v>
      </c>
      <c r="L136" s="4">
        <v>2</v>
      </c>
      <c r="M136" s="8">
        <f t="shared" ref="M136:M147" si="45">+K136*100/J136</f>
        <v>40</v>
      </c>
      <c r="N136" s="8">
        <f t="shared" ref="N136:N147" si="46">+L136*100/J136</f>
        <v>40</v>
      </c>
      <c r="O136" s="8">
        <f t="shared" ref="O136:O147" si="47">+N136-M136</f>
        <v>0</v>
      </c>
    </row>
    <row r="137" spans="1:15" hidden="1" x14ac:dyDescent="0.25">
      <c r="A137" s="1">
        <v>2</v>
      </c>
      <c r="B137" s="4">
        <v>5</v>
      </c>
      <c r="C137" s="4">
        <v>4</v>
      </c>
      <c r="D137" s="4">
        <v>3</v>
      </c>
      <c r="E137" s="8">
        <f t="shared" si="42"/>
        <v>80</v>
      </c>
      <c r="F137" s="8">
        <f t="shared" si="43"/>
        <v>60</v>
      </c>
      <c r="G137" s="8">
        <f t="shared" si="44"/>
        <v>-20</v>
      </c>
      <c r="I137" s="1">
        <v>2</v>
      </c>
      <c r="J137" s="4">
        <v>5</v>
      </c>
      <c r="K137" s="4">
        <v>3</v>
      </c>
      <c r="L137" s="4">
        <v>3</v>
      </c>
      <c r="M137" s="8">
        <f t="shared" si="45"/>
        <v>60</v>
      </c>
      <c r="N137" s="8">
        <f t="shared" si="46"/>
        <v>60</v>
      </c>
      <c r="O137" s="8">
        <f t="shared" si="47"/>
        <v>0</v>
      </c>
    </row>
    <row r="138" spans="1:15" hidden="1" x14ac:dyDescent="0.25">
      <c r="A138" s="1">
        <v>3</v>
      </c>
      <c r="B138" s="4">
        <v>5</v>
      </c>
      <c r="C138" s="4">
        <v>1</v>
      </c>
      <c r="D138" s="4">
        <v>4</v>
      </c>
      <c r="E138" s="8">
        <f t="shared" si="42"/>
        <v>20</v>
      </c>
      <c r="F138" s="8">
        <f t="shared" si="43"/>
        <v>80</v>
      </c>
      <c r="G138" s="8">
        <f t="shared" si="44"/>
        <v>60</v>
      </c>
      <c r="I138" s="1">
        <v>3</v>
      </c>
      <c r="J138" s="4">
        <v>5</v>
      </c>
      <c r="K138" s="4">
        <v>2</v>
      </c>
      <c r="L138" s="4">
        <v>3</v>
      </c>
      <c r="M138" s="8">
        <f t="shared" si="45"/>
        <v>40</v>
      </c>
      <c r="N138" s="8">
        <f t="shared" si="46"/>
        <v>60</v>
      </c>
      <c r="O138" s="8">
        <f t="shared" si="47"/>
        <v>20</v>
      </c>
    </row>
    <row r="139" spans="1:15" hidden="1" x14ac:dyDescent="0.25">
      <c r="A139" s="1">
        <v>4</v>
      </c>
      <c r="B139" s="4">
        <v>5</v>
      </c>
      <c r="C139" s="4">
        <v>3</v>
      </c>
      <c r="D139" s="4">
        <v>2</v>
      </c>
      <c r="E139" s="8">
        <f t="shared" si="42"/>
        <v>60</v>
      </c>
      <c r="F139" s="8">
        <f t="shared" si="43"/>
        <v>40</v>
      </c>
      <c r="G139" s="8">
        <f t="shared" si="44"/>
        <v>-20</v>
      </c>
      <c r="I139" s="1">
        <v>4</v>
      </c>
      <c r="J139" s="4">
        <v>5</v>
      </c>
      <c r="K139" s="4">
        <v>4</v>
      </c>
      <c r="L139" s="4">
        <v>1</v>
      </c>
      <c r="M139" s="8">
        <f t="shared" si="45"/>
        <v>80</v>
      </c>
      <c r="N139" s="8">
        <f t="shared" si="46"/>
        <v>20</v>
      </c>
      <c r="O139" s="8">
        <f t="shared" si="47"/>
        <v>-60</v>
      </c>
    </row>
    <row r="140" spans="1:15" hidden="1" x14ac:dyDescent="0.25">
      <c r="A140" s="1">
        <v>5</v>
      </c>
      <c r="B140" s="4">
        <v>5</v>
      </c>
      <c r="C140" s="4">
        <v>2</v>
      </c>
      <c r="D140" s="4">
        <v>3</v>
      </c>
      <c r="E140" s="8">
        <f t="shared" si="42"/>
        <v>40</v>
      </c>
      <c r="F140" s="8">
        <f t="shared" si="43"/>
        <v>60</v>
      </c>
      <c r="G140" s="8">
        <f t="shared" si="44"/>
        <v>20</v>
      </c>
      <c r="I140" s="1">
        <v>5</v>
      </c>
      <c r="J140" s="4">
        <v>5</v>
      </c>
      <c r="K140" s="4">
        <v>4</v>
      </c>
      <c r="L140" s="4">
        <v>4</v>
      </c>
      <c r="M140" s="8">
        <f t="shared" si="45"/>
        <v>80</v>
      </c>
      <c r="N140" s="8">
        <f t="shared" si="46"/>
        <v>80</v>
      </c>
      <c r="O140" s="8">
        <f t="shared" si="47"/>
        <v>0</v>
      </c>
    </row>
    <row r="141" spans="1:15" hidden="1" x14ac:dyDescent="0.25">
      <c r="A141" s="1">
        <v>6</v>
      </c>
      <c r="B141" s="4">
        <v>5</v>
      </c>
      <c r="C141" s="4">
        <v>3</v>
      </c>
      <c r="D141" s="4">
        <v>2</v>
      </c>
      <c r="E141" s="8">
        <f t="shared" si="42"/>
        <v>60</v>
      </c>
      <c r="F141" s="8">
        <f t="shared" si="43"/>
        <v>40</v>
      </c>
      <c r="G141" s="8">
        <f t="shared" si="44"/>
        <v>-20</v>
      </c>
      <c r="I141" s="1">
        <v>6</v>
      </c>
      <c r="J141" s="4">
        <v>5</v>
      </c>
      <c r="K141" s="4">
        <v>3</v>
      </c>
      <c r="L141" s="4">
        <v>3</v>
      </c>
      <c r="M141" s="8">
        <f t="shared" si="45"/>
        <v>60</v>
      </c>
      <c r="N141" s="8">
        <f t="shared" si="46"/>
        <v>60</v>
      </c>
      <c r="O141" s="8">
        <f t="shared" si="47"/>
        <v>0</v>
      </c>
    </row>
    <row r="142" spans="1:15" hidden="1" x14ac:dyDescent="0.25">
      <c r="A142" s="1">
        <v>7</v>
      </c>
      <c r="B142" s="4">
        <v>5</v>
      </c>
      <c r="C142" s="4">
        <v>3</v>
      </c>
      <c r="D142" s="4">
        <v>3</v>
      </c>
      <c r="E142" s="8">
        <f t="shared" si="42"/>
        <v>60</v>
      </c>
      <c r="F142" s="8">
        <f t="shared" si="43"/>
        <v>60</v>
      </c>
      <c r="G142" s="8">
        <f t="shared" si="44"/>
        <v>0</v>
      </c>
      <c r="I142" s="1">
        <v>7</v>
      </c>
      <c r="J142" s="4">
        <v>5</v>
      </c>
      <c r="K142" s="4">
        <v>3</v>
      </c>
      <c r="L142" s="4">
        <v>4</v>
      </c>
      <c r="M142" s="8">
        <f t="shared" si="45"/>
        <v>60</v>
      </c>
      <c r="N142" s="8">
        <f t="shared" si="46"/>
        <v>80</v>
      </c>
      <c r="O142" s="8">
        <f t="shared" si="47"/>
        <v>20</v>
      </c>
    </row>
    <row r="143" spans="1:15" hidden="1" x14ac:dyDescent="0.25">
      <c r="A143" s="1">
        <v>8</v>
      </c>
      <c r="B143" s="4">
        <v>5</v>
      </c>
      <c r="C143" s="4">
        <v>1</v>
      </c>
      <c r="D143" s="4">
        <v>3</v>
      </c>
      <c r="E143" s="8">
        <f t="shared" si="42"/>
        <v>20</v>
      </c>
      <c r="F143" s="8">
        <f t="shared" si="43"/>
        <v>60</v>
      </c>
      <c r="G143" s="8">
        <f t="shared" si="44"/>
        <v>40</v>
      </c>
      <c r="I143" s="1">
        <v>8</v>
      </c>
      <c r="J143" s="4">
        <v>5</v>
      </c>
      <c r="K143" s="4">
        <v>4</v>
      </c>
      <c r="L143" s="4">
        <v>1</v>
      </c>
      <c r="M143" s="8">
        <f t="shared" si="45"/>
        <v>80</v>
      </c>
      <c r="N143" s="8">
        <f t="shared" si="46"/>
        <v>20</v>
      </c>
      <c r="O143" s="8">
        <f t="shared" si="47"/>
        <v>-60</v>
      </c>
    </row>
    <row r="144" spans="1:15" hidden="1" x14ac:dyDescent="0.25">
      <c r="A144" s="1">
        <v>9</v>
      </c>
      <c r="B144" s="4">
        <v>5</v>
      </c>
      <c r="C144" s="4">
        <v>4</v>
      </c>
      <c r="D144" s="4">
        <v>3</v>
      </c>
      <c r="E144" s="8">
        <f t="shared" si="42"/>
        <v>80</v>
      </c>
      <c r="F144" s="8">
        <f t="shared" si="43"/>
        <v>60</v>
      </c>
      <c r="G144" s="8">
        <f t="shared" si="44"/>
        <v>-20</v>
      </c>
      <c r="I144" s="1">
        <v>9</v>
      </c>
      <c r="J144" s="4">
        <v>5</v>
      </c>
      <c r="K144" s="4">
        <v>4</v>
      </c>
      <c r="L144" s="4">
        <v>3</v>
      </c>
      <c r="M144" s="8">
        <f t="shared" si="45"/>
        <v>80</v>
      </c>
      <c r="N144" s="8">
        <f t="shared" si="46"/>
        <v>60</v>
      </c>
      <c r="O144" s="8">
        <f t="shared" si="47"/>
        <v>-20</v>
      </c>
    </row>
    <row r="145" spans="1:15" hidden="1" x14ac:dyDescent="0.25">
      <c r="A145" s="1">
        <v>10</v>
      </c>
      <c r="B145" s="4">
        <v>5</v>
      </c>
      <c r="C145" s="4">
        <v>4</v>
      </c>
      <c r="D145" s="4">
        <v>5</v>
      </c>
      <c r="E145" s="8">
        <f t="shared" si="42"/>
        <v>80</v>
      </c>
      <c r="F145" s="8">
        <f t="shared" si="43"/>
        <v>100</v>
      </c>
      <c r="G145" s="8">
        <f t="shared" si="44"/>
        <v>20</v>
      </c>
      <c r="I145" s="1">
        <v>10</v>
      </c>
      <c r="J145" s="4">
        <v>5</v>
      </c>
      <c r="K145" s="4">
        <v>2</v>
      </c>
      <c r="L145" s="4">
        <v>1</v>
      </c>
      <c r="M145" s="8">
        <f t="shared" si="45"/>
        <v>40</v>
      </c>
      <c r="N145" s="8">
        <f t="shared" si="46"/>
        <v>20</v>
      </c>
      <c r="O145" s="8">
        <f t="shared" si="47"/>
        <v>-20</v>
      </c>
    </row>
    <row r="146" spans="1:15" hidden="1" x14ac:dyDescent="0.25">
      <c r="A146" s="1">
        <v>11</v>
      </c>
      <c r="B146" s="4">
        <v>5</v>
      </c>
      <c r="C146" s="4">
        <v>5</v>
      </c>
      <c r="D146" s="4">
        <v>5</v>
      </c>
      <c r="E146" s="8">
        <f t="shared" si="42"/>
        <v>100</v>
      </c>
      <c r="F146" s="8">
        <f t="shared" si="43"/>
        <v>100</v>
      </c>
      <c r="G146" s="8">
        <f t="shared" si="44"/>
        <v>0</v>
      </c>
      <c r="I146" s="1">
        <v>11</v>
      </c>
      <c r="J146" s="4">
        <v>5</v>
      </c>
      <c r="K146" s="4">
        <v>2</v>
      </c>
      <c r="L146" s="4">
        <v>2</v>
      </c>
      <c r="M146" s="8">
        <f t="shared" si="45"/>
        <v>40</v>
      </c>
      <c r="N146" s="8">
        <f t="shared" si="46"/>
        <v>40</v>
      </c>
      <c r="O146" s="8">
        <f t="shared" si="47"/>
        <v>0</v>
      </c>
    </row>
    <row r="147" spans="1:15" hidden="1" x14ac:dyDescent="0.25">
      <c r="A147" s="1">
        <v>12</v>
      </c>
      <c r="B147" s="4">
        <v>5</v>
      </c>
      <c r="C147" s="4">
        <v>2</v>
      </c>
      <c r="D147" s="4">
        <v>3</v>
      </c>
      <c r="E147" s="8">
        <f>+C147*100/B147</f>
        <v>40</v>
      </c>
      <c r="F147" s="8">
        <f>+D147*100/B147</f>
        <v>60</v>
      </c>
      <c r="G147" s="8">
        <f>+F147-E147</f>
        <v>20</v>
      </c>
      <c r="I147" s="1">
        <v>12</v>
      </c>
      <c r="J147" s="4">
        <v>5</v>
      </c>
      <c r="K147" s="4">
        <v>3</v>
      </c>
      <c r="L147" s="4">
        <v>2</v>
      </c>
      <c r="M147" s="8">
        <f t="shared" si="45"/>
        <v>60</v>
      </c>
      <c r="N147" s="8">
        <f t="shared" si="46"/>
        <v>40</v>
      </c>
      <c r="O147" s="8">
        <f t="shared" si="47"/>
        <v>-20</v>
      </c>
    </row>
    <row r="148" spans="1:15" hidden="1" x14ac:dyDescent="0.25">
      <c r="A148" s="1">
        <v>13</v>
      </c>
      <c r="B148" s="4">
        <v>5</v>
      </c>
      <c r="C148" s="4">
        <v>3</v>
      </c>
      <c r="D148" s="4">
        <v>4</v>
      </c>
      <c r="E148" s="8">
        <f>+C148*100/B148</f>
        <v>60</v>
      </c>
      <c r="F148" s="8">
        <f>+D148*100/B148</f>
        <v>80</v>
      </c>
      <c r="G148" s="8">
        <f>+F148-E148</f>
        <v>20</v>
      </c>
      <c r="I148" s="1">
        <v>13</v>
      </c>
      <c r="J148" s="4">
        <v>5</v>
      </c>
      <c r="K148" s="4">
        <v>4</v>
      </c>
      <c r="L148" s="4">
        <v>3</v>
      </c>
      <c r="M148" s="8">
        <f>+K148*100/J148</f>
        <v>80</v>
      </c>
      <c r="N148" s="8">
        <f>+L148*100/J148</f>
        <v>60</v>
      </c>
      <c r="O148" s="8">
        <f>+N148-M148</f>
        <v>-20</v>
      </c>
    </row>
    <row r="149" spans="1:15" hidden="1" x14ac:dyDescent="0.25">
      <c r="A149" s="1">
        <v>13</v>
      </c>
      <c r="B149" s="4">
        <v>5</v>
      </c>
      <c r="C149" s="4">
        <v>0</v>
      </c>
      <c r="D149" s="4">
        <v>1</v>
      </c>
      <c r="E149" s="8">
        <f>+C149*100/B149</f>
        <v>0</v>
      </c>
      <c r="F149" s="8">
        <f>+D149*100/B149</f>
        <v>20</v>
      </c>
      <c r="G149" s="8">
        <f>+F149-E149</f>
        <v>20</v>
      </c>
      <c r="I149" s="1">
        <v>14</v>
      </c>
      <c r="J149" s="4">
        <v>5</v>
      </c>
      <c r="K149" s="4">
        <v>3</v>
      </c>
      <c r="L149" s="4">
        <v>3</v>
      </c>
      <c r="M149" s="8">
        <f>+K149*100/J149</f>
        <v>60</v>
      </c>
      <c r="N149" s="8">
        <f>+L149*100/J149</f>
        <v>60</v>
      </c>
      <c r="O149" s="8">
        <f>+N149-M149</f>
        <v>0</v>
      </c>
    </row>
    <row r="150" spans="1:15" hidden="1" x14ac:dyDescent="0.25">
      <c r="A150" s="6" t="s">
        <v>40</v>
      </c>
      <c r="B150" s="12">
        <f>+AVERAGE(B142:B147)</f>
        <v>5</v>
      </c>
      <c r="C150" s="13">
        <f>+AVERAGE(C136:C149)</f>
        <v>2.5714285714285716</v>
      </c>
      <c r="D150" s="13">
        <f>+AVERAGE(D136:D149)</f>
        <v>3</v>
      </c>
      <c r="E150" s="11">
        <f>+AVERAGE(E136:E149)</f>
        <v>51.428571428571431</v>
      </c>
      <c r="F150" s="11">
        <f>+AVERAGE(F136:F149)</f>
        <v>60</v>
      </c>
      <c r="G150" s="11">
        <f>+AVERAGE(G136:G149)</f>
        <v>8.5714285714285712</v>
      </c>
      <c r="I150" s="17">
        <v>15</v>
      </c>
      <c r="J150" s="18">
        <v>5</v>
      </c>
      <c r="K150" s="18">
        <v>3</v>
      </c>
      <c r="L150" s="18">
        <v>5</v>
      </c>
      <c r="M150" s="19">
        <f>+K150*100/J150</f>
        <v>60</v>
      </c>
      <c r="N150" s="19">
        <f>+L150*100/J150</f>
        <v>100</v>
      </c>
      <c r="O150" s="19">
        <f>+N150-M150</f>
        <v>40</v>
      </c>
    </row>
    <row r="151" spans="1:15" hidden="1" x14ac:dyDescent="0.25">
      <c r="I151" s="1">
        <v>15</v>
      </c>
      <c r="J151" s="15">
        <v>5</v>
      </c>
      <c r="K151" s="15">
        <v>2</v>
      </c>
      <c r="L151" s="15">
        <v>0</v>
      </c>
      <c r="M151" s="16">
        <f>+K151*100/J151</f>
        <v>40</v>
      </c>
      <c r="N151" s="16">
        <f>+L151*100/J151</f>
        <v>0</v>
      </c>
      <c r="O151" s="16">
        <f>+N151-M151</f>
        <v>-40</v>
      </c>
    </row>
    <row r="152" spans="1:15" hidden="1" x14ac:dyDescent="0.25">
      <c r="I152" s="6" t="s">
        <v>40</v>
      </c>
      <c r="J152" s="12">
        <f>+AVERAGE(J142:J149)</f>
        <v>5</v>
      </c>
      <c r="K152" s="13">
        <f>+AVERAGE(K136:K151)</f>
        <v>3</v>
      </c>
      <c r="L152" s="13">
        <f>+AVERAGE(L136:L151)</f>
        <v>2.5</v>
      </c>
      <c r="M152" s="11">
        <f>+AVERAGE(M136:M151)</f>
        <v>60</v>
      </c>
      <c r="N152" s="11">
        <f>+AVERAGE(N136:N151)</f>
        <v>50</v>
      </c>
      <c r="O152" s="11">
        <f>+AVERAGE(O136:O151)</f>
        <v>-10</v>
      </c>
    </row>
    <row r="153" spans="1:15" hidden="1" x14ac:dyDescent="0.25"/>
    <row r="154" spans="1:15" hidden="1" x14ac:dyDescent="0.25"/>
    <row r="155" spans="1:15" hidden="1" x14ac:dyDescent="0.25">
      <c r="A155" s="219" t="s">
        <v>45</v>
      </c>
      <c r="B155" s="219"/>
      <c r="C155" s="219"/>
      <c r="D155" s="219"/>
      <c r="E155" s="219"/>
      <c r="F155" s="219"/>
      <c r="G155" s="220"/>
      <c r="I155" s="219" t="s">
        <v>45</v>
      </c>
      <c r="J155" s="219"/>
      <c r="K155" s="219"/>
      <c r="L155" s="219"/>
      <c r="M155" s="219"/>
      <c r="N155" s="219"/>
      <c r="O155" s="220"/>
    </row>
    <row r="156" spans="1:15" hidden="1" x14ac:dyDescent="0.25">
      <c r="A156" s="211" t="s">
        <v>69</v>
      </c>
      <c r="B156" s="211"/>
      <c r="C156" s="211"/>
      <c r="D156" s="211"/>
      <c r="E156" s="211"/>
      <c r="F156" s="211"/>
      <c r="G156" s="212"/>
      <c r="I156" s="211" t="s">
        <v>70</v>
      </c>
      <c r="J156" s="211"/>
      <c r="K156" s="211"/>
      <c r="L156" s="211"/>
      <c r="M156" s="211"/>
      <c r="N156" s="211"/>
      <c r="O156" s="212"/>
    </row>
    <row r="157" spans="1:15" ht="45" hidden="1" x14ac:dyDescent="0.25">
      <c r="A157" s="9" t="s">
        <v>51</v>
      </c>
      <c r="B157" s="9" t="s">
        <v>46</v>
      </c>
      <c r="C157" s="10" t="s">
        <v>52</v>
      </c>
      <c r="D157" s="10" t="s">
        <v>53</v>
      </c>
      <c r="E157" s="10" t="s">
        <v>48</v>
      </c>
      <c r="F157" s="10" t="s">
        <v>49</v>
      </c>
      <c r="G157" s="9" t="s">
        <v>47</v>
      </c>
      <c r="I157" s="9" t="s">
        <v>51</v>
      </c>
      <c r="J157" s="9" t="s">
        <v>46</v>
      </c>
      <c r="K157" s="10" t="s">
        <v>52</v>
      </c>
      <c r="L157" s="10" t="s">
        <v>53</v>
      </c>
      <c r="M157" s="10" t="s">
        <v>48</v>
      </c>
      <c r="N157" s="10" t="s">
        <v>49</v>
      </c>
      <c r="O157" s="9" t="s">
        <v>47</v>
      </c>
    </row>
    <row r="158" spans="1:15" hidden="1" x14ac:dyDescent="0.25">
      <c r="A158" s="1">
        <v>1</v>
      </c>
      <c r="B158" s="4">
        <v>4</v>
      </c>
      <c r="C158" s="4">
        <v>4</v>
      </c>
      <c r="D158" s="4">
        <v>4</v>
      </c>
      <c r="E158" s="8">
        <f t="shared" ref="E158:E171" si="48">+C158*100/B158</f>
        <v>100</v>
      </c>
      <c r="F158" s="8">
        <f t="shared" ref="F158:F171" si="49">+D158*100/B158</f>
        <v>100</v>
      </c>
      <c r="G158" s="8">
        <f t="shared" ref="G158:G171" si="50">+F158-E158</f>
        <v>0</v>
      </c>
      <c r="I158" s="1">
        <v>1</v>
      </c>
      <c r="J158" s="4">
        <v>5</v>
      </c>
      <c r="K158" s="4">
        <v>4</v>
      </c>
      <c r="L158" s="4">
        <v>4</v>
      </c>
      <c r="M158" s="8">
        <f t="shared" ref="M158:M172" si="51">+K158*100/J158</f>
        <v>80</v>
      </c>
      <c r="N158" s="8">
        <f t="shared" ref="N158:N172" si="52">+L158*100/J158</f>
        <v>80</v>
      </c>
      <c r="O158" s="8">
        <f t="shared" ref="O158:O172" si="53">+N158-M158</f>
        <v>0</v>
      </c>
    </row>
    <row r="159" spans="1:15" hidden="1" x14ac:dyDescent="0.25">
      <c r="A159" s="1">
        <v>2</v>
      </c>
      <c r="B159" s="4">
        <v>4</v>
      </c>
      <c r="C159" s="4">
        <v>2</v>
      </c>
      <c r="D159" s="4">
        <v>2</v>
      </c>
      <c r="E159" s="8">
        <f t="shared" si="48"/>
        <v>50</v>
      </c>
      <c r="F159" s="8">
        <f t="shared" si="49"/>
        <v>50</v>
      </c>
      <c r="G159" s="8">
        <f t="shared" si="50"/>
        <v>0</v>
      </c>
      <c r="I159" s="1">
        <v>2</v>
      </c>
      <c r="J159" s="4">
        <v>5</v>
      </c>
      <c r="K159" s="4">
        <v>3</v>
      </c>
      <c r="L159" s="4">
        <v>5</v>
      </c>
      <c r="M159" s="8">
        <f t="shared" si="51"/>
        <v>60</v>
      </c>
      <c r="N159" s="8">
        <f t="shared" si="52"/>
        <v>100</v>
      </c>
      <c r="O159" s="8">
        <f t="shared" si="53"/>
        <v>40</v>
      </c>
    </row>
    <row r="160" spans="1:15" hidden="1" x14ac:dyDescent="0.25">
      <c r="A160" s="1">
        <v>3</v>
      </c>
      <c r="B160" s="4">
        <v>4</v>
      </c>
      <c r="C160" s="4">
        <v>3</v>
      </c>
      <c r="D160" s="4">
        <v>4</v>
      </c>
      <c r="E160" s="8">
        <f t="shared" si="48"/>
        <v>75</v>
      </c>
      <c r="F160" s="8">
        <f t="shared" si="49"/>
        <v>100</v>
      </c>
      <c r="G160" s="8">
        <f t="shared" si="50"/>
        <v>25</v>
      </c>
      <c r="I160" s="1">
        <v>3</v>
      </c>
      <c r="J160" s="4">
        <v>5</v>
      </c>
      <c r="K160" s="4">
        <v>3</v>
      </c>
      <c r="L160" s="4">
        <v>5</v>
      </c>
      <c r="M160" s="8">
        <f t="shared" si="51"/>
        <v>60</v>
      </c>
      <c r="N160" s="8">
        <f t="shared" si="52"/>
        <v>100</v>
      </c>
      <c r="O160" s="8">
        <f t="shared" si="53"/>
        <v>40</v>
      </c>
    </row>
    <row r="161" spans="1:15" hidden="1" x14ac:dyDescent="0.25">
      <c r="A161" s="1">
        <v>4</v>
      </c>
      <c r="B161" s="4">
        <v>4</v>
      </c>
      <c r="C161" s="4">
        <v>3</v>
      </c>
      <c r="D161" s="4">
        <v>3</v>
      </c>
      <c r="E161" s="8">
        <f t="shared" si="48"/>
        <v>75</v>
      </c>
      <c r="F161" s="8">
        <f t="shared" si="49"/>
        <v>75</v>
      </c>
      <c r="G161" s="8">
        <f t="shared" si="50"/>
        <v>0</v>
      </c>
      <c r="I161" s="1">
        <v>4</v>
      </c>
      <c r="J161" s="4">
        <v>5</v>
      </c>
      <c r="K161" s="4">
        <v>1</v>
      </c>
      <c r="L161" s="4">
        <v>5</v>
      </c>
      <c r="M161" s="8">
        <f t="shared" si="51"/>
        <v>20</v>
      </c>
      <c r="N161" s="8">
        <f t="shared" si="52"/>
        <v>100</v>
      </c>
      <c r="O161" s="8">
        <f t="shared" si="53"/>
        <v>80</v>
      </c>
    </row>
    <row r="162" spans="1:15" hidden="1" x14ac:dyDescent="0.25">
      <c r="A162" s="1">
        <v>5</v>
      </c>
      <c r="B162" s="4">
        <v>4</v>
      </c>
      <c r="C162" s="4">
        <v>4</v>
      </c>
      <c r="D162" s="4">
        <v>3</v>
      </c>
      <c r="E162" s="8">
        <f t="shared" si="48"/>
        <v>100</v>
      </c>
      <c r="F162" s="8">
        <f t="shared" si="49"/>
        <v>75</v>
      </c>
      <c r="G162" s="8">
        <f t="shared" si="50"/>
        <v>-25</v>
      </c>
      <c r="I162" s="1">
        <v>5</v>
      </c>
      <c r="J162" s="4">
        <v>5</v>
      </c>
      <c r="K162" s="4">
        <v>2</v>
      </c>
      <c r="L162" s="4">
        <v>2</v>
      </c>
      <c r="M162" s="8">
        <f t="shared" si="51"/>
        <v>40</v>
      </c>
      <c r="N162" s="8">
        <f t="shared" si="52"/>
        <v>40</v>
      </c>
      <c r="O162" s="8">
        <f t="shared" si="53"/>
        <v>0</v>
      </c>
    </row>
    <row r="163" spans="1:15" hidden="1" x14ac:dyDescent="0.25">
      <c r="A163" s="1">
        <v>6</v>
      </c>
      <c r="B163" s="4">
        <v>4</v>
      </c>
      <c r="C163" s="4">
        <v>2</v>
      </c>
      <c r="D163" s="4">
        <v>3</v>
      </c>
      <c r="E163" s="8">
        <f t="shared" si="48"/>
        <v>50</v>
      </c>
      <c r="F163" s="8">
        <f t="shared" si="49"/>
        <v>75</v>
      </c>
      <c r="G163" s="8">
        <f t="shared" si="50"/>
        <v>25</v>
      </c>
      <c r="I163" s="1">
        <v>6</v>
      </c>
      <c r="J163" s="4">
        <v>5</v>
      </c>
      <c r="K163" s="4">
        <v>2</v>
      </c>
      <c r="L163" s="4">
        <v>5</v>
      </c>
      <c r="M163" s="8">
        <f t="shared" si="51"/>
        <v>40</v>
      </c>
      <c r="N163" s="8">
        <f t="shared" si="52"/>
        <v>100</v>
      </c>
      <c r="O163" s="8">
        <f t="shared" si="53"/>
        <v>60</v>
      </c>
    </row>
    <row r="164" spans="1:15" hidden="1" x14ac:dyDescent="0.25">
      <c r="A164" s="1">
        <v>7</v>
      </c>
      <c r="B164" s="4">
        <v>4</v>
      </c>
      <c r="C164" s="4">
        <v>4</v>
      </c>
      <c r="D164" s="4">
        <v>0</v>
      </c>
      <c r="E164" s="8">
        <f t="shared" si="48"/>
        <v>100</v>
      </c>
      <c r="F164" s="8">
        <f t="shared" si="49"/>
        <v>0</v>
      </c>
      <c r="G164" s="8">
        <f t="shared" si="50"/>
        <v>-100</v>
      </c>
      <c r="I164" s="1">
        <v>7</v>
      </c>
      <c r="J164" s="4">
        <v>5</v>
      </c>
      <c r="K164" s="4">
        <v>0</v>
      </c>
      <c r="L164" s="4">
        <v>5</v>
      </c>
      <c r="M164" s="8">
        <f t="shared" si="51"/>
        <v>0</v>
      </c>
      <c r="N164" s="8">
        <f t="shared" si="52"/>
        <v>100</v>
      </c>
      <c r="O164" s="8">
        <f t="shared" si="53"/>
        <v>100</v>
      </c>
    </row>
    <row r="165" spans="1:15" hidden="1" x14ac:dyDescent="0.25">
      <c r="A165" s="1">
        <v>8</v>
      </c>
      <c r="B165" s="4">
        <v>4</v>
      </c>
      <c r="C165" s="4">
        <v>4</v>
      </c>
      <c r="D165" s="4">
        <v>4</v>
      </c>
      <c r="E165" s="8">
        <f t="shared" si="48"/>
        <v>100</v>
      </c>
      <c r="F165" s="8">
        <f t="shared" si="49"/>
        <v>100</v>
      </c>
      <c r="G165" s="8">
        <f t="shared" si="50"/>
        <v>0</v>
      </c>
      <c r="I165" s="1">
        <v>8</v>
      </c>
      <c r="J165" s="4">
        <v>5</v>
      </c>
      <c r="K165" s="4">
        <v>1</v>
      </c>
      <c r="L165" s="4">
        <v>1</v>
      </c>
      <c r="M165" s="8">
        <f t="shared" si="51"/>
        <v>20</v>
      </c>
      <c r="N165" s="8">
        <f t="shared" si="52"/>
        <v>20</v>
      </c>
      <c r="O165" s="8">
        <f t="shared" si="53"/>
        <v>0</v>
      </c>
    </row>
    <row r="166" spans="1:15" hidden="1" x14ac:dyDescent="0.25">
      <c r="A166" s="1">
        <v>9</v>
      </c>
      <c r="B166" s="4">
        <v>4</v>
      </c>
      <c r="C166" s="4">
        <v>3</v>
      </c>
      <c r="D166" s="4">
        <v>4</v>
      </c>
      <c r="E166" s="8">
        <f t="shared" si="48"/>
        <v>75</v>
      </c>
      <c r="F166" s="8">
        <f t="shared" si="49"/>
        <v>100</v>
      </c>
      <c r="G166" s="8">
        <f t="shared" si="50"/>
        <v>25</v>
      </c>
      <c r="I166" s="1">
        <v>9</v>
      </c>
      <c r="J166" s="4">
        <v>5</v>
      </c>
      <c r="K166" s="4">
        <v>1</v>
      </c>
      <c r="L166" s="4">
        <v>1</v>
      </c>
      <c r="M166" s="8">
        <f t="shared" si="51"/>
        <v>20</v>
      </c>
      <c r="N166" s="8">
        <f t="shared" si="52"/>
        <v>20</v>
      </c>
      <c r="O166" s="8">
        <f t="shared" si="53"/>
        <v>0</v>
      </c>
    </row>
    <row r="167" spans="1:15" hidden="1" x14ac:dyDescent="0.25">
      <c r="A167" s="1">
        <v>10</v>
      </c>
      <c r="B167" s="4">
        <v>4</v>
      </c>
      <c r="C167" s="4">
        <v>3</v>
      </c>
      <c r="D167" s="4">
        <v>3</v>
      </c>
      <c r="E167" s="8">
        <f t="shared" si="48"/>
        <v>75</v>
      </c>
      <c r="F167" s="8">
        <f t="shared" si="49"/>
        <v>75</v>
      </c>
      <c r="G167" s="8">
        <f t="shared" si="50"/>
        <v>0</v>
      </c>
      <c r="I167" s="1">
        <v>10</v>
      </c>
      <c r="J167" s="4">
        <v>5</v>
      </c>
      <c r="K167" s="4">
        <v>1</v>
      </c>
      <c r="L167" s="4">
        <v>5</v>
      </c>
      <c r="M167" s="8">
        <f t="shared" si="51"/>
        <v>20</v>
      </c>
      <c r="N167" s="8">
        <f t="shared" si="52"/>
        <v>100</v>
      </c>
      <c r="O167" s="8">
        <f t="shared" si="53"/>
        <v>80</v>
      </c>
    </row>
    <row r="168" spans="1:15" hidden="1" x14ac:dyDescent="0.25">
      <c r="A168" s="1">
        <v>11</v>
      </c>
      <c r="B168" s="4">
        <v>4</v>
      </c>
      <c r="C168" s="4">
        <v>3</v>
      </c>
      <c r="D168" s="4">
        <v>4</v>
      </c>
      <c r="E168" s="8">
        <f t="shared" si="48"/>
        <v>75</v>
      </c>
      <c r="F168" s="8">
        <f t="shared" si="49"/>
        <v>100</v>
      </c>
      <c r="G168" s="8">
        <f t="shared" si="50"/>
        <v>25</v>
      </c>
      <c r="I168" s="1">
        <v>11</v>
      </c>
      <c r="J168" s="4">
        <v>5</v>
      </c>
      <c r="K168" s="4">
        <v>2</v>
      </c>
      <c r="L168" s="4">
        <v>2</v>
      </c>
      <c r="M168" s="8">
        <f t="shared" si="51"/>
        <v>40</v>
      </c>
      <c r="N168" s="8">
        <f t="shared" si="52"/>
        <v>40</v>
      </c>
      <c r="O168" s="8">
        <f t="shared" si="53"/>
        <v>0</v>
      </c>
    </row>
    <row r="169" spans="1:15" hidden="1" x14ac:dyDescent="0.25">
      <c r="A169" s="1">
        <v>12</v>
      </c>
      <c r="B169" s="4">
        <v>4</v>
      </c>
      <c r="C169" s="4">
        <v>4</v>
      </c>
      <c r="D169" s="4">
        <v>4</v>
      </c>
      <c r="E169" s="8">
        <f t="shared" si="48"/>
        <v>100</v>
      </c>
      <c r="F169" s="8">
        <f t="shared" si="49"/>
        <v>100</v>
      </c>
      <c r="G169" s="8">
        <f t="shared" si="50"/>
        <v>0</v>
      </c>
      <c r="I169" s="1">
        <v>12</v>
      </c>
      <c r="J169" s="4">
        <v>5</v>
      </c>
      <c r="K169" s="4">
        <v>2</v>
      </c>
      <c r="L169" s="4">
        <v>5</v>
      </c>
      <c r="M169" s="8">
        <f t="shared" si="51"/>
        <v>40</v>
      </c>
      <c r="N169" s="8">
        <f t="shared" si="52"/>
        <v>100</v>
      </c>
      <c r="O169" s="8">
        <f t="shared" si="53"/>
        <v>60</v>
      </c>
    </row>
    <row r="170" spans="1:15" hidden="1" x14ac:dyDescent="0.25">
      <c r="A170" s="1">
        <v>13</v>
      </c>
      <c r="B170" s="4">
        <v>4</v>
      </c>
      <c r="C170" s="4">
        <v>3</v>
      </c>
      <c r="D170" s="4">
        <v>3</v>
      </c>
      <c r="E170" s="8">
        <f t="shared" si="48"/>
        <v>75</v>
      </c>
      <c r="F170" s="8">
        <f t="shared" si="49"/>
        <v>75</v>
      </c>
      <c r="G170" s="8">
        <f t="shared" si="50"/>
        <v>0</v>
      </c>
      <c r="I170" s="1">
        <v>13</v>
      </c>
      <c r="J170" s="4">
        <v>5</v>
      </c>
      <c r="K170" s="4">
        <v>1</v>
      </c>
      <c r="L170" s="4">
        <v>5</v>
      </c>
      <c r="M170" s="8">
        <f t="shared" si="51"/>
        <v>20</v>
      </c>
      <c r="N170" s="8">
        <f t="shared" si="52"/>
        <v>100</v>
      </c>
      <c r="O170" s="8">
        <f t="shared" si="53"/>
        <v>80</v>
      </c>
    </row>
    <row r="171" spans="1:15" hidden="1" x14ac:dyDescent="0.25">
      <c r="A171" s="1">
        <v>14</v>
      </c>
      <c r="B171" s="4">
        <v>4</v>
      </c>
      <c r="C171" s="4">
        <v>4</v>
      </c>
      <c r="D171" s="4">
        <v>4</v>
      </c>
      <c r="E171" s="8">
        <f t="shared" si="48"/>
        <v>100</v>
      </c>
      <c r="F171" s="8">
        <f t="shared" si="49"/>
        <v>100</v>
      </c>
      <c r="G171" s="8">
        <f t="shared" si="50"/>
        <v>0</v>
      </c>
      <c r="I171" s="1">
        <v>14</v>
      </c>
      <c r="J171" s="4">
        <v>5</v>
      </c>
      <c r="K171" s="4">
        <v>0</v>
      </c>
      <c r="L171" s="4">
        <v>5</v>
      </c>
      <c r="M171" s="8">
        <f t="shared" si="51"/>
        <v>0</v>
      </c>
      <c r="N171" s="8">
        <f t="shared" si="52"/>
        <v>100</v>
      </c>
      <c r="O171" s="8">
        <f t="shared" si="53"/>
        <v>100</v>
      </c>
    </row>
    <row r="172" spans="1:15" hidden="1" x14ac:dyDescent="0.25">
      <c r="A172" s="1">
        <v>15</v>
      </c>
      <c r="B172" s="4">
        <v>4</v>
      </c>
      <c r="C172" s="4">
        <v>3</v>
      </c>
      <c r="D172" s="4">
        <v>4</v>
      </c>
      <c r="E172" s="8">
        <f>+C172*100/B172</f>
        <v>75</v>
      </c>
      <c r="F172" s="8">
        <f>+D172*100/B172</f>
        <v>100</v>
      </c>
      <c r="G172" s="8">
        <f>+F172-E172</f>
        <v>25</v>
      </c>
      <c r="I172" s="1">
        <v>15</v>
      </c>
      <c r="J172" s="4">
        <v>5</v>
      </c>
      <c r="K172" s="4">
        <v>2</v>
      </c>
      <c r="L172" s="4">
        <v>2</v>
      </c>
      <c r="M172" s="8">
        <f t="shared" si="51"/>
        <v>40</v>
      </c>
      <c r="N172" s="8">
        <f t="shared" si="52"/>
        <v>40</v>
      </c>
      <c r="O172" s="8">
        <f t="shared" si="53"/>
        <v>0</v>
      </c>
    </row>
    <row r="173" spans="1:15" hidden="1" x14ac:dyDescent="0.25">
      <c r="A173" s="1">
        <v>16</v>
      </c>
      <c r="B173" s="4">
        <v>4</v>
      </c>
      <c r="C173" s="4">
        <v>3</v>
      </c>
      <c r="D173" s="4">
        <v>3</v>
      </c>
      <c r="E173" s="8">
        <f>+C173*100/B173</f>
        <v>75</v>
      </c>
      <c r="F173" s="8">
        <f>+D173*100/B173</f>
        <v>75</v>
      </c>
      <c r="G173" s="8">
        <f>+F173-E173</f>
        <v>0</v>
      </c>
      <c r="I173" s="1">
        <v>16</v>
      </c>
      <c r="J173" s="4">
        <v>5</v>
      </c>
      <c r="K173" s="4">
        <v>0</v>
      </c>
      <c r="L173" s="4">
        <v>4</v>
      </c>
      <c r="M173" s="8">
        <f>+K173*100/J173</f>
        <v>0</v>
      </c>
      <c r="N173" s="8">
        <f>+L173*100/J173</f>
        <v>80</v>
      </c>
      <c r="O173" s="8">
        <f>+N173-M173</f>
        <v>80</v>
      </c>
    </row>
    <row r="174" spans="1:15" hidden="1" x14ac:dyDescent="0.25">
      <c r="A174" s="1">
        <v>17</v>
      </c>
      <c r="B174" s="4">
        <v>4</v>
      </c>
      <c r="C174" s="4">
        <v>2</v>
      </c>
      <c r="D174" s="4">
        <v>4</v>
      </c>
      <c r="E174" s="8">
        <f>+C174*100/B174</f>
        <v>50</v>
      </c>
      <c r="F174" s="8">
        <f>+D174*100/B174</f>
        <v>100</v>
      </c>
      <c r="G174" s="8">
        <f>+F174-E174</f>
        <v>50</v>
      </c>
      <c r="I174" s="1">
        <v>17</v>
      </c>
      <c r="J174" s="4">
        <v>5</v>
      </c>
      <c r="K174" s="4">
        <v>2</v>
      </c>
      <c r="L174" s="4">
        <v>2</v>
      </c>
      <c r="M174" s="8">
        <f>+K174*100/J174</f>
        <v>40</v>
      </c>
      <c r="N174" s="8">
        <f>+L174*100/J174</f>
        <v>40</v>
      </c>
      <c r="O174" s="8">
        <f>+N174-M174</f>
        <v>0</v>
      </c>
    </row>
    <row r="175" spans="1:15" hidden="1" x14ac:dyDescent="0.25">
      <c r="A175" s="6" t="s">
        <v>40</v>
      </c>
      <c r="B175" s="20">
        <v>4</v>
      </c>
      <c r="C175" s="13">
        <f>+AVERAGE(C158:C174)</f>
        <v>3.1764705882352939</v>
      </c>
      <c r="D175" s="13">
        <f>+AVERAGE(D158:D174)</f>
        <v>3.2941176470588234</v>
      </c>
      <c r="E175" s="11">
        <f>+AVERAGE(E158:E174)</f>
        <v>79.411764705882348</v>
      </c>
      <c r="F175" s="11">
        <f>+AVERAGE(F158:F174)</f>
        <v>82.352941176470594</v>
      </c>
      <c r="G175" s="11">
        <f>+AVERAGE(G158:G174)</f>
        <v>2.9411764705882355</v>
      </c>
      <c r="I175" s="1">
        <v>18</v>
      </c>
      <c r="J175" s="4">
        <v>5</v>
      </c>
      <c r="K175" s="4">
        <v>4</v>
      </c>
      <c r="L175" s="4">
        <v>2</v>
      </c>
      <c r="M175" s="8">
        <f>+K175*100/J175</f>
        <v>80</v>
      </c>
      <c r="N175" s="8">
        <f>+L175*100/J175</f>
        <v>40</v>
      </c>
      <c r="O175" s="8">
        <f>+N175-M175</f>
        <v>-40</v>
      </c>
    </row>
    <row r="176" spans="1:15" hidden="1" x14ac:dyDescent="0.25">
      <c r="I176" s="6" t="s">
        <v>40</v>
      </c>
      <c r="J176" s="12">
        <f>+AVERAGE(J164:J175)</f>
        <v>5</v>
      </c>
      <c r="K176" s="13">
        <f>+AVERAGE(K158:K175)</f>
        <v>1.7222222222222223</v>
      </c>
      <c r="L176" s="13">
        <f>+AVERAGE(L158:L175)</f>
        <v>3.6111111111111112</v>
      </c>
      <c r="M176" s="11">
        <f>+AVERAGE(M158:M175)</f>
        <v>34.444444444444443</v>
      </c>
      <c r="N176" s="11">
        <f>+AVERAGE(N158:N175)</f>
        <v>72.222222222222229</v>
      </c>
      <c r="O176" s="11">
        <f>+AVERAGE(O158:O175)</f>
        <v>37.777777777777779</v>
      </c>
    </row>
    <row r="177" spans="1:15" hidden="1" x14ac:dyDescent="0.25"/>
    <row r="178" spans="1:15" hidden="1" x14ac:dyDescent="0.25"/>
    <row r="179" spans="1:15" hidden="1" x14ac:dyDescent="0.25">
      <c r="A179" s="219" t="s">
        <v>45</v>
      </c>
      <c r="B179" s="219"/>
      <c r="C179" s="219"/>
      <c r="D179" s="219"/>
      <c r="E179" s="219"/>
      <c r="F179" s="219"/>
      <c r="G179" s="220"/>
      <c r="I179" s="219" t="s">
        <v>45</v>
      </c>
      <c r="J179" s="219"/>
      <c r="K179" s="219"/>
      <c r="L179" s="219"/>
      <c r="M179" s="219"/>
      <c r="N179" s="219"/>
      <c r="O179" s="220"/>
    </row>
    <row r="180" spans="1:15" hidden="1" x14ac:dyDescent="0.25">
      <c r="A180" s="211" t="s">
        <v>67</v>
      </c>
      <c r="B180" s="211"/>
      <c r="C180" s="211"/>
      <c r="D180" s="211"/>
      <c r="E180" s="211"/>
      <c r="F180" s="211"/>
      <c r="G180" s="212"/>
      <c r="I180" s="211" t="s">
        <v>68</v>
      </c>
      <c r="J180" s="211"/>
      <c r="K180" s="211"/>
      <c r="L180" s="211"/>
      <c r="M180" s="211"/>
      <c r="N180" s="211"/>
      <c r="O180" s="212"/>
    </row>
    <row r="181" spans="1:15" ht="45" hidden="1" x14ac:dyDescent="0.25">
      <c r="A181" s="9" t="s">
        <v>51</v>
      </c>
      <c r="B181" s="9" t="s">
        <v>46</v>
      </c>
      <c r="C181" s="10" t="s">
        <v>52</v>
      </c>
      <c r="D181" s="10" t="s">
        <v>53</v>
      </c>
      <c r="E181" s="10" t="s">
        <v>48</v>
      </c>
      <c r="F181" s="10" t="s">
        <v>49</v>
      </c>
      <c r="G181" s="9" t="s">
        <v>47</v>
      </c>
      <c r="I181" s="9" t="s">
        <v>51</v>
      </c>
      <c r="J181" s="9" t="s">
        <v>46</v>
      </c>
      <c r="K181" s="10" t="s">
        <v>52</v>
      </c>
      <c r="L181" s="10" t="s">
        <v>53</v>
      </c>
      <c r="M181" s="10" t="s">
        <v>48</v>
      </c>
      <c r="N181" s="10" t="s">
        <v>49</v>
      </c>
      <c r="O181" s="9" t="s">
        <v>47</v>
      </c>
    </row>
    <row r="182" spans="1:15" hidden="1" x14ac:dyDescent="0.25">
      <c r="A182" s="1">
        <v>1</v>
      </c>
      <c r="B182" s="4">
        <v>5</v>
      </c>
      <c r="C182" s="4">
        <v>3</v>
      </c>
      <c r="D182" s="4">
        <v>3</v>
      </c>
      <c r="E182" s="8">
        <f t="shared" ref="E182:E194" si="54">+C182*100/B182</f>
        <v>60</v>
      </c>
      <c r="F182" s="8">
        <f t="shared" ref="F182:F194" si="55">+D182*100/B182</f>
        <v>60</v>
      </c>
      <c r="G182" s="8">
        <f t="shared" ref="G182:G194" si="56">+F182-E182</f>
        <v>0</v>
      </c>
      <c r="I182" s="1">
        <v>1</v>
      </c>
      <c r="J182" s="4">
        <v>5</v>
      </c>
      <c r="K182" s="4">
        <v>5</v>
      </c>
      <c r="L182" s="4">
        <v>4</v>
      </c>
      <c r="M182" s="8">
        <f t="shared" ref="M182:M201" si="57">+K182*100/J182</f>
        <v>100</v>
      </c>
      <c r="N182" s="8">
        <f t="shared" ref="N182:N201" si="58">+L182*100/J182</f>
        <v>80</v>
      </c>
      <c r="O182" s="8">
        <f t="shared" ref="O182:O201" si="59">+N182-M182</f>
        <v>-20</v>
      </c>
    </row>
    <row r="183" spans="1:15" hidden="1" x14ac:dyDescent="0.25">
      <c r="A183" s="1">
        <v>2</v>
      </c>
      <c r="B183" s="4">
        <v>5</v>
      </c>
      <c r="C183" s="4">
        <v>4</v>
      </c>
      <c r="D183" s="4">
        <v>4</v>
      </c>
      <c r="E183" s="8">
        <f t="shared" si="54"/>
        <v>80</v>
      </c>
      <c r="F183" s="8">
        <f t="shared" si="55"/>
        <v>80</v>
      </c>
      <c r="G183" s="8">
        <f t="shared" si="56"/>
        <v>0</v>
      </c>
      <c r="I183" s="1">
        <v>2</v>
      </c>
      <c r="J183" s="4">
        <v>5</v>
      </c>
      <c r="K183" s="4">
        <v>4</v>
      </c>
      <c r="L183" s="4">
        <v>3</v>
      </c>
      <c r="M183" s="8">
        <f t="shared" si="57"/>
        <v>80</v>
      </c>
      <c r="N183" s="8">
        <f t="shared" si="58"/>
        <v>60</v>
      </c>
      <c r="O183" s="8">
        <f t="shared" si="59"/>
        <v>-20</v>
      </c>
    </row>
    <row r="184" spans="1:15" hidden="1" x14ac:dyDescent="0.25">
      <c r="A184" s="1">
        <v>3</v>
      </c>
      <c r="B184" s="4">
        <v>5</v>
      </c>
      <c r="C184" s="4">
        <v>4</v>
      </c>
      <c r="D184" s="4">
        <v>5</v>
      </c>
      <c r="E184" s="8">
        <f t="shared" si="54"/>
        <v>80</v>
      </c>
      <c r="F184" s="8">
        <f t="shared" si="55"/>
        <v>100</v>
      </c>
      <c r="G184" s="8">
        <f t="shared" si="56"/>
        <v>20</v>
      </c>
      <c r="I184" s="1">
        <v>3</v>
      </c>
      <c r="J184" s="4">
        <v>5</v>
      </c>
      <c r="K184" s="4">
        <v>4</v>
      </c>
      <c r="L184" s="4">
        <v>3</v>
      </c>
      <c r="M184" s="8">
        <f t="shared" si="57"/>
        <v>80</v>
      </c>
      <c r="N184" s="8">
        <f t="shared" si="58"/>
        <v>60</v>
      </c>
      <c r="O184" s="8">
        <f t="shared" si="59"/>
        <v>-20</v>
      </c>
    </row>
    <row r="185" spans="1:15" hidden="1" x14ac:dyDescent="0.25">
      <c r="A185" s="1">
        <v>4</v>
      </c>
      <c r="B185" s="4">
        <v>5</v>
      </c>
      <c r="C185" s="4">
        <v>5</v>
      </c>
      <c r="D185" s="4">
        <v>5</v>
      </c>
      <c r="E185" s="8">
        <f t="shared" si="54"/>
        <v>100</v>
      </c>
      <c r="F185" s="8">
        <f t="shared" si="55"/>
        <v>100</v>
      </c>
      <c r="G185" s="8">
        <f t="shared" si="56"/>
        <v>0</v>
      </c>
      <c r="I185" s="1">
        <v>4</v>
      </c>
      <c r="J185" s="4">
        <v>5</v>
      </c>
      <c r="K185" s="4">
        <v>2</v>
      </c>
      <c r="L185" s="4">
        <v>3</v>
      </c>
      <c r="M185" s="8">
        <f t="shared" si="57"/>
        <v>40</v>
      </c>
      <c r="N185" s="8">
        <f t="shared" si="58"/>
        <v>60</v>
      </c>
      <c r="O185" s="8">
        <f t="shared" si="59"/>
        <v>20</v>
      </c>
    </row>
    <row r="186" spans="1:15" hidden="1" x14ac:dyDescent="0.25">
      <c r="A186" s="1">
        <v>5</v>
      </c>
      <c r="B186" s="4">
        <v>5</v>
      </c>
      <c r="C186" s="4">
        <v>4</v>
      </c>
      <c r="D186" s="4">
        <v>5</v>
      </c>
      <c r="E186" s="8">
        <f t="shared" si="54"/>
        <v>80</v>
      </c>
      <c r="F186" s="8">
        <f t="shared" si="55"/>
        <v>100</v>
      </c>
      <c r="G186" s="8">
        <f t="shared" si="56"/>
        <v>20</v>
      </c>
      <c r="I186" s="1">
        <v>5</v>
      </c>
      <c r="J186" s="4">
        <v>5</v>
      </c>
      <c r="K186" s="4">
        <v>3</v>
      </c>
      <c r="L186" s="4">
        <v>5</v>
      </c>
      <c r="M186" s="8">
        <f t="shared" si="57"/>
        <v>60</v>
      </c>
      <c r="N186" s="8">
        <f t="shared" si="58"/>
        <v>100</v>
      </c>
      <c r="O186" s="8">
        <f t="shared" si="59"/>
        <v>40</v>
      </c>
    </row>
    <row r="187" spans="1:15" hidden="1" x14ac:dyDescent="0.25">
      <c r="A187" s="1">
        <v>6</v>
      </c>
      <c r="B187" s="4">
        <v>5</v>
      </c>
      <c r="C187" s="4">
        <v>2</v>
      </c>
      <c r="D187" s="4">
        <v>5</v>
      </c>
      <c r="E187" s="8">
        <f t="shared" si="54"/>
        <v>40</v>
      </c>
      <c r="F187" s="8">
        <f t="shared" si="55"/>
        <v>100</v>
      </c>
      <c r="G187" s="8">
        <f t="shared" si="56"/>
        <v>60</v>
      </c>
      <c r="I187" s="1">
        <v>6</v>
      </c>
      <c r="J187" s="4">
        <v>5</v>
      </c>
      <c r="K187" s="4">
        <v>3</v>
      </c>
      <c r="L187" s="4">
        <v>3</v>
      </c>
      <c r="M187" s="8">
        <f t="shared" si="57"/>
        <v>60</v>
      </c>
      <c r="N187" s="8">
        <f t="shared" si="58"/>
        <v>60</v>
      </c>
      <c r="O187" s="8">
        <f t="shared" si="59"/>
        <v>0</v>
      </c>
    </row>
    <row r="188" spans="1:15" hidden="1" x14ac:dyDescent="0.25">
      <c r="A188" s="1">
        <v>7</v>
      </c>
      <c r="B188" s="4">
        <v>5</v>
      </c>
      <c r="C188" s="4">
        <v>3</v>
      </c>
      <c r="D188" s="4">
        <v>5</v>
      </c>
      <c r="E188" s="8">
        <f t="shared" si="54"/>
        <v>60</v>
      </c>
      <c r="F188" s="8">
        <f t="shared" si="55"/>
        <v>100</v>
      </c>
      <c r="G188" s="8">
        <f t="shared" si="56"/>
        <v>40</v>
      </c>
      <c r="I188" s="1">
        <v>7</v>
      </c>
      <c r="J188" s="4">
        <v>5</v>
      </c>
      <c r="K188" s="4">
        <v>2</v>
      </c>
      <c r="L188" s="4">
        <v>3</v>
      </c>
      <c r="M188" s="8">
        <f t="shared" si="57"/>
        <v>40</v>
      </c>
      <c r="N188" s="8">
        <f t="shared" si="58"/>
        <v>60</v>
      </c>
      <c r="O188" s="8">
        <f t="shared" si="59"/>
        <v>20</v>
      </c>
    </row>
    <row r="189" spans="1:15" hidden="1" x14ac:dyDescent="0.25">
      <c r="A189" s="1">
        <v>8</v>
      </c>
      <c r="B189" s="4">
        <v>5</v>
      </c>
      <c r="C189" s="4">
        <v>4</v>
      </c>
      <c r="D189" s="4">
        <v>4</v>
      </c>
      <c r="E189" s="8">
        <f t="shared" si="54"/>
        <v>80</v>
      </c>
      <c r="F189" s="8">
        <f t="shared" si="55"/>
        <v>80</v>
      </c>
      <c r="G189" s="8">
        <f t="shared" si="56"/>
        <v>0</v>
      </c>
      <c r="I189" s="1">
        <v>8</v>
      </c>
      <c r="J189" s="4">
        <v>5</v>
      </c>
      <c r="K189" s="4">
        <v>3</v>
      </c>
      <c r="L189" s="4">
        <v>3</v>
      </c>
      <c r="M189" s="8">
        <f t="shared" si="57"/>
        <v>60</v>
      </c>
      <c r="N189" s="8">
        <f t="shared" si="58"/>
        <v>60</v>
      </c>
      <c r="O189" s="8">
        <f t="shared" si="59"/>
        <v>0</v>
      </c>
    </row>
    <row r="190" spans="1:15" hidden="1" x14ac:dyDescent="0.25">
      <c r="A190" s="1">
        <v>9</v>
      </c>
      <c r="B190" s="4">
        <v>5</v>
      </c>
      <c r="C190" s="4">
        <v>0</v>
      </c>
      <c r="D190" s="4">
        <v>3</v>
      </c>
      <c r="E190" s="8">
        <f t="shared" si="54"/>
        <v>0</v>
      </c>
      <c r="F190" s="8">
        <f t="shared" si="55"/>
        <v>60</v>
      </c>
      <c r="G190" s="8">
        <f t="shared" si="56"/>
        <v>60</v>
      </c>
      <c r="I190" s="1">
        <v>9</v>
      </c>
      <c r="J190" s="4">
        <v>5</v>
      </c>
      <c r="K190" s="4">
        <v>5</v>
      </c>
      <c r="L190" s="4">
        <v>5</v>
      </c>
      <c r="M190" s="8">
        <f t="shared" si="57"/>
        <v>100</v>
      </c>
      <c r="N190" s="8">
        <f t="shared" si="58"/>
        <v>100</v>
      </c>
      <c r="O190" s="8">
        <f t="shared" si="59"/>
        <v>0</v>
      </c>
    </row>
    <row r="191" spans="1:15" hidden="1" x14ac:dyDescent="0.25">
      <c r="A191" s="1">
        <v>10</v>
      </c>
      <c r="B191" s="4">
        <v>5</v>
      </c>
      <c r="C191" s="4">
        <v>2</v>
      </c>
      <c r="D191" s="4">
        <v>2</v>
      </c>
      <c r="E191" s="8">
        <f t="shared" si="54"/>
        <v>40</v>
      </c>
      <c r="F191" s="8">
        <f t="shared" si="55"/>
        <v>40</v>
      </c>
      <c r="G191" s="8">
        <f t="shared" si="56"/>
        <v>0</v>
      </c>
      <c r="I191" s="1">
        <v>10</v>
      </c>
      <c r="J191" s="4">
        <v>5</v>
      </c>
      <c r="K191" s="4">
        <v>4</v>
      </c>
      <c r="L191" s="4">
        <v>5</v>
      </c>
      <c r="M191" s="8">
        <f t="shared" si="57"/>
        <v>80</v>
      </c>
      <c r="N191" s="8">
        <f t="shared" si="58"/>
        <v>100</v>
      </c>
      <c r="O191" s="8">
        <f t="shared" si="59"/>
        <v>20</v>
      </c>
    </row>
    <row r="192" spans="1:15" hidden="1" x14ac:dyDescent="0.25">
      <c r="A192" s="1">
        <v>11</v>
      </c>
      <c r="B192" s="4">
        <v>5</v>
      </c>
      <c r="C192" s="4">
        <v>3</v>
      </c>
      <c r="D192" s="4">
        <v>4</v>
      </c>
      <c r="E192" s="8">
        <f t="shared" si="54"/>
        <v>60</v>
      </c>
      <c r="F192" s="8">
        <f t="shared" si="55"/>
        <v>80</v>
      </c>
      <c r="G192" s="8">
        <f t="shared" si="56"/>
        <v>20</v>
      </c>
      <c r="I192" s="1">
        <v>11</v>
      </c>
      <c r="J192" s="4">
        <v>5</v>
      </c>
      <c r="K192" s="4">
        <v>2</v>
      </c>
      <c r="L192" s="4">
        <v>5</v>
      </c>
      <c r="M192" s="8">
        <f t="shared" si="57"/>
        <v>40</v>
      </c>
      <c r="N192" s="8">
        <f t="shared" si="58"/>
        <v>100</v>
      </c>
      <c r="O192" s="8">
        <f t="shared" si="59"/>
        <v>60</v>
      </c>
    </row>
    <row r="193" spans="1:15" hidden="1" x14ac:dyDescent="0.25">
      <c r="A193" s="1">
        <v>12</v>
      </c>
      <c r="B193" s="4">
        <v>5</v>
      </c>
      <c r="C193" s="4">
        <v>1</v>
      </c>
      <c r="D193" s="4">
        <v>0</v>
      </c>
      <c r="E193" s="8">
        <f t="shared" si="54"/>
        <v>20</v>
      </c>
      <c r="F193" s="8">
        <f t="shared" si="55"/>
        <v>0</v>
      </c>
      <c r="G193" s="8">
        <f t="shared" si="56"/>
        <v>-20</v>
      </c>
      <c r="I193" s="1">
        <v>12</v>
      </c>
      <c r="J193" s="4">
        <v>5</v>
      </c>
      <c r="K193" s="4">
        <v>4</v>
      </c>
      <c r="L193" s="4">
        <v>5</v>
      </c>
      <c r="M193" s="8">
        <f t="shared" si="57"/>
        <v>80</v>
      </c>
      <c r="N193" s="8">
        <f t="shared" si="58"/>
        <v>100</v>
      </c>
      <c r="O193" s="8">
        <f t="shared" si="59"/>
        <v>20</v>
      </c>
    </row>
    <row r="194" spans="1:15" hidden="1" x14ac:dyDescent="0.25">
      <c r="A194" s="1">
        <v>13</v>
      </c>
      <c r="B194" s="4">
        <v>5</v>
      </c>
      <c r="C194" s="4">
        <v>2</v>
      </c>
      <c r="D194" s="4">
        <v>2</v>
      </c>
      <c r="E194" s="8">
        <f t="shared" si="54"/>
        <v>40</v>
      </c>
      <c r="F194" s="8">
        <f t="shared" si="55"/>
        <v>40</v>
      </c>
      <c r="G194" s="8">
        <f t="shared" si="56"/>
        <v>0</v>
      </c>
      <c r="I194" s="1">
        <v>13</v>
      </c>
      <c r="J194" s="4">
        <v>5</v>
      </c>
      <c r="K194" s="4">
        <v>3</v>
      </c>
      <c r="L194" s="4">
        <v>4</v>
      </c>
      <c r="M194" s="8">
        <f t="shared" si="57"/>
        <v>60</v>
      </c>
      <c r="N194" s="8">
        <f t="shared" si="58"/>
        <v>80</v>
      </c>
      <c r="O194" s="8">
        <f t="shared" si="59"/>
        <v>20</v>
      </c>
    </row>
    <row r="195" spans="1:15" hidden="1" x14ac:dyDescent="0.25">
      <c r="A195" s="6" t="s">
        <v>40</v>
      </c>
      <c r="B195" s="12">
        <f>+AVERAGE(B188:B194)</f>
        <v>5</v>
      </c>
      <c r="C195" s="13">
        <f>+AVERAGE(C182:C194)</f>
        <v>2.8461538461538463</v>
      </c>
      <c r="D195" s="13">
        <f>+AVERAGE(D182:D194)</f>
        <v>3.6153846153846154</v>
      </c>
      <c r="E195" s="11">
        <f>+AVERAGE(E182:E194)</f>
        <v>56.92307692307692</v>
      </c>
      <c r="F195" s="11">
        <f>+AVERAGE(F182:F194)</f>
        <v>72.307692307692307</v>
      </c>
      <c r="G195" s="11">
        <f>+AVERAGE(G182:G194)</f>
        <v>15.384615384615385</v>
      </c>
      <c r="I195" s="1">
        <v>14</v>
      </c>
      <c r="J195" s="4">
        <v>5</v>
      </c>
      <c r="K195" s="4">
        <v>3</v>
      </c>
      <c r="L195" s="4">
        <v>4</v>
      </c>
      <c r="M195" s="8">
        <f t="shared" si="57"/>
        <v>60</v>
      </c>
      <c r="N195" s="8">
        <f t="shared" si="58"/>
        <v>80</v>
      </c>
      <c r="O195" s="8">
        <f t="shared" si="59"/>
        <v>20</v>
      </c>
    </row>
    <row r="196" spans="1:15" hidden="1" x14ac:dyDescent="0.25">
      <c r="I196" s="1">
        <v>15</v>
      </c>
      <c r="J196" s="4">
        <v>5</v>
      </c>
      <c r="K196" s="4">
        <v>5</v>
      </c>
      <c r="L196" s="4">
        <v>4</v>
      </c>
      <c r="M196" s="8">
        <f t="shared" si="57"/>
        <v>100</v>
      </c>
      <c r="N196" s="8">
        <f t="shared" si="58"/>
        <v>80</v>
      </c>
      <c r="O196" s="8">
        <f t="shared" si="59"/>
        <v>-20</v>
      </c>
    </row>
    <row r="197" spans="1:15" hidden="1" x14ac:dyDescent="0.25">
      <c r="I197" s="1">
        <v>16</v>
      </c>
      <c r="J197" s="4">
        <v>5</v>
      </c>
      <c r="K197" s="4">
        <v>3</v>
      </c>
      <c r="L197" s="4">
        <v>3</v>
      </c>
      <c r="M197" s="8">
        <f t="shared" si="57"/>
        <v>60</v>
      </c>
      <c r="N197" s="8">
        <f t="shared" si="58"/>
        <v>60</v>
      </c>
      <c r="O197" s="8">
        <f t="shared" si="59"/>
        <v>0</v>
      </c>
    </row>
    <row r="198" spans="1:15" hidden="1" x14ac:dyDescent="0.25">
      <c r="A198" s="219" t="s">
        <v>45</v>
      </c>
      <c r="B198" s="219"/>
      <c r="C198" s="219"/>
      <c r="D198" s="219"/>
      <c r="E198" s="219"/>
      <c r="F198" s="219"/>
      <c r="G198" s="220"/>
      <c r="I198" s="1">
        <v>16</v>
      </c>
      <c r="J198" s="4">
        <v>5</v>
      </c>
      <c r="K198" s="4">
        <v>3</v>
      </c>
      <c r="L198" s="4">
        <v>2</v>
      </c>
      <c r="M198" s="8">
        <f t="shared" si="57"/>
        <v>60</v>
      </c>
      <c r="N198" s="8">
        <f t="shared" si="58"/>
        <v>40</v>
      </c>
      <c r="O198" s="8">
        <f t="shared" si="59"/>
        <v>-20</v>
      </c>
    </row>
    <row r="199" spans="1:15" hidden="1" x14ac:dyDescent="0.25">
      <c r="A199" s="211" t="s">
        <v>71</v>
      </c>
      <c r="B199" s="211"/>
      <c r="C199" s="211"/>
      <c r="D199" s="211"/>
      <c r="E199" s="211"/>
      <c r="F199" s="211"/>
      <c r="G199" s="212"/>
      <c r="I199" s="1">
        <v>16</v>
      </c>
      <c r="J199" s="4">
        <v>5</v>
      </c>
      <c r="K199" s="4">
        <v>2</v>
      </c>
      <c r="L199" s="4">
        <v>1</v>
      </c>
      <c r="M199" s="8">
        <f t="shared" si="57"/>
        <v>40</v>
      </c>
      <c r="N199" s="8">
        <f t="shared" si="58"/>
        <v>20</v>
      </c>
      <c r="O199" s="8">
        <f t="shared" si="59"/>
        <v>-20</v>
      </c>
    </row>
    <row r="200" spans="1:15" s="2" customFormat="1" ht="45" hidden="1" x14ac:dyDescent="0.25">
      <c r="A200" s="9" t="s">
        <v>51</v>
      </c>
      <c r="B200" s="9" t="s">
        <v>46</v>
      </c>
      <c r="C200" s="10" t="s">
        <v>52</v>
      </c>
      <c r="D200" s="10" t="s">
        <v>53</v>
      </c>
      <c r="E200" s="10" t="s">
        <v>48</v>
      </c>
      <c r="F200" s="10" t="s">
        <v>49</v>
      </c>
      <c r="G200" s="9" t="s">
        <v>47</v>
      </c>
      <c r="I200" s="1">
        <v>19</v>
      </c>
      <c r="J200" s="1">
        <v>5</v>
      </c>
      <c r="K200" s="1">
        <v>1</v>
      </c>
      <c r="L200" s="1">
        <v>1</v>
      </c>
      <c r="M200" s="14">
        <f t="shared" si="57"/>
        <v>20</v>
      </c>
      <c r="N200" s="14">
        <f t="shared" si="58"/>
        <v>20</v>
      </c>
      <c r="O200" s="14">
        <f t="shared" si="59"/>
        <v>0</v>
      </c>
    </row>
    <row r="201" spans="1:15" hidden="1" x14ac:dyDescent="0.25">
      <c r="A201" s="1">
        <v>1</v>
      </c>
      <c r="B201" s="4">
        <v>5</v>
      </c>
      <c r="C201" s="4">
        <v>0</v>
      </c>
      <c r="D201" s="4">
        <v>3</v>
      </c>
      <c r="E201" s="8">
        <f t="shared" ref="E201:E226" si="60">+C201*100/B201</f>
        <v>0</v>
      </c>
      <c r="F201" s="8">
        <f t="shared" ref="F201:F226" si="61">+D201*100/B201</f>
        <v>60</v>
      </c>
      <c r="G201" s="8">
        <f t="shared" ref="G201:G226" si="62">+F201-E201</f>
        <v>60</v>
      </c>
      <c r="I201" s="1">
        <v>20</v>
      </c>
      <c r="J201" s="4">
        <v>5</v>
      </c>
      <c r="K201" s="4">
        <v>3</v>
      </c>
      <c r="L201" s="4">
        <v>4</v>
      </c>
      <c r="M201" s="8">
        <f t="shared" si="57"/>
        <v>60</v>
      </c>
      <c r="N201" s="8">
        <f t="shared" si="58"/>
        <v>80</v>
      </c>
      <c r="O201" s="8">
        <f t="shared" si="59"/>
        <v>20</v>
      </c>
    </row>
    <row r="202" spans="1:15" hidden="1" x14ac:dyDescent="0.25">
      <c r="A202" s="1">
        <v>2</v>
      </c>
      <c r="B202" s="4">
        <v>5</v>
      </c>
      <c r="C202" s="4">
        <v>4</v>
      </c>
      <c r="D202" s="4">
        <v>4</v>
      </c>
      <c r="E202" s="8">
        <f t="shared" si="60"/>
        <v>80</v>
      </c>
      <c r="F202" s="8">
        <f t="shared" si="61"/>
        <v>80</v>
      </c>
      <c r="G202" s="8">
        <f t="shared" si="62"/>
        <v>0</v>
      </c>
      <c r="I202" s="6" t="s">
        <v>40</v>
      </c>
      <c r="J202" s="12">
        <f>+AVERAGE(J188:J201)</f>
        <v>5</v>
      </c>
      <c r="K202" s="13">
        <f>+AVERAGE(K182:K201)</f>
        <v>3.2</v>
      </c>
      <c r="L202" s="13">
        <f>+AVERAGE(L182:L201)</f>
        <v>3.5</v>
      </c>
      <c r="M202" s="11">
        <f>+AVERAGE(M182:M201)</f>
        <v>64</v>
      </c>
      <c r="N202" s="11">
        <f>+AVERAGE(N182:N201)</f>
        <v>70</v>
      </c>
      <c r="O202" s="11">
        <f>+AVERAGE(O182:O201)</f>
        <v>6</v>
      </c>
    </row>
    <row r="203" spans="1:15" hidden="1" x14ac:dyDescent="0.25">
      <c r="A203" s="1">
        <v>3</v>
      </c>
      <c r="B203" s="4">
        <v>5</v>
      </c>
      <c r="C203" s="4">
        <v>2</v>
      </c>
      <c r="D203" s="4">
        <v>3</v>
      </c>
      <c r="E203" s="8">
        <f t="shared" si="60"/>
        <v>40</v>
      </c>
      <c r="F203" s="8">
        <f t="shared" si="61"/>
        <v>60</v>
      </c>
      <c r="G203" s="8">
        <f t="shared" si="62"/>
        <v>20</v>
      </c>
    </row>
    <row r="204" spans="1:15" hidden="1" x14ac:dyDescent="0.25">
      <c r="A204" s="1">
        <v>4</v>
      </c>
      <c r="B204" s="4">
        <v>5</v>
      </c>
      <c r="C204" s="4">
        <v>0</v>
      </c>
      <c r="D204" s="4">
        <v>5</v>
      </c>
      <c r="E204" s="8">
        <f t="shared" si="60"/>
        <v>0</v>
      </c>
      <c r="F204" s="8">
        <f t="shared" si="61"/>
        <v>100</v>
      </c>
      <c r="G204" s="8">
        <f t="shared" si="62"/>
        <v>100</v>
      </c>
    </row>
    <row r="205" spans="1:15" hidden="1" x14ac:dyDescent="0.25">
      <c r="A205" s="1">
        <v>5</v>
      </c>
      <c r="B205" s="4">
        <v>5</v>
      </c>
      <c r="C205" s="4">
        <v>2</v>
      </c>
      <c r="D205" s="4">
        <v>4</v>
      </c>
      <c r="E205" s="8">
        <f t="shared" si="60"/>
        <v>40</v>
      </c>
      <c r="F205" s="8">
        <f t="shared" si="61"/>
        <v>80</v>
      </c>
      <c r="G205" s="8">
        <f t="shared" si="62"/>
        <v>40</v>
      </c>
    </row>
    <row r="206" spans="1:15" hidden="1" x14ac:dyDescent="0.25">
      <c r="A206" s="1">
        <v>6</v>
      </c>
      <c r="B206" s="4">
        <v>5</v>
      </c>
      <c r="C206" s="4">
        <v>3</v>
      </c>
      <c r="D206" s="4">
        <v>4</v>
      </c>
      <c r="E206" s="8">
        <f t="shared" si="60"/>
        <v>60</v>
      </c>
      <c r="F206" s="8">
        <f t="shared" si="61"/>
        <v>80</v>
      </c>
      <c r="G206" s="8">
        <f t="shared" si="62"/>
        <v>20</v>
      </c>
    </row>
    <row r="207" spans="1:15" hidden="1" x14ac:dyDescent="0.25">
      <c r="A207" s="1">
        <v>7</v>
      </c>
      <c r="B207" s="4">
        <v>5</v>
      </c>
      <c r="C207" s="4">
        <v>2</v>
      </c>
      <c r="D207" s="4">
        <v>2</v>
      </c>
      <c r="E207" s="8">
        <f t="shared" si="60"/>
        <v>40</v>
      </c>
      <c r="F207" s="8">
        <f t="shared" si="61"/>
        <v>40</v>
      </c>
      <c r="G207" s="8">
        <f t="shared" si="62"/>
        <v>0</v>
      </c>
    </row>
    <row r="208" spans="1:15" hidden="1" x14ac:dyDescent="0.25">
      <c r="A208" s="1">
        <v>8</v>
      </c>
      <c r="B208" s="4">
        <v>5</v>
      </c>
      <c r="C208" s="4">
        <v>3</v>
      </c>
      <c r="D208" s="4">
        <v>4</v>
      </c>
      <c r="E208" s="8">
        <f t="shared" si="60"/>
        <v>60</v>
      </c>
      <c r="F208" s="8">
        <f t="shared" si="61"/>
        <v>80</v>
      </c>
      <c r="G208" s="8">
        <f t="shared" si="62"/>
        <v>20</v>
      </c>
    </row>
    <row r="209" spans="1:7" hidden="1" x14ac:dyDescent="0.25">
      <c r="A209" s="1">
        <v>9</v>
      </c>
      <c r="B209" s="4">
        <v>5</v>
      </c>
      <c r="C209" s="4">
        <v>1</v>
      </c>
      <c r="D209" s="4">
        <v>4</v>
      </c>
      <c r="E209" s="8">
        <f t="shared" si="60"/>
        <v>20</v>
      </c>
      <c r="F209" s="8">
        <f t="shared" si="61"/>
        <v>80</v>
      </c>
      <c r="G209" s="8">
        <f t="shared" si="62"/>
        <v>60</v>
      </c>
    </row>
    <row r="210" spans="1:7" hidden="1" x14ac:dyDescent="0.25">
      <c r="A210" s="1">
        <v>10</v>
      </c>
      <c r="B210" s="4">
        <v>5</v>
      </c>
      <c r="C210" s="4">
        <v>3</v>
      </c>
      <c r="D210" s="4">
        <v>3</v>
      </c>
      <c r="E210" s="8">
        <f t="shared" si="60"/>
        <v>60</v>
      </c>
      <c r="F210" s="8">
        <f t="shared" si="61"/>
        <v>60</v>
      </c>
      <c r="G210" s="8">
        <f t="shared" si="62"/>
        <v>0</v>
      </c>
    </row>
    <row r="211" spans="1:7" hidden="1" x14ac:dyDescent="0.25">
      <c r="A211" s="1">
        <v>11</v>
      </c>
      <c r="B211" s="4">
        <v>5</v>
      </c>
      <c r="C211" s="4">
        <v>3</v>
      </c>
      <c r="D211" s="4">
        <v>3</v>
      </c>
      <c r="E211" s="8">
        <f t="shared" si="60"/>
        <v>60</v>
      </c>
      <c r="F211" s="8">
        <f t="shared" si="61"/>
        <v>60</v>
      </c>
      <c r="G211" s="8">
        <f t="shared" si="62"/>
        <v>0</v>
      </c>
    </row>
    <row r="212" spans="1:7" hidden="1" x14ac:dyDescent="0.25">
      <c r="A212" s="1">
        <v>12</v>
      </c>
      <c r="B212" s="4">
        <v>5</v>
      </c>
      <c r="C212" s="4">
        <v>1</v>
      </c>
      <c r="D212" s="4">
        <v>3</v>
      </c>
      <c r="E212" s="8">
        <f t="shared" si="60"/>
        <v>20</v>
      </c>
      <c r="F212" s="8">
        <f t="shared" si="61"/>
        <v>60</v>
      </c>
      <c r="G212" s="8">
        <f t="shared" si="62"/>
        <v>40</v>
      </c>
    </row>
    <row r="213" spans="1:7" hidden="1" x14ac:dyDescent="0.25">
      <c r="A213" s="1">
        <v>13</v>
      </c>
      <c r="B213" s="4">
        <v>5</v>
      </c>
      <c r="C213" s="4">
        <v>3</v>
      </c>
      <c r="D213" s="4">
        <v>3</v>
      </c>
      <c r="E213" s="8">
        <f t="shared" si="60"/>
        <v>60</v>
      </c>
      <c r="F213" s="8">
        <f t="shared" si="61"/>
        <v>60</v>
      </c>
      <c r="G213" s="8">
        <f t="shared" si="62"/>
        <v>0</v>
      </c>
    </row>
    <row r="214" spans="1:7" hidden="1" x14ac:dyDescent="0.25">
      <c r="A214" s="1">
        <v>14</v>
      </c>
      <c r="B214" s="4">
        <v>5</v>
      </c>
      <c r="C214" s="4">
        <v>2</v>
      </c>
      <c r="D214" s="4">
        <v>4</v>
      </c>
      <c r="E214" s="8">
        <v>4</v>
      </c>
      <c r="F214" s="8">
        <f t="shared" si="61"/>
        <v>80</v>
      </c>
      <c r="G214" s="8">
        <f t="shared" si="62"/>
        <v>76</v>
      </c>
    </row>
    <row r="215" spans="1:7" hidden="1" x14ac:dyDescent="0.25">
      <c r="A215" s="1">
        <v>15</v>
      </c>
      <c r="B215" s="4">
        <v>5</v>
      </c>
      <c r="C215" s="4">
        <v>3</v>
      </c>
      <c r="D215" s="4">
        <v>4</v>
      </c>
      <c r="E215" s="8">
        <f>+C215*100/B215</f>
        <v>60</v>
      </c>
      <c r="F215" s="8">
        <f t="shared" si="61"/>
        <v>80</v>
      </c>
      <c r="G215" s="8">
        <f t="shared" si="62"/>
        <v>20</v>
      </c>
    </row>
    <row r="216" spans="1:7" hidden="1" x14ac:dyDescent="0.25">
      <c r="A216" s="1">
        <v>16</v>
      </c>
      <c r="B216" s="4">
        <v>5</v>
      </c>
      <c r="C216" s="4">
        <v>3</v>
      </c>
      <c r="D216" s="4">
        <v>3</v>
      </c>
      <c r="E216" s="8">
        <f>+C216*100/B216</f>
        <v>60</v>
      </c>
      <c r="F216" s="8">
        <f t="shared" si="61"/>
        <v>60</v>
      </c>
      <c r="G216" s="8">
        <f t="shared" si="62"/>
        <v>0</v>
      </c>
    </row>
    <row r="217" spans="1:7" hidden="1" x14ac:dyDescent="0.25">
      <c r="A217" s="1">
        <v>17</v>
      </c>
      <c r="B217" s="4">
        <v>5</v>
      </c>
      <c r="C217" s="4">
        <v>3</v>
      </c>
      <c r="D217" s="4">
        <v>3</v>
      </c>
      <c r="E217" s="8">
        <f>+C217*100/B217</f>
        <v>60</v>
      </c>
      <c r="F217" s="8">
        <f t="shared" si="61"/>
        <v>60</v>
      </c>
      <c r="G217" s="8">
        <f t="shared" si="62"/>
        <v>0</v>
      </c>
    </row>
    <row r="218" spans="1:7" hidden="1" x14ac:dyDescent="0.25">
      <c r="A218" s="1">
        <v>18</v>
      </c>
      <c r="B218" s="4">
        <v>5</v>
      </c>
      <c r="C218" s="4">
        <v>2</v>
      </c>
      <c r="D218" s="4">
        <v>3</v>
      </c>
      <c r="E218" s="8">
        <f>+C218*100/B218</f>
        <v>40</v>
      </c>
      <c r="F218" s="8">
        <f t="shared" si="61"/>
        <v>60</v>
      </c>
      <c r="G218" s="8">
        <f t="shared" si="62"/>
        <v>20</v>
      </c>
    </row>
    <row r="219" spans="1:7" hidden="1" x14ac:dyDescent="0.25">
      <c r="A219" s="1">
        <v>19</v>
      </c>
      <c r="B219" s="4">
        <v>5</v>
      </c>
      <c r="C219" s="4">
        <v>2</v>
      </c>
      <c r="D219" s="4">
        <v>4</v>
      </c>
      <c r="E219" s="8">
        <f>+C219*100/B219</f>
        <v>40</v>
      </c>
      <c r="F219" s="8">
        <f t="shared" si="61"/>
        <v>80</v>
      </c>
      <c r="G219" s="8">
        <f t="shared" si="62"/>
        <v>40</v>
      </c>
    </row>
    <row r="220" spans="1:7" hidden="1" x14ac:dyDescent="0.25">
      <c r="A220" s="1">
        <v>20</v>
      </c>
      <c r="B220" s="4">
        <v>5</v>
      </c>
      <c r="C220" s="4">
        <v>2</v>
      </c>
      <c r="D220" s="4">
        <v>2</v>
      </c>
      <c r="E220" s="8">
        <f t="shared" si="60"/>
        <v>40</v>
      </c>
      <c r="F220" s="8">
        <f t="shared" si="61"/>
        <v>40</v>
      </c>
      <c r="G220" s="8">
        <f t="shared" si="62"/>
        <v>0</v>
      </c>
    </row>
    <row r="221" spans="1:7" hidden="1" x14ac:dyDescent="0.25">
      <c r="A221" s="1">
        <v>21</v>
      </c>
      <c r="B221" s="4">
        <v>5</v>
      </c>
      <c r="C221" s="4">
        <v>1</v>
      </c>
      <c r="D221" s="4">
        <v>3</v>
      </c>
      <c r="E221" s="8">
        <f t="shared" si="60"/>
        <v>20</v>
      </c>
      <c r="F221" s="8">
        <f t="shared" si="61"/>
        <v>60</v>
      </c>
      <c r="G221" s="8">
        <f t="shared" si="62"/>
        <v>40</v>
      </c>
    </row>
    <row r="222" spans="1:7" hidden="1" x14ac:dyDescent="0.25">
      <c r="A222" s="1">
        <v>22</v>
      </c>
      <c r="B222" s="4">
        <v>5</v>
      </c>
      <c r="C222" s="4">
        <v>2</v>
      </c>
      <c r="D222" s="4">
        <v>3</v>
      </c>
      <c r="E222" s="8">
        <f t="shared" si="60"/>
        <v>40</v>
      </c>
      <c r="F222" s="8">
        <f t="shared" si="61"/>
        <v>60</v>
      </c>
      <c r="G222" s="8">
        <f t="shared" si="62"/>
        <v>20</v>
      </c>
    </row>
    <row r="223" spans="1:7" hidden="1" x14ac:dyDescent="0.25">
      <c r="A223" s="1">
        <v>23</v>
      </c>
      <c r="B223" s="4">
        <v>5</v>
      </c>
      <c r="C223" s="4">
        <v>1</v>
      </c>
      <c r="D223" s="4">
        <v>2</v>
      </c>
      <c r="E223" s="8">
        <f t="shared" si="60"/>
        <v>20</v>
      </c>
      <c r="F223" s="8">
        <f t="shared" si="61"/>
        <v>40</v>
      </c>
      <c r="G223" s="8">
        <f t="shared" si="62"/>
        <v>20</v>
      </c>
    </row>
    <row r="224" spans="1:7" hidden="1" x14ac:dyDescent="0.25">
      <c r="A224" s="1">
        <v>24</v>
      </c>
      <c r="B224" s="4">
        <v>5</v>
      </c>
      <c r="C224" s="4">
        <v>1</v>
      </c>
      <c r="D224" s="4">
        <v>3</v>
      </c>
      <c r="E224" s="8">
        <f t="shared" si="60"/>
        <v>20</v>
      </c>
      <c r="F224" s="8">
        <f t="shared" si="61"/>
        <v>60</v>
      </c>
      <c r="G224" s="8">
        <f t="shared" si="62"/>
        <v>40</v>
      </c>
    </row>
    <row r="225" spans="1:15" hidden="1" x14ac:dyDescent="0.25">
      <c r="A225" s="1">
        <v>25</v>
      </c>
      <c r="B225" s="4">
        <v>5</v>
      </c>
      <c r="C225" s="4">
        <v>3</v>
      </c>
      <c r="D225" s="4">
        <v>2</v>
      </c>
      <c r="E225" s="8">
        <f t="shared" si="60"/>
        <v>60</v>
      </c>
      <c r="F225" s="8">
        <f t="shared" si="61"/>
        <v>40</v>
      </c>
      <c r="G225" s="8">
        <f t="shared" si="62"/>
        <v>-20</v>
      </c>
    </row>
    <row r="226" spans="1:15" hidden="1" x14ac:dyDescent="0.25">
      <c r="A226" s="1">
        <v>26</v>
      </c>
      <c r="B226" s="4">
        <v>5</v>
      </c>
      <c r="C226" s="4">
        <v>2</v>
      </c>
      <c r="D226" s="4">
        <v>4</v>
      </c>
      <c r="E226" s="8">
        <f t="shared" si="60"/>
        <v>40</v>
      </c>
      <c r="F226" s="8">
        <f t="shared" si="61"/>
        <v>80</v>
      </c>
      <c r="G226" s="8">
        <f t="shared" si="62"/>
        <v>40</v>
      </c>
    </row>
    <row r="227" spans="1:15" hidden="1" x14ac:dyDescent="0.25">
      <c r="A227" s="6" t="s">
        <v>40</v>
      </c>
      <c r="B227" s="12">
        <f>+AVERAGE(B207:B226)</f>
        <v>5</v>
      </c>
      <c r="C227" s="13">
        <f>+AVERAGE(C201:C226)</f>
        <v>2.0769230769230771</v>
      </c>
      <c r="D227" s="13">
        <f>+AVERAGE(D201:D226)</f>
        <v>3.2692307692307692</v>
      </c>
      <c r="E227" s="11">
        <f>+AVERAGE(E201:E226)</f>
        <v>40.153846153846153</v>
      </c>
      <c r="F227" s="11">
        <f>+AVERAGE(F201:F226)</f>
        <v>65.384615384615387</v>
      </c>
      <c r="G227" s="11">
        <f>+AVERAGE(G201:G226)</f>
        <v>25.23076923076923</v>
      </c>
    </row>
    <row r="228" spans="1:15" ht="12" hidden="1" customHeight="1" x14ac:dyDescent="0.25"/>
    <row r="229" spans="1:15" x14ac:dyDescent="0.25">
      <c r="A229" s="219" t="s">
        <v>45</v>
      </c>
      <c r="B229" s="219"/>
      <c r="C229" s="219"/>
      <c r="D229" s="219"/>
      <c r="E229" s="219"/>
      <c r="F229" s="219"/>
      <c r="G229" s="220"/>
      <c r="I229" s="213" t="s">
        <v>45</v>
      </c>
      <c r="J229" s="213"/>
      <c r="K229" s="213"/>
      <c r="L229" s="213"/>
      <c r="M229" s="213"/>
      <c r="N229" s="213"/>
      <c r="O229" s="214"/>
    </row>
    <row r="230" spans="1:15" x14ac:dyDescent="0.25">
      <c r="A230" s="211" t="s">
        <v>125</v>
      </c>
      <c r="B230" s="211"/>
      <c r="C230" s="211"/>
      <c r="D230" s="211"/>
      <c r="E230" s="211"/>
      <c r="F230" s="211"/>
      <c r="G230" s="212"/>
      <c r="I230" s="211" t="s">
        <v>121</v>
      </c>
      <c r="J230" s="211"/>
      <c r="K230" s="211"/>
      <c r="L230" s="211"/>
      <c r="M230" s="211"/>
      <c r="N230" s="211"/>
      <c r="O230" s="212"/>
    </row>
    <row r="231" spans="1:15" ht="23.25" customHeight="1" x14ac:dyDescent="0.25">
      <c r="A231" s="55" t="s">
        <v>51</v>
      </c>
      <c r="B231" s="55" t="s">
        <v>80</v>
      </c>
      <c r="C231" s="56" t="s">
        <v>52</v>
      </c>
      <c r="D231" s="56" t="s">
        <v>53</v>
      </c>
      <c r="E231" s="56" t="s">
        <v>48</v>
      </c>
      <c r="F231" s="56" t="s">
        <v>49</v>
      </c>
      <c r="G231" s="55" t="s">
        <v>47</v>
      </c>
      <c r="I231" s="88" t="s">
        <v>51</v>
      </c>
      <c r="J231" s="88" t="s">
        <v>80</v>
      </c>
      <c r="K231" s="89" t="s">
        <v>52</v>
      </c>
      <c r="L231" s="89" t="s">
        <v>53</v>
      </c>
      <c r="M231" s="89" t="s">
        <v>48</v>
      </c>
      <c r="N231" s="89" t="s">
        <v>49</v>
      </c>
      <c r="O231" s="88" t="s">
        <v>47</v>
      </c>
    </row>
    <row r="232" spans="1:15" ht="12.75" customHeight="1" x14ac:dyDescent="0.25">
      <c r="A232" s="57">
        <v>1</v>
      </c>
      <c r="B232" s="58">
        <v>24</v>
      </c>
      <c r="C232" s="59">
        <v>14</v>
      </c>
      <c r="D232" s="59">
        <v>23</v>
      </c>
      <c r="E232" s="60">
        <f>+C232*100/B232</f>
        <v>58.333333333333336</v>
      </c>
      <c r="F232" s="60">
        <f>+D232*100/B232</f>
        <v>95.833333333333329</v>
      </c>
      <c r="G232" s="60">
        <f>+F232-E232</f>
        <v>37.499999999999993</v>
      </c>
      <c r="I232" s="57">
        <v>1</v>
      </c>
      <c r="J232" s="58">
        <v>7</v>
      </c>
      <c r="K232" s="83">
        <v>4</v>
      </c>
      <c r="L232" s="83">
        <v>4</v>
      </c>
      <c r="M232" s="60">
        <f>+K232*100/J232</f>
        <v>57.142857142857146</v>
      </c>
      <c r="N232" s="60">
        <f>+L232*100/J232</f>
        <v>57.142857142857146</v>
      </c>
      <c r="O232" s="60">
        <f>+N232-M232</f>
        <v>0</v>
      </c>
    </row>
    <row r="233" spans="1:15" x14ac:dyDescent="0.25">
      <c r="A233" s="57">
        <v>2</v>
      </c>
      <c r="B233" s="57">
        <v>24</v>
      </c>
      <c r="C233" s="59">
        <v>18</v>
      </c>
      <c r="D233" s="59">
        <v>18</v>
      </c>
      <c r="E233" s="61">
        <f t="shared" ref="E233:E238" si="63">+C233*100/B233</f>
        <v>75</v>
      </c>
      <c r="F233" s="61">
        <f t="shared" ref="F233:F238" si="64">+D233*100/B233</f>
        <v>75</v>
      </c>
      <c r="G233" s="60">
        <f t="shared" ref="G233:G278" si="65">+F233-E233</f>
        <v>0</v>
      </c>
      <c r="I233" s="57">
        <v>2</v>
      </c>
      <c r="J233" s="57">
        <v>7</v>
      </c>
      <c r="K233" s="83">
        <v>1</v>
      </c>
      <c r="L233" s="83">
        <v>2</v>
      </c>
      <c r="M233" s="61">
        <f t="shared" ref="M233:M238" si="66">+K233*100/J233</f>
        <v>14.285714285714286</v>
      </c>
      <c r="N233" s="61">
        <f t="shared" ref="N233:N238" si="67">+L233*100/J233</f>
        <v>28.571428571428573</v>
      </c>
      <c r="O233" s="60">
        <f t="shared" ref="O233:O277" si="68">+N233-M233</f>
        <v>14.285714285714286</v>
      </c>
    </row>
    <row r="234" spans="1:15" x14ac:dyDescent="0.25">
      <c r="A234" s="57">
        <v>3</v>
      </c>
      <c r="B234" s="58">
        <v>24</v>
      </c>
      <c r="C234" s="59">
        <v>19</v>
      </c>
      <c r="D234" s="59">
        <v>21</v>
      </c>
      <c r="E234" s="60">
        <f t="shared" si="63"/>
        <v>79.166666666666671</v>
      </c>
      <c r="F234" s="60">
        <f t="shared" si="64"/>
        <v>87.5</v>
      </c>
      <c r="G234" s="60">
        <f t="shared" si="65"/>
        <v>8.3333333333333286</v>
      </c>
      <c r="I234" s="57">
        <v>3</v>
      </c>
      <c r="J234" s="58">
        <v>7</v>
      </c>
      <c r="K234" s="83">
        <v>5</v>
      </c>
      <c r="L234" s="83">
        <v>4</v>
      </c>
      <c r="M234" s="60">
        <f t="shared" si="66"/>
        <v>71.428571428571431</v>
      </c>
      <c r="N234" s="60">
        <f t="shared" si="67"/>
        <v>57.142857142857146</v>
      </c>
      <c r="O234" s="60">
        <f t="shared" si="68"/>
        <v>-14.285714285714285</v>
      </c>
    </row>
    <row r="235" spans="1:15" x14ac:dyDescent="0.25">
      <c r="A235" s="57">
        <v>4</v>
      </c>
      <c r="B235" s="58">
        <v>24</v>
      </c>
      <c r="C235" s="59">
        <v>12</v>
      </c>
      <c r="D235" s="59">
        <v>20</v>
      </c>
      <c r="E235" s="60">
        <f t="shared" si="63"/>
        <v>50</v>
      </c>
      <c r="F235" s="60">
        <f t="shared" si="64"/>
        <v>83.333333333333329</v>
      </c>
      <c r="G235" s="60">
        <f t="shared" si="65"/>
        <v>33.333333333333329</v>
      </c>
      <c r="I235" s="57">
        <v>4</v>
      </c>
      <c r="J235" s="58">
        <v>7</v>
      </c>
      <c r="K235" s="83">
        <v>4</v>
      </c>
      <c r="L235" s="83">
        <v>3</v>
      </c>
      <c r="M235" s="60">
        <f t="shared" si="66"/>
        <v>57.142857142857146</v>
      </c>
      <c r="N235" s="60">
        <f t="shared" si="67"/>
        <v>42.857142857142854</v>
      </c>
      <c r="O235" s="60">
        <f t="shared" si="68"/>
        <v>-14.285714285714292</v>
      </c>
    </row>
    <row r="236" spans="1:15" x14ac:dyDescent="0.25">
      <c r="A236" s="57">
        <v>5</v>
      </c>
      <c r="B236" s="58">
        <v>24</v>
      </c>
      <c r="C236" s="59">
        <v>19</v>
      </c>
      <c r="D236" s="59">
        <v>24</v>
      </c>
      <c r="E236" s="60">
        <f t="shared" si="63"/>
        <v>79.166666666666671</v>
      </c>
      <c r="F236" s="60">
        <f t="shared" si="64"/>
        <v>100</v>
      </c>
      <c r="G236" s="60">
        <f t="shared" si="65"/>
        <v>20.833333333333329</v>
      </c>
      <c r="I236" s="57">
        <v>5</v>
      </c>
      <c r="J236" s="57">
        <v>7</v>
      </c>
      <c r="K236" s="83">
        <v>4</v>
      </c>
      <c r="L236" s="83">
        <v>4</v>
      </c>
      <c r="M236" s="60">
        <f t="shared" si="66"/>
        <v>57.142857142857146</v>
      </c>
      <c r="N236" s="60">
        <f t="shared" si="67"/>
        <v>57.142857142857146</v>
      </c>
      <c r="O236" s="60">
        <f t="shared" si="68"/>
        <v>0</v>
      </c>
    </row>
    <row r="237" spans="1:15" x14ac:dyDescent="0.25">
      <c r="A237" s="57">
        <v>6</v>
      </c>
      <c r="B237" s="58">
        <v>24</v>
      </c>
      <c r="C237" s="59">
        <v>18</v>
      </c>
      <c r="D237" s="59">
        <v>22</v>
      </c>
      <c r="E237" s="60">
        <f t="shared" si="63"/>
        <v>75</v>
      </c>
      <c r="F237" s="60">
        <f t="shared" si="64"/>
        <v>91.666666666666671</v>
      </c>
      <c r="G237" s="60">
        <f t="shared" si="65"/>
        <v>16.666666666666671</v>
      </c>
      <c r="I237" s="57">
        <v>6</v>
      </c>
      <c r="J237" s="58">
        <v>7</v>
      </c>
      <c r="K237" s="83">
        <v>5</v>
      </c>
      <c r="L237" s="83">
        <v>4</v>
      </c>
      <c r="M237" s="60">
        <f t="shared" si="66"/>
        <v>71.428571428571431</v>
      </c>
      <c r="N237" s="60">
        <f t="shared" si="67"/>
        <v>57.142857142857146</v>
      </c>
      <c r="O237" s="60">
        <f t="shared" si="68"/>
        <v>-14.285714285714285</v>
      </c>
    </row>
    <row r="238" spans="1:15" x14ac:dyDescent="0.25">
      <c r="A238" s="57">
        <v>7</v>
      </c>
      <c r="B238" s="58">
        <v>24</v>
      </c>
      <c r="C238" s="59">
        <v>9</v>
      </c>
      <c r="D238" s="59">
        <v>10</v>
      </c>
      <c r="E238" s="60">
        <f t="shared" si="63"/>
        <v>37.5</v>
      </c>
      <c r="F238" s="60">
        <f t="shared" si="64"/>
        <v>41.666666666666664</v>
      </c>
      <c r="G238" s="60">
        <f t="shared" si="65"/>
        <v>4.1666666666666643</v>
      </c>
      <c r="I238" s="57">
        <v>7</v>
      </c>
      <c r="J238" s="58">
        <v>7</v>
      </c>
      <c r="K238" s="83">
        <v>3</v>
      </c>
      <c r="L238" s="83">
        <v>3</v>
      </c>
      <c r="M238" s="60">
        <f t="shared" si="66"/>
        <v>42.857142857142854</v>
      </c>
      <c r="N238" s="60">
        <f t="shared" si="67"/>
        <v>42.857142857142854</v>
      </c>
      <c r="O238" s="60">
        <f t="shared" si="68"/>
        <v>0</v>
      </c>
    </row>
    <row r="239" spans="1:15" x14ac:dyDescent="0.25">
      <c r="A239" s="57">
        <v>8</v>
      </c>
      <c r="B239" s="58">
        <v>24</v>
      </c>
      <c r="C239" s="59">
        <v>13</v>
      </c>
      <c r="D239" s="59">
        <v>23</v>
      </c>
      <c r="E239" s="60">
        <f>+C239*100/B278</f>
        <v>54.166666666666664</v>
      </c>
      <c r="F239" s="60">
        <f>+D239*100/B278</f>
        <v>95.833333333333329</v>
      </c>
      <c r="G239" s="60">
        <f t="shared" si="65"/>
        <v>41.666666666666664</v>
      </c>
      <c r="I239" s="57">
        <v>8</v>
      </c>
      <c r="J239" s="58">
        <v>7</v>
      </c>
      <c r="K239" s="83">
        <v>1</v>
      </c>
      <c r="L239" s="83">
        <v>4</v>
      </c>
      <c r="M239" s="60">
        <f>+K239*100/J278</f>
        <v>14.285714285714286</v>
      </c>
      <c r="N239" s="60">
        <f>+L239*100/J278</f>
        <v>57.142857142857146</v>
      </c>
      <c r="O239" s="60">
        <f t="shared" si="68"/>
        <v>42.857142857142861</v>
      </c>
    </row>
    <row r="240" spans="1:15" x14ac:dyDescent="0.25">
      <c r="A240" s="57">
        <v>9</v>
      </c>
      <c r="B240" s="58">
        <v>24</v>
      </c>
      <c r="C240" s="62">
        <v>15</v>
      </c>
      <c r="D240" s="62">
        <v>24</v>
      </c>
      <c r="E240" s="60">
        <f t="shared" ref="E240:E273" si="69">+C240*100/B240</f>
        <v>62.5</v>
      </c>
      <c r="F240" s="60">
        <f t="shared" ref="F240:F277" si="70">+D240*100/B240</f>
        <v>100</v>
      </c>
      <c r="G240" s="60">
        <f t="shared" si="65"/>
        <v>37.5</v>
      </c>
      <c r="I240" s="57">
        <v>9</v>
      </c>
      <c r="J240" s="57">
        <v>7</v>
      </c>
      <c r="K240" s="83">
        <v>4</v>
      </c>
      <c r="L240" s="83">
        <v>4</v>
      </c>
      <c r="M240" s="60">
        <f t="shared" ref="M240:M277" si="71">+K240*100/J240</f>
        <v>57.142857142857146</v>
      </c>
      <c r="N240" s="60">
        <f t="shared" ref="N240:N277" si="72">+L240*100/J240</f>
        <v>57.142857142857146</v>
      </c>
      <c r="O240" s="60">
        <f t="shared" si="68"/>
        <v>0</v>
      </c>
    </row>
    <row r="241" spans="1:15" x14ac:dyDescent="0.25">
      <c r="A241" s="57">
        <v>10</v>
      </c>
      <c r="B241" s="58">
        <v>24</v>
      </c>
      <c r="C241" s="59">
        <v>22</v>
      </c>
      <c r="D241" s="59">
        <v>22</v>
      </c>
      <c r="E241" s="60">
        <f t="shared" si="69"/>
        <v>91.666666666666671</v>
      </c>
      <c r="F241" s="60">
        <f t="shared" si="70"/>
        <v>91.666666666666671</v>
      </c>
      <c r="G241" s="60">
        <f t="shared" si="65"/>
        <v>0</v>
      </c>
      <c r="I241" s="57">
        <v>10</v>
      </c>
      <c r="J241" s="58">
        <v>7</v>
      </c>
      <c r="K241" s="83">
        <v>7</v>
      </c>
      <c r="L241" s="83">
        <v>7</v>
      </c>
      <c r="M241" s="60">
        <f t="shared" si="71"/>
        <v>100</v>
      </c>
      <c r="N241" s="60">
        <f t="shared" si="72"/>
        <v>100</v>
      </c>
      <c r="O241" s="60">
        <f t="shared" si="68"/>
        <v>0</v>
      </c>
    </row>
    <row r="242" spans="1:15" x14ac:dyDescent="0.25">
      <c r="A242" s="57">
        <v>11</v>
      </c>
      <c r="B242" s="58">
        <v>24</v>
      </c>
      <c r="C242" s="59">
        <v>20</v>
      </c>
      <c r="D242" s="59">
        <v>23</v>
      </c>
      <c r="E242" s="60">
        <f t="shared" si="69"/>
        <v>83.333333333333329</v>
      </c>
      <c r="F242" s="60">
        <f t="shared" si="70"/>
        <v>95.833333333333329</v>
      </c>
      <c r="G242" s="60">
        <f t="shared" si="65"/>
        <v>12.5</v>
      </c>
      <c r="I242" s="57">
        <v>11</v>
      </c>
      <c r="J242" s="58">
        <v>7</v>
      </c>
      <c r="K242" s="83">
        <v>1</v>
      </c>
      <c r="L242" s="83">
        <v>4</v>
      </c>
      <c r="M242" s="60">
        <f t="shared" si="71"/>
        <v>14.285714285714286</v>
      </c>
      <c r="N242" s="60">
        <f t="shared" si="72"/>
        <v>57.142857142857146</v>
      </c>
      <c r="O242" s="60">
        <f t="shared" si="68"/>
        <v>42.857142857142861</v>
      </c>
    </row>
    <row r="243" spans="1:15" x14ac:dyDescent="0.25">
      <c r="A243" s="57">
        <v>12</v>
      </c>
      <c r="B243" s="58">
        <v>24</v>
      </c>
      <c r="C243" s="59">
        <v>21</v>
      </c>
      <c r="D243" s="59">
        <v>24</v>
      </c>
      <c r="E243" s="60">
        <f t="shared" si="69"/>
        <v>87.5</v>
      </c>
      <c r="F243" s="60">
        <f t="shared" si="70"/>
        <v>100</v>
      </c>
      <c r="G243" s="60">
        <f t="shared" si="65"/>
        <v>12.5</v>
      </c>
      <c r="I243" s="57">
        <v>12</v>
      </c>
      <c r="J243" s="57">
        <v>7</v>
      </c>
      <c r="K243" s="83">
        <v>0</v>
      </c>
      <c r="L243" s="83">
        <v>4</v>
      </c>
      <c r="M243" s="60">
        <f t="shared" si="71"/>
        <v>0</v>
      </c>
      <c r="N243" s="60">
        <f t="shared" si="72"/>
        <v>57.142857142857146</v>
      </c>
      <c r="O243" s="60">
        <f t="shared" si="68"/>
        <v>57.142857142857146</v>
      </c>
    </row>
    <row r="244" spans="1:15" x14ac:dyDescent="0.25">
      <c r="A244" s="57">
        <v>13</v>
      </c>
      <c r="B244" s="58">
        <v>24</v>
      </c>
      <c r="C244" s="59">
        <v>16</v>
      </c>
      <c r="D244" s="59">
        <v>22</v>
      </c>
      <c r="E244" s="60">
        <f t="shared" si="69"/>
        <v>66.666666666666671</v>
      </c>
      <c r="F244" s="60">
        <f t="shared" si="70"/>
        <v>91.666666666666671</v>
      </c>
      <c r="G244" s="60">
        <f t="shared" si="65"/>
        <v>25</v>
      </c>
      <c r="I244" s="57">
        <v>13</v>
      </c>
      <c r="J244" s="58">
        <v>7</v>
      </c>
      <c r="K244" s="83">
        <v>3</v>
      </c>
      <c r="L244" s="83">
        <v>3</v>
      </c>
      <c r="M244" s="60">
        <f t="shared" si="71"/>
        <v>42.857142857142854</v>
      </c>
      <c r="N244" s="60">
        <f t="shared" si="72"/>
        <v>42.857142857142854</v>
      </c>
      <c r="O244" s="60">
        <f t="shared" si="68"/>
        <v>0</v>
      </c>
    </row>
    <row r="245" spans="1:15" x14ac:dyDescent="0.25">
      <c r="A245" s="57">
        <v>14</v>
      </c>
      <c r="B245" s="58">
        <v>24</v>
      </c>
      <c r="C245" s="59">
        <v>17</v>
      </c>
      <c r="D245" s="59">
        <v>19</v>
      </c>
      <c r="E245" s="60">
        <f t="shared" si="69"/>
        <v>70.833333333333329</v>
      </c>
      <c r="F245" s="60">
        <f t="shared" si="70"/>
        <v>79.166666666666671</v>
      </c>
      <c r="G245" s="60">
        <f t="shared" si="65"/>
        <v>8.3333333333333428</v>
      </c>
      <c r="I245" s="57">
        <v>14</v>
      </c>
      <c r="J245" s="58">
        <v>7</v>
      </c>
      <c r="K245" s="83">
        <v>1</v>
      </c>
      <c r="L245" s="83">
        <v>5</v>
      </c>
      <c r="M245" s="60">
        <f t="shared" si="71"/>
        <v>14.285714285714286</v>
      </c>
      <c r="N245" s="60">
        <f t="shared" si="72"/>
        <v>71.428571428571431</v>
      </c>
      <c r="O245" s="60">
        <f t="shared" si="68"/>
        <v>57.142857142857146</v>
      </c>
    </row>
    <row r="246" spans="1:15" x14ac:dyDescent="0.25">
      <c r="A246" s="57">
        <v>15</v>
      </c>
      <c r="B246" s="58">
        <v>24</v>
      </c>
      <c r="C246" s="59">
        <v>17</v>
      </c>
      <c r="D246" s="59">
        <v>20</v>
      </c>
      <c r="E246" s="60">
        <f t="shared" si="69"/>
        <v>70.833333333333329</v>
      </c>
      <c r="F246" s="60">
        <f t="shared" si="70"/>
        <v>83.333333333333329</v>
      </c>
      <c r="G246" s="60">
        <f t="shared" si="65"/>
        <v>12.5</v>
      </c>
      <c r="I246" s="57">
        <v>15</v>
      </c>
      <c r="J246" s="58">
        <v>7</v>
      </c>
      <c r="K246" s="83">
        <v>2</v>
      </c>
      <c r="L246" s="83">
        <v>2</v>
      </c>
      <c r="M246" s="60">
        <f t="shared" si="71"/>
        <v>28.571428571428573</v>
      </c>
      <c r="N246" s="60">
        <f t="shared" si="72"/>
        <v>28.571428571428573</v>
      </c>
      <c r="O246" s="60">
        <f t="shared" si="68"/>
        <v>0</v>
      </c>
    </row>
    <row r="247" spans="1:15" x14ac:dyDescent="0.25">
      <c r="A247" s="57">
        <v>16</v>
      </c>
      <c r="B247" s="58">
        <v>24</v>
      </c>
      <c r="C247" s="59">
        <v>18</v>
      </c>
      <c r="D247" s="59">
        <v>21</v>
      </c>
      <c r="E247" s="60">
        <f t="shared" si="69"/>
        <v>75</v>
      </c>
      <c r="F247" s="60">
        <f t="shared" si="70"/>
        <v>87.5</v>
      </c>
      <c r="G247" s="60">
        <f t="shared" si="65"/>
        <v>12.5</v>
      </c>
      <c r="I247" s="57">
        <v>16</v>
      </c>
      <c r="J247" s="57">
        <v>7</v>
      </c>
      <c r="K247" s="83">
        <v>4</v>
      </c>
      <c r="L247" s="83">
        <v>7</v>
      </c>
      <c r="M247" s="60">
        <f t="shared" si="71"/>
        <v>57.142857142857146</v>
      </c>
      <c r="N247" s="60">
        <f t="shared" si="72"/>
        <v>100</v>
      </c>
      <c r="O247" s="60">
        <f t="shared" si="68"/>
        <v>42.857142857142854</v>
      </c>
    </row>
    <row r="248" spans="1:15" x14ac:dyDescent="0.25">
      <c r="A248" s="57">
        <v>17</v>
      </c>
      <c r="B248" s="58">
        <v>24</v>
      </c>
      <c r="C248" s="59">
        <v>17</v>
      </c>
      <c r="D248" s="59">
        <v>21</v>
      </c>
      <c r="E248" s="60">
        <f t="shared" si="69"/>
        <v>70.833333333333329</v>
      </c>
      <c r="F248" s="60">
        <f t="shared" si="70"/>
        <v>87.5</v>
      </c>
      <c r="G248" s="60">
        <f t="shared" si="65"/>
        <v>16.666666666666671</v>
      </c>
      <c r="I248" s="57">
        <v>17</v>
      </c>
      <c r="J248" s="58">
        <v>7</v>
      </c>
      <c r="K248" s="83">
        <v>6</v>
      </c>
      <c r="L248" s="83">
        <v>6</v>
      </c>
      <c r="M248" s="60">
        <f t="shared" si="71"/>
        <v>85.714285714285708</v>
      </c>
      <c r="N248" s="60">
        <f t="shared" si="72"/>
        <v>85.714285714285708</v>
      </c>
      <c r="O248" s="60">
        <f t="shared" si="68"/>
        <v>0</v>
      </c>
    </row>
    <row r="249" spans="1:15" x14ac:dyDescent="0.25">
      <c r="A249" s="57">
        <v>18</v>
      </c>
      <c r="B249" s="58">
        <v>24</v>
      </c>
      <c r="C249" s="59">
        <v>21</v>
      </c>
      <c r="D249" s="59">
        <v>23</v>
      </c>
      <c r="E249" s="60">
        <f t="shared" si="69"/>
        <v>87.5</v>
      </c>
      <c r="F249" s="60">
        <f t="shared" si="70"/>
        <v>95.833333333333329</v>
      </c>
      <c r="G249" s="60">
        <f t="shared" si="65"/>
        <v>8.3333333333333286</v>
      </c>
      <c r="I249" s="57">
        <v>18</v>
      </c>
      <c r="J249" s="58">
        <v>7</v>
      </c>
      <c r="K249" s="83">
        <v>4</v>
      </c>
      <c r="L249" s="83">
        <v>5</v>
      </c>
      <c r="M249" s="60">
        <f t="shared" si="71"/>
        <v>57.142857142857146</v>
      </c>
      <c r="N249" s="60">
        <f t="shared" si="72"/>
        <v>71.428571428571431</v>
      </c>
      <c r="O249" s="60">
        <f t="shared" si="68"/>
        <v>14.285714285714285</v>
      </c>
    </row>
    <row r="250" spans="1:15" x14ac:dyDescent="0.25">
      <c r="A250" s="57">
        <v>19</v>
      </c>
      <c r="B250" s="58">
        <v>24</v>
      </c>
      <c r="C250" s="63">
        <v>0</v>
      </c>
      <c r="D250" s="63">
        <v>0</v>
      </c>
      <c r="E250" s="60">
        <f t="shared" si="69"/>
        <v>0</v>
      </c>
      <c r="F250" s="60">
        <f t="shared" si="70"/>
        <v>0</v>
      </c>
      <c r="G250" s="60">
        <f t="shared" si="65"/>
        <v>0</v>
      </c>
      <c r="I250" s="57">
        <v>19</v>
      </c>
      <c r="J250" s="57">
        <v>7</v>
      </c>
      <c r="K250" s="83">
        <v>4</v>
      </c>
      <c r="L250" s="83">
        <v>4</v>
      </c>
      <c r="M250" s="60">
        <f t="shared" si="71"/>
        <v>57.142857142857146</v>
      </c>
      <c r="N250" s="60">
        <f t="shared" si="72"/>
        <v>57.142857142857146</v>
      </c>
      <c r="O250" s="60">
        <f t="shared" si="68"/>
        <v>0</v>
      </c>
    </row>
    <row r="251" spans="1:15" x14ac:dyDescent="0.25">
      <c r="A251" s="57">
        <v>20</v>
      </c>
      <c r="B251" s="58">
        <v>24</v>
      </c>
      <c r="C251" s="59">
        <v>17</v>
      </c>
      <c r="D251" s="59">
        <v>20</v>
      </c>
      <c r="E251" s="60">
        <f t="shared" si="69"/>
        <v>70.833333333333329</v>
      </c>
      <c r="F251" s="60">
        <f t="shared" si="70"/>
        <v>83.333333333333329</v>
      </c>
      <c r="G251" s="60">
        <f t="shared" si="65"/>
        <v>12.5</v>
      </c>
      <c r="I251" s="57">
        <v>20</v>
      </c>
      <c r="J251" s="58">
        <v>7</v>
      </c>
      <c r="K251" s="83">
        <v>6</v>
      </c>
      <c r="L251" s="83">
        <v>6</v>
      </c>
      <c r="M251" s="60">
        <f t="shared" si="71"/>
        <v>85.714285714285708</v>
      </c>
      <c r="N251" s="60">
        <f t="shared" si="72"/>
        <v>85.714285714285708</v>
      </c>
      <c r="O251" s="60">
        <f t="shared" si="68"/>
        <v>0</v>
      </c>
    </row>
    <row r="252" spans="1:15" x14ac:dyDescent="0.25">
      <c r="A252" s="57">
        <v>21</v>
      </c>
      <c r="B252" s="58">
        <v>24</v>
      </c>
      <c r="C252" s="59">
        <v>10</v>
      </c>
      <c r="D252" s="59">
        <v>24</v>
      </c>
      <c r="E252" s="60">
        <f t="shared" si="69"/>
        <v>41.666666666666664</v>
      </c>
      <c r="F252" s="60">
        <f t="shared" si="70"/>
        <v>100</v>
      </c>
      <c r="G252" s="60">
        <f t="shared" si="65"/>
        <v>58.333333333333336</v>
      </c>
      <c r="I252" s="57">
        <v>21</v>
      </c>
      <c r="J252" s="58">
        <v>7</v>
      </c>
      <c r="K252" s="83">
        <v>4</v>
      </c>
      <c r="L252" s="83">
        <v>7</v>
      </c>
      <c r="M252" s="60">
        <f t="shared" si="71"/>
        <v>57.142857142857146</v>
      </c>
      <c r="N252" s="60">
        <f t="shared" si="72"/>
        <v>100</v>
      </c>
      <c r="O252" s="60">
        <f t="shared" si="68"/>
        <v>42.857142857142854</v>
      </c>
    </row>
    <row r="253" spans="1:15" x14ac:dyDescent="0.25">
      <c r="A253" s="57">
        <v>22</v>
      </c>
      <c r="B253" s="58">
        <v>24</v>
      </c>
      <c r="C253" s="59">
        <v>18</v>
      </c>
      <c r="D253" s="59">
        <v>20</v>
      </c>
      <c r="E253" s="60">
        <f t="shared" si="69"/>
        <v>75</v>
      </c>
      <c r="F253" s="60">
        <f t="shared" si="70"/>
        <v>83.333333333333329</v>
      </c>
      <c r="G253" s="60">
        <f t="shared" si="65"/>
        <v>8.3333333333333286</v>
      </c>
      <c r="I253" s="57">
        <v>22</v>
      </c>
      <c r="J253" s="58">
        <v>7</v>
      </c>
      <c r="K253" s="83">
        <v>2</v>
      </c>
      <c r="L253" s="83">
        <v>7</v>
      </c>
      <c r="M253" s="60">
        <f t="shared" si="71"/>
        <v>28.571428571428573</v>
      </c>
      <c r="N253" s="60">
        <f t="shared" si="72"/>
        <v>100</v>
      </c>
      <c r="O253" s="60">
        <f t="shared" si="68"/>
        <v>71.428571428571431</v>
      </c>
    </row>
    <row r="254" spans="1:15" x14ac:dyDescent="0.25">
      <c r="A254" s="57">
        <v>23</v>
      </c>
      <c r="B254" s="58">
        <v>24</v>
      </c>
      <c r="C254" s="59">
        <v>20</v>
      </c>
      <c r="D254" s="59">
        <v>22</v>
      </c>
      <c r="E254" s="60">
        <f t="shared" si="69"/>
        <v>83.333333333333329</v>
      </c>
      <c r="F254" s="60">
        <f t="shared" si="70"/>
        <v>91.666666666666671</v>
      </c>
      <c r="G254" s="60">
        <f t="shared" si="65"/>
        <v>8.3333333333333428</v>
      </c>
      <c r="I254" s="57">
        <v>23</v>
      </c>
      <c r="J254" s="57">
        <v>7</v>
      </c>
      <c r="K254" s="83">
        <v>5</v>
      </c>
      <c r="L254" s="83">
        <v>6</v>
      </c>
      <c r="M254" s="60">
        <f t="shared" si="71"/>
        <v>71.428571428571431</v>
      </c>
      <c r="N254" s="60">
        <f t="shared" si="72"/>
        <v>85.714285714285708</v>
      </c>
      <c r="O254" s="60">
        <f t="shared" si="68"/>
        <v>14.285714285714278</v>
      </c>
    </row>
    <row r="255" spans="1:15" x14ac:dyDescent="0.25">
      <c r="A255" s="57">
        <v>24</v>
      </c>
      <c r="B255" s="58">
        <v>24</v>
      </c>
      <c r="C255" s="59">
        <v>19</v>
      </c>
      <c r="D255" s="59">
        <v>20</v>
      </c>
      <c r="E255" s="60">
        <f t="shared" si="69"/>
        <v>79.166666666666671</v>
      </c>
      <c r="F255" s="60">
        <f t="shared" si="70"/>
        <v>83.333333333333329</v>
      </c>
      <c r="G255" s="60">
        <f t="shared" si="65"/>
        <v>4.1666666666666572</v>
      </c>
      <c r="I255" s="57">
        <v>24</v>
      </c>
      <c r="J255" s="58">
        <v>7</v>
      </c>
      <c r="K255" s="83">
        <v>6</v>
      </c>
      <c r="L255" s="83">
        <v>7</v>
      </c>
      <c r="M255" s="60">
        <f t="shared" si="71"/>
        <v>85.714285714285708</v>
      </c>
      <c r="N255" s="60">
        <f t="shared" si="72"/>
        <v>100</v>
      </c>
      <c r="O255" s="60">
        <f t="shared" si="68"/>
        <v>14.285714285714292</v>
      </c>
    </row>
    <row r="256" spans="1:15" x14ac:dyDescent="0.25">
      <c r="A256" s="57">
        <v>25</v>
      </c>
      <c r="B256" s="58">
        <v>24</v>
      </c>
      <c r="C256" s="59">
        <v>19</v>
      </c>
      <c r="D256" s="59">
        <v>19</v>
      </c>
      <c r="E256" s="60">
        <f t="shared" si="69"/>
        <v>79.166666666666671</v>
      </c>
      <c r="F256" s="60">
        <f t="shared" si="70"/>
        <v>79.166666666666671</v>
      </c>
      <c r="G256" s="60">
        <f t="shared" si="65"/>
        <v>0</v>
      </c>
      <c r="I256" s="57">
        <v>25</v>
      </c>
      <c r="J256" s="58">
        <v>7</v>
      </c>
      <c r="K256" s="83">
        <v>7</v>
      </c>
      <c r="L256" s="83">
        <v>7</v>
      </c>
      <c r="M256" s="60">
        <f t="shared" si="71"/>
        <v>100</v>
      </c>
      <c r="N256" s="60">
        <f t="shared" si="72"/>
        <v>100</v>
      </c>
      <c r="O256" s="60">
        <f t="shared" si="68"/>
        <v>0</v>
      </c>
    </row>
    <row r="257" spans="1:15" x14ac:dyDescent="0.25">
      <c r="A257" s="57">
        <v>26</v>
      </c>
      <c r="B257" s="58">
        <v>24</v>
      </c>
      <c r="C257" s="59">
        <v>15</v>
      </c>
      <c r="D257" s="59">
        <v>15</v>
      </c>
      <c r="E257" s="60">
        <f t="shared" si="69"/>
        <v>62.5</v>
      </c>
      <c r="F257" s="60">
        <f t="shared" si="70"/>
        <v>62.5</v>
      </c>
      <c r="G257" s="60">
        <f t="shared" si="65"/>
        <v>0</v>
      </c>
      <c r="I257" s="57">
        <v>26</v>
      </c>
      <c r="J257" s="57">
        <v>7</v>
      </c>
      <c r="K257" s="83">
        <v>6</v>
      </c>
      <c r="L257" s="83">
        <v>7</v>
      </c>
      <c r="M257" s="60">
        <f t="shared" si="71"/>
        <v>85.714285714285708</v>
      </c>
      <c r="N257" s="60">
        <f t="shared" si="72"/>
        <v>100</v>
      </c>
      <c r="O257" s="60">
        <f t="shared" si="68"/>
        <v>14.285714285714292</v>
      </c>
    </row>
    <row r="258" spans="1:15" x14ac:dyDescent="0.25">
      <c r="A258" s="57">
        <v>27</v>
      </c>
      <c r="B258" s="58">
        <v>24</v>
      </c>
      <c r="C258" s="59">
        <v>21</v>
      </c>
      <c r="D258" s="59">
        <v>21</v>
      </c>
      <c r="E258" s="60">
        <f t="shared" si="69"/>
        <v>87.5</v>
      </c>
      <c r="F258" s="60">
        <f t="shared" si="70"/>
        <v>87.5</v>
      </c>
      <c r="G258" s="60">
        <f t="shared" si="65"/>
        <v>0</v>
      </c>
      <c r="I258" s="57">
        <v>27</v>
      </c>
      <c r="J258" s="58">
        <v>7</v>
      </c>
      <c r="K258" s="83">
        <v>4</v>
      </c>
      <c r="L258" s="83">
        <v>3</v>
      </c>
      <c r="M258" s="60">
        <f t="shared" si="71"/>
        <v>57.142857142857146</v>
      </c>
      <c r="N258" s="60">
        <f t="shared" si="72"/>
        <v>42.857142857142854</v>
      </c>
      <c r="O258" s="60">
        <f t="shared" si="68"/>
        <v>-14.285714285714292</v>
      </c>
    </row>
    <row r="259" spans="1:15" x14ac:dyDescent="0.25">
      <c r="A259" s="57">
        <v>28</v>
      </c>
      <c r="B259" s="58">
        <v>24</v>
      </c>
      <c r="C259" s="59">
        <v>17</v>
      </c>
      <c r="D259" s="59">
        <v>20</v>
      </c>
      <c r="E259" s="60">
        <f t="shared" si="69"/>
        <v>70.833333333333329</v>
      </c>
      <c r="F259" s="60">
        <f t="shared" si="70"/>
        <v>83.333333333333329</v>
      </c>
      <c r="G259" s="60">
        <f t="shared" si="65"/>
        <v>12.5</v>
      </c>
      <c r="I259" s="57">
        <v>28</v>
      </c>
      <c r="J259" s="58">
        <v>7</v>
      </c>
      <c r="K259" s="83">
        <v>3</v>
      </c>
      <c r="L259" s="83">
        <v>3</v>
      </c>
      <c r="M259" s="60">
        <f t="shared" si="71"/>
        <v>42.857142857142854</v>
      </c>
      <c r="N259" s="60">
        <f t="shared" si="72"/>
        <v>42.857142857142854</v>
      </c>
      <c r="O259" s="60">
        <f t="shared" si="68"/>
        <v>0</v>
      </c>
    </row>
    <row r="260" spans="1:15" x14ac:dyDescent="0.25">
      <c r="A260" s="57">
        <v>29</v>
      </c>
      <c r="B260" s="58">
        <v>24</v>
      </c>
      <c r="C260" s="59">
        <v>20</v>
      </c>
      <c r="D260" s="59">
        <v>20</v>
      </c>
      <c r="E260" s="60">
        <f t="shared" si="69"/>
        <v>83.333333333333329</v>
      </c>
      <c r="F260" s="60">
        <f t="shared" si="70"/>
        <v>83.333333333333329</v>
      </c>
      <c r="G260" s="60">
        <f t="shared" si="65"/>
        <v>0</v>
      </c>
      <c r="I260" s="57">
        <v>29</v>
      </c>
      <c r="J260" s="58">
        <v>7</v>
      </c>
      <c r="K260" s="83">
        <v>2</v>
      </c>
      <c r="L260" s="83">
        <v>2</v>
      </c>
      <c r="M260" s="60">
        <f t="shared" si="71"/>
        <v>28.571428571428573</v>
      </c>
      <c r="N260" s="60">
        <f t="shared" si="72"/>
        <v>28.571428571428573</v>
      </c>
      <c r="O260" s="60">
        <f t="shared" si="68"/>
        <v>0</v>
      </c>
    </row>
    <row r="261" spans="1:15" x14ac:dyDescent="0.25">
      <c r="A261" s="57">
        <v>30</v>
      </c>
      <c r="B261" s="58">
        <v>24</v>
      </c>
      <c r="C261" s="64">
        <v>16</v>
      </c>
      <c r="D261" s="64">
        <v>21</v>
      </c>
      <c r="E261" s="60">
        <f t="shared" si="69"/>
        <v>66.666666666666671</v>
      </c>
      <c r="F261" s="60">
        <f t="shared" si="70"/>
        <v>87.5</v>
      </c>
      <c r="G261" s="60">
        <f t="shared" si="65"/>
        <v>20.833333333333329</v>
      </c>
      <c r="I261" s="57">
        <v>30</v>
      </c>
      <c r="J261" s="57">
        <v>7</v>
      </c>
      <c r="K261" s="83">
        <v>1</v>
      </c>
      <c r="L261" s="83">
        <v>5</v>
      </c>
      <c r="M261" s="60">
        <f t="shared" si="71"/>
        <v>14.285714285714286</v>
      </c>
      <c r="N261" s="60">
        <f t="shared" si="72"/>
        <v>71.428571428571431</v>
      </c>
      <c r="O261" s="60">
        <f t="shared" si="68"/>
        <v>57.142857142857146</v>
      </c>
    </row>
    <row r="262" spans="1:15" x14ac:dyDescent="0.25">
      <c r="A262" s="57">
        <v>31</v>
      </c>
      <c r="B262" s="58">
        <v>24</v>
      </c>
      <c r="C262" s="64">
        <v>16</v>
      </c>
      <c r="D262" s="64">
        <v>19</v>
      </c>
      <c r="E262" s="60">
        <f t="shared" si="69"/>
        <v>66.666666666666671</v>
      </c>
      <c r="F262" s="60">
        <f t="shared" si="70"/>
        <v>79.166666666666671</v>
      </c>
      <c r="G262" s="60">
        <f t="shared" si="65"/>
        <v>12.5</v>
      </c>
      <c r="I262" s="57">
        <v>31</v>
      </c>
      <c r="J262" s="58">
        <v>7</v>
      </c>
      <c r="K262" s="83">
        <v>1</v>
      </c>
      <c r="L262" s="83">
        <v>0</v>
      </c>
      <c r="M262" s="60">
        <f t="shared" si="71"/>
        <v>14.285714285714286</v>
      </c>
      <c r="N262" s="60">
        <f t="shared" si="72"/>
        <v>0</v>
      </c>
      <c r="O262" s="60">
        <f t="shared" si="68"/>
        <v>-14.285714285714286</v>
      </c>
    </row>
    <row r="263" spans="1:15" x14ac:dyDescent="0.25">
      <c r="A263" s="57">
        <v>32</v>
      </c>
      <c r="B263" s="58">
        <v>24</v>
      </c>
      <c r="C263" s="59">
        <v>18</v>
      </c>
      <c r="D263" s="59">
        <v>20</v>
      </c>
      <c r="E263" s="60">
        <f t="shared" si="69"/>
        <v>75</v>
      </c>
      <c r="F263" s="60">
        <f t="shared" si="70"/>
        <v>83.333333333333329</v>
      </c>
      <c r="G263" s="60">
        <f t="shared" si="65"/>
        <v>8.3333333333333286</v>
      </c>
      <c r="I263" s="57">
        <v>32</v>
      </c>
      <c r="J263" s="58">
        <v>7</v>
      </c>
      <c r="K263" s="83">
        <v>6</v>
      </c>
      <c r="L263" s="83">
        <v>7</v>
      </c>
      <c r="M263" s="60">
        <f t="shared" si="71"/>
        <v>85.714285714285708</v>
      </c>
      <c r="N263" s="60">
        <f t="shared" si="72"/>
        <v>100</v>
      </c>
      <c r="O263" s="60">
        <f t="shared" si="68"/>
        <v>14.285714285714292</v>
      </c>
    </row>
    <row r="264" spans="1:15" x14ac:dyDescent="0.25">
      <c r="A264" s="57">
        <v>33</v>
      </c>
      <c r="B264" s="58">
        <v>24</v>
      </c>
      <c r="C264" s="59">
        <v>15</v>
      </c>
      <c r="D264" s="59">
        <v>20</v>
      </c>
      <c r="E264" s="60">
        <f t="shared" si="69"/>
        <v>62.5</v>
      </c>
      <c r="F264" s="60">
        <f t="shared" si="70"/>
        <v>83.333333333333329</v>
      </c>
      <c r="G264" s="60">
        <f t="shared" si="65"/>
        <v>20.833333333333329</v>
      </c>
      <c r="I264" s="57">
        <v>33</v>
      </c>
      <c r="J264" s="57">
        <v>7</v>
      </c>
      <c r="K264" s="83">
        <v>3</v>
      </c>
      <c r="L264" s="83">
        <v>7</v>
      </c>
      <c r="M264" s="60">
        <f t="shared" si="71"/>
        <v>42.857142857142854</v>
      </c>
      <c r="N264" s="60">
        <f t="shared" si="72"/>
        <v>100</v>
      </c>
      <c r="O264" s="60">
        <f t="shared" si="68"/>
        <v>57.142857142857146</v>
      </c>
    </row>
    <row r="265" spans="1:15" x14ac:dyDescent="0.25">
      <c r="A265" s="57">
        <v>34</v>
      </c>
      <c r="B265" s="58">
        <v>24</v>
      </c>
      <c r="C265" s="59">
        <v>11</v>
      </c>
      <c r="D265" s="59">
        <v>20</v>
      </c>
      <c r="E265" s="60">
        <f t="shared" si="69"/>
        <v>45.833333333333336</v>
      </c>
      <c r="F265" s="60">
        <f t="shared" si="70"/>
        <v>83.333333333333329</v>
      </c>
      <c r="G265" s="60">
        <f t="shared" si="65"/>
        <v>37.499999999999993</v>
      </c>
      <c r="I265" s="57">
        <v>34</v>
      </c>
      <c r="J265" s="58">
        <v>7</v>
      </c>
      <c r="K265" s="83">
        <v>5</v>
      </c>
      <c r="L265" s="83">
        <v>7</v>
      </c>
      <c r="M265" s="60">
        <f t="shared" si="71"/>
        <v>71.428571428571431</v>
      </c>
      <c r="N265" s="60">
        <f t="shared" si="72"/>
        <v>100</v>
      </c>
      <c r="O265" s="60">
        <f t="shared" si="68"/>
        <v>28.571428571428569</v>
      </c>
    </row>
    <row r="266" spans="1:15" x14ac:dyDescent="0.25">
      <c r="A266" s="57">
        <v>35</v>
      </c>
      <c r="B266" s="58">
        <v>24</v>
      </c>
      <c r="C266" s="59">
        <v>19</v>
      </c>
      <c r="D266" s="59">
        <v>20</v>
      </c>
      <c r="E266" s="60">
        <f t="shared" si="69"/>
        <v>79.166666666666671</v>
      </c>
      <c r="F266" s="60">
        <f t="shared" si="70"/>
        <v>83.333333333333329</v>
      </c>
      <c r="G266" s="60">
        <f t="shared" si="65"/>
        <v>4.1666666666666572</v>
      </c>
      <c r="I266" s="57">
        <v>35</v>
      </c>
      <c r="J266" s="58">
        <v>7</v>
      </c>
      <c r="K266" s="83">
        <v>4</v>
      </c>
      <c r="L266" s="83">
        <v>6</v>
      </c>
      <c r="M266" s="60">
        <f t="shared" si="71"/>
        <v>57.142857142857146</v>
      </c>
      <c r="N266" s="60">
        <f t="shared" si="72"/>
        <v>85.714285714285708</v>
      </c>
      <c r="O266" s="60">
        <f t="shared" si="68"/>
        <v>28.571428571428562</v>
      </c>
    </row>
    <row r="267" spans="1:15" x14ac:dyDescent="0.25">
      <c r="A267" s="57">
        <v>36</v>
      </c>
      <c r="B267" s="58">
        <v>24</v>
      </c>
      <c r="C267" s="59">
        <v>19</v>
      </c>
      <c r="D267" s="59">
        <v>22</v>
      </c>
      <c r="E267" s="60">
        <f t="shared" si="69"/>
        <v>79.166666666666671</v>
      </c>
      <c r="F267" s="60">
        <f t="shared" si="70"/>
        <v>91.666666666666671</v>
      </c>
      <c r="G267" s="60">
        <f t="shared" si="65"/>
        <v>12.5</v>
      </c>
      <c r="I267" s="57">
        <v>36</v>
      </c>
      <c r="J267" s="58">
        <v>7</v>
      </c>
      <c r="K267" s="83">
        <v>1</v>
      </c>
      <c r="L267" s="83">
        <v>3</v>
      </c>
      <c r="M267" s="60">
        <f t="shared" si="71"/>
        <v>14.285714285714286</v>
      </c>
      <c r="N267" s="60">
        <f t="shared" si="72"/>
        <v>42.857142857142854</v>
      </c>
      <c r="O267" s="60">
        <f t="shared" si="68"/>
        <v>28.571428571428569</v>
      </c>
    </row>
    <row r="268" spans="1:15" x14ac:dyDescent="0.25">
      <c r="A268" s="57">
        <v>37</v>
      </c>
      <c r="B268" s="58">
        <v>24</v>
      </c>
      <c r="C268" s="59">
        <v>16</v>
      </c>
      <c r="D268" s="59">
        <v>18</v>
      </c>
      <c r="E268" s="60">
        <f t="shared" si="69"/>
        <v>66.666666666666671</v>
      </c>
      <c r="F268" s="60">
        <f t="shared" si="70"/>
        <v>75</v>
      </c>
      <c r="G268" s="60">
        <f t="shared" si="65"/>
        <v>8.3333333333333286</v>
      </c>
      <c r="I268" s="57">
        <v>37</v>
      </c>
      <c r="J268" s="57">
        <v>7</v>
      </c>
      <c r="K268" s="83">
        <v>2</v>
      </c>
      <c r="L268" s="83">
        <v>4</v>
      </c>
      <c r="M268" s="60">
        <f t="shared" si="71"/>
        <v>28.571428571428573</v>
      </c>
      <c r="N268" s="60">
        <f t="shared" si="72"/>
        <v>57.142857142857146</v>
      </c>
      <c r="O268" s="60">
        <f t="shared" si="68"/>
        <v>28.571428571428573</v>
      </c>
    </row>
    <row r="269" spans="1:15" x14ac:dyDescent="0.25">
      <c r="A269" s="57">
        <v>38</v>
      </c>
      <c r="B269" s="58">
        <v>24</v>
      </c>
      <c r="C269" s="59">
        <v>19</v>
      </c>
      <c r="D269" s="59">
        <v>24</v>
      </c>
      <c r="E269" s="60">
        <f t="shared" si="69"/>
        <v>79.166666666666671</v>
      </c>
      <c r="F269" s="60">
        <f t="shared" si="70"/>
        <v>100</v>
      </c>
      <c r="G269" s="60">
        <f t="shared" si="65"/>
        <v>20.833333333333329</v>
      </c>
      <c r="I269" s="57">
        <v>38</v>
      </c>
      <c r="J269" s="58">
        <v>7</v>
      </c>
      <c r="K269" s="83">
        <v>2</v>
      </c>
      <c r="L269" s="83">
        <v>5</v>
      </c>
      <c r="M269" s="60">
        <f t="shared" si="71"/>
        <v>28.571428571428573</v>
      </c>
      <c r="N269" s="60">
        <f t="shared" si="72"/>
        <v>71.428571428571431</v>
      </c>
      <c r="O269" s="60">
        <f t="shared" si="68"/>
        <v>42.857142857142861</v>
      </c>
    </row>
    <row r="270" spans="1:15" x14ac:dyDescent="0.25">
      <c r="A270" s="57">
        <v>39</v>
      </c>
      <c r="B270" s="58">
        <v>24</v>
      </c>
      <c r="C270" s="59">
        <v>14</v>
      </c>
      <c r="D270" s="59">
        <v>24</v>
      </c>
      <c r="E270" s="60">
        <f t="shared" si="69"/>
        <v>58.333333333333336</v>
      </c>
      <c r="F270" s="60">
        <f t="shared" si="70"/>
        <v>100</v>
      </c>
      <c r="G270" s="60">
        <f t="shared" si="65"/>
        <v>41.666666666666664</v>
      </c>
      <c r="I270" s="57">
        <v>39</v>
      </c>
      <c r="J270" s="58">
        <v>7</v>
      </c>
      <c r="K270" s="83">
        <v>4</v>
      </c>
      <c r="L270" s="83">
        <v>7</v>
      </c>
      <c r="M270" s="60">
        <f t="shared" si="71"/>
        <v>57.142857142857146</v>
      </c>
      <c r="N270" s="60">
        <f t="shared" si="72"/>
        <v>100</v>
      </c>
      <c r="O270" s="60">
        <f t="shared" si="68"/>
        <v>42.857142857142854</v>
      </c>
    </row>
    <row r="271" spans="1:15" x14ac:dyDescent="0.25">
      <c r="A271" s="57">
        <v>40</v>
      </c>
      <c r="B271" s="58">
        <v>24</v>
      </c>
      <c r="C271" s="59">
        <v>11</v>
      </c>
      <c r="D271" s="59">
        <v>14</v>
      </c>
      <c r="E271" s="60">
        <f t="shared" si="69"/>
        <v>45.833333333333336</v>
      </c>
      <c r="F271" s="60">
        <f t="shared" si="70"/>
        <v>58.333333333333336</v>
      </c>
      <c r="G271" s="60">
        <f t="shared" si="65"/>
        <v>12.5</v>
      </c>
      <c r="I271" s="57">
        <v>40</v>
      </c>
      <c r="J271" s="57">
        <v>7</v>
      </c>
      <c r="K271" s="83">
        <v>4</v>
      </c>
      <c r="L271" s="83">
        <v>2</v>
      </c>
      <c r="M271" s="60">
        <f t="shared" si="71"/>
        <v>57.142857142857146</v>
      </c>
      <c r="N271" s="60">
        <f t="shared" si="72"/>
        <v>28.571428571428573</v>
      </c>
      <c r="O271" s="60">
        <f t="shared" si="68"/>
        <v>-28.571428571428573</v>
      </c>
    </row>
    <row r="272" spans="1:15" x14ac:dyDescent="0.25">
      <c r="A272" s="57">
        <v>41</v>
      </c>
      <c r="B272" s="58">
        <v>24</v>
      </c>
      <c r="C272" s="59">
        <v>15</v>
      </c>
      <c r="D272" s="59">
        <v>23</v>
      </c>
      <c r="E272" s="60">
        <f t="shared" si="69"/>
        <v>62.5</v>
      </c>
      <c r="F272" s="60">
        <f t="shared" si="70"/>
        <v>95.833333333333329</v>
      </c>
      <c r="G272" s="60">
        <f t="shared" si="65"/>
        <v>33.333333333333329</v>
      </c>
      <c r="I272" s="57">
        <v>41</v>
      </c>
      <c r="J272" s="58">
        <v>7</v>
      </c>
      <c r="K272" s="83">
        <v>2</v>
      </c>
      <c r="L272" s="83">
        <v>4</v>
      </c>
      <c r="M272" s="60">
        <f t="shared" si="71"/>
        <v>28.571428571428573</v>
      </c>
      <c r="N272" s="60">
        <f t="shared" si="72"/>
        <v>57.142857142857146</v>
      </c>
      <c r="O272" s="60">
        <f t="shared" si="68"/>
        <v>28.571428571428573</v>
      </c>
    </row>
    <row r="273" spans="1:15" x14ac:dyDescent="0.25">
      <c r="A273" s="57">
        <v>42</v>
      </c>
      <c r="B273" s="58">
        <v>24</v>
      </c>
      <c r="C273" s="59">
        <v>16</v>
      </c>
      <c r="D273" s="59">
        <v>17</v>
      </c>
      <c r="E273" s="60">
        <f t="shared" si="69"/>
        <v>66.666666666666671</v>
      </c>
      <c r="F273" s="60">
        <f t="shared" si="70"/>
        <v>70.833333333333329</v>
      </c>
      <c r="G273" s="60">
        <f t="shared" si="65"/>
        <v>4.1666666666666572</v>
      </c>
      <c r="I273" s="57">
        <v>42</v>
      </c>
      <c r="J273" s="58">
        <v>7</v>
      </c>
      <c r="K273" s="83">
        <v>5</v>
      </c>
      <c r="L273" s="83">
        <v>7</v>
      </c>
      <c r="M273" s="60">
        <f t="shared" si="71"/>
        <v>71.428571428571431</v>
      </c>
      <c r="N273" s="60">
        <f t="shared" si="72"/>
        <v>100</v>
      </c>
      <c r="O273" s="60">
        <f t="shared" si="68"/>
        <v>28.571428571428569</v>
      </c>
    </row>
    <row r="274" spans="1:15" x14ac:dyDescent="0.25">
      <c r="A274" s="57">
        <v>43</v>
      </c>
      <c r="B274" s="58">
        <v>24</v>
      </c>
      <c r="C274" s="65">
        <v>8</v>
      </c>
      <c r="D274" s="59">
        <v>24</v>
      </c>
      <c r="E274" s="60">
        <f t="shared" ref="E274:E277" si="73">+C274*100/B274</f>
        <v>33.333333333333336</v>
      </c>
      <c r="F274" s="60">
        <f t="shared" ref="F274:F276" si="74">+D274*100/B274</f>
        <v>100</v>
      </c>
      <c r="G274" s="60">
        <f t="shared" si="65"/>
        <v>66.666666666666657</v>
      </c>
      <c r="I274" s="57">
        <v>43</v>
      </c>
      <c r="J274" s="58">
        <v>7</v>
      </c>
      <c r="K274" s="83">
        <v>3</v>
      </c>
      <c r="L274" s="83">
        <v>3</v>
      </c>
      <c r="M274" s="60">
        <f t="shared" si="71"/>
        <v>42.857142857142854</v>
      </c>
      <c r="N274" s="60">
        <f t="shared" si="72"/>
        <v>42.857142857142854</v>
      </c>
      <c r="O274" s="60">
        <f t="shared" si="68"/>
        <v>0</v>
      </c>
    </row>
    <row r="275" spans="1:15" x14ac:dyDescent="0.25">
      <c r="A275" s="57">
        <v>44</v>
      </c>
      <c r="B275" s="58">
        <v>24</v>
      </c>
      <c r="C275" s="59">
        <v>14</v>
      </c>
      <c r="D275" s="59">
        <v>24</v>
      </c>
      <c r="E275" s="60">
        <f t="shared" si="73"/>
        <v>58.333333333333336</v>
      </c>
      <c r="F275" s="60">
        <f t="shared" si="74"/>
        <v>100</v>
      </c>
      <c r="G275" s="60">
        <f t="shared" si="65"/>
        <v>41.666666666666664</v>
      </c>
      <c r="I275" s="57">
        <v>44</v>
      </c>
      <c r="J275" s="57">
        <v>7</v>
      </c>
      <c r="K275" s="83">
        <v>4</v>
      </c>
      <c r="L275" s="83">
        <v>7</v>
      </c>
      <c r="M275" s="60">
        <f t="shared" si="71"/>
        <v>57.142857142857146</v>
      </c>
      <c r="N275" s="60">
        <f t="shared" si="72"/>
        <v>100</v>
      </c>
      <c r="O275" s="60">
        <f t="shared" si="68"/>
        <v>42.857142857142854</v>
      </c>
    </row>
    <row r="276" spans="1:15" x14ac:dyDescent="0.25">
      <c r="A276" s="57">
        <v>45</v>
      </c>
      <c r="B276" s="58">
        <v>24</v>
      </c>
      <c r="C276" s="59">
        <v>18</v>
      </c>
      <c r="D276" s="59">
        <v>20</v>
      </c>
      <c r="E276" s="60">
        <f t="shared" si="73"/>
        <v>75</v>
      </c>
      <c r="F276" s="60">
        <f t="shared" si="74"/>
        <v>83.333333333333329</v>
      </c>
      <c r="G276" s="60">
        <f t="shared" si="65"/>
        <v>8.3333333333333286</v>
      </c>
      <c r="I276" s="57">
        <v>45</v>
      </c>
      <c r="J276" s="58">
        <v>7</v>
      </c>
      <c r="K276" s="83">
        <v>3</v>
      </c>
      <c r="L276" s="83">
        <v>3</v>
      </c>
      <c r="M276" s="60">
        <f t="shared" si="71"/>
        <v>42.857142857142854</v>
      </c>
      <c r="N276" s="60">
        <f t="shared" si="72"/>
        <v>42.857142857142854</v>
      </c>
      <c r="O276" s="60">
        <f t="shared" si="68"/>
        <v>0</v>
      </c>
    </row>
    <row r="277" spans="1:15" x14ac:dyDescent="0.25">
      <c r="A277" s="57">
        <v>46</v>
      </c>
      <c r="B277" s="58">
        <v>24</v>
      </c>
      <c r="C277" s="59">
        <v>21</v>
      </c>
      <c r="D277" s="59">
        <v>23</v>
      </c>
      <c r="E277" s="60">
        <f t="shared" si="73"/>
        <v>87.5</v>
      </c>
      <c r="F277" s="60">
        <f t="shared" si="70"/>
        <v>95.833333333333329</v>
      </c>
      <c r="G277" s="60">
        <f t="shared" si="65"/>
        <v>8.3333333333333286</v>
      </c>
      <c r="I277" s="57">
        <v>46</v>
      </c>
      <c r="J277" s="58">
        <v>7</v>
      </c>
      <c r="K277" s="83">
        <v>2</v>
      </c>
      <c r="L277" s="83">
        <v>3</v>
      </c>
      <c r="M277" s="60">
        <f t="shared" si="71"/>
        <v>28.571428571428573</v>
      </c>
      <c r="N277" s="60">
        <f t="shared" si="72"/>
        <v>42.857142857142854</v>
      </c>
      <c r="O277" s="60">
        <f t="shared" si="68"/>
        <v>14.285714285714281</v>
      </c>
    </row>
    <row r="278" spans="1:15" x14ac:dyDescent="0.25">
      <c r="A278" s="66" t="s">
        <v>40</v>
      </c>
      <c r="B278" s="67">
        <f>+AVERAGE(B232:B238)</f>
        <v>24</v>
      </c>
      <c r="C278" s="68">
        <f>+AVERAGE(C232:C277)</f>
        <v>16.260869565217391</v>
      </c>
      <c r="D278" s="68">
        <f>+AVERAGE(D232:D277)</f>
        <v>20.304347826086957</v>
      </c>
      <c r="E278" s="68">
        <f>+AVERAGE(E232:E277)</f>
        <v>67.753623188405797</v>
      </c>
      <c r="F278" s="68">
        <f>+AVERAGE(F232:F277)</f>
        <v>84.601449275362341</v>
      </c>
      <c r="G278" s="68">
        <f t="shared" si="65"/>
        <v>16.847826086956545</v>
      </c>
      <c r="I278" s="57">
        <v>47</v>
      </c>
      <c r="J278" s="57">
        <v>7</v>
      </c>
      <c r="K278" s="83">
        <v>5</v>
      </c>
      <c r="L278" s="83">
        <v>7</v>
      </c>
      <c r="M278" s="60">
        <f t="shared" ref="M278:M287" si="75">+K278*100/J278</f>
        <v>71.428571428571431</v>
      </c>
      <c r="N278" s="60">
        <f t="shared" ref="N278:N287" si="76">+L278*100/J278</f>
        <v>100</v>
      </c>
      <c r="O278" s="60">
        <f t="shared" ref="O278:O287" si="77">+N278-M278</f>
        <v>28.571428571428569</v>
      </c>
    </row>
    <row r="279" spans="1:15" x14ac:dyDescent="0.25">
      <c r="I279" s="57">
        <v>48</v>
      </c>
      <c r="J279" s="58">
        <v>7</v>
      </c>
      <c r="K279" s="83">
        <v>2</v>
      </c>
      <c r="L279" s="83">
        <v>1</v>
      </c>
      <c r="M279" s="60">
        <f t="shared" si="75"/>
        <v>28.571428571428573</v>
      </c>
      <c r="N279" s="60">
        <f t="shared" si="76"/>
        <v>14.285714285714286</v>
      </c>
      <c r="O279" s="60">
        <f t="shared" si="77"/>
        <v>-14.285714285714286</v>
      </c>
    </row>
    <row r="280" spans="1:15" x14ac:dyDescent="0.25">
      <c r="A280" s="215" t="s">
        <v>45</v>
      </c>
      <c r="B280" s="215"/>
      <c r="C280" s="215"/>
      <c r="D280" s="215"/>
      <c r="E280" s="215"/>
      <c r="F280" s="215"/>
      <c r="G280" s="216"/>
      <c r="I280" s="57">
        <v>49</v>
      </c>
      <c r="J280" s="58">
        <v>7</v>
      </c>
      <c r="K280" s="83">
        <v>3</v>
      </c>
      <c r="L280" s="83">
        <v>5</v>
      </c>
      <c r="M280" s="60">
        <f t="shared" si="75"/>
        <v>42.857142857142854</v>
      </c>
      <c r="N280" s="60">
        <f t="shared" si="76"/>
        <v>71.428571428571431</v>
      </c>
      <c r="O280" s="60">
        <f t="shared" si="77"/>
        <v>28.571428571428577</v>
      </c>
    </row>
    <row r="281" spans="1:15" x14ac:dyDescent="0.25">
      <c r="A281" s="217" t="s">
        <v>124</v>
      </c>
      <c r="B281" s="217"/>
      <c r="C281" s="217"/>
      <c r="D281" s="217"/>
      <c r="E281" s="217"/>
      <c r="F281" s="217"/>
      <c r="G281" s="218"/>
      <c r="I281" s="57">
        <v>50</v>
      </c>
      <c r="J281" s="58">
        <v>7</v>
      </c>
      <c r="K281" s="83">
        <v>7</v>
      </c>
      <c r="L281" s="83">
        <v>7</v>
      </c>
      <c r="M281" s="60">
        <f t="shared" si="75"/>
        <v>100</v>
      </c>
      <c r="N281" s="60">
        <f t="shared" si="76"/>
        <v>100</v>
      </c>
      <c r="O281" s="60">
        <f t="shared" si="77"/>
        <v>0</v>
      </c>
    </row>
    <row r="282" spans="1:15" ht="18.75" customHeight="1" x14ac:dyDescent="0.25">
      <c r="A282" s="84" t="s">
        <v>51</v>
      </c>
      <c r="B282" s="84" t="s">
        <v>80</v>
      </c>
      <c r="C282" s="85" t="s">
        <v>52</v>
      </c>
      <c r="D282" s="85" t="s">
        <v>53</v>
      </c>
      <c r="E282" s="85" t="s">
        <v>48</v>
      </c>
      <c r="F282" s="85" t="s">
        <v>49</v>
      </c>
      <c r="G282" s="84" t="s">
        <v>47</v>
      </c>
      <c r="I282" s="57">
        <v>51</v>
      </c>
      <c r="J282" s="57">
        <v>7</v>
      </c>
      <c r="K282" s="83">
        <v>7</v>
      </c>
      <c r="L282" s="83">
        <v>7</v>
      </c>
      <c r="M282" s="60">
        <f t="shared" si="75"/>
        <v>100</v>
      </c>
      <c r="N282" s="60">
        <f t="shared" si="76"/>
        <v>100</v>
      </c>
      <c r="O282" s="60">
        <f t="shared" si="77"/>
        <v>0</v>
      </c>
    </row>
    <row r="283" spans="1:15" x14ac:dyDescent="0.25">
      <c r="A283" s="57">
        <v>1</v>
      </c>
      <c r="B283" s="58">
        <v>5</v>
      </c>
      <c r="C283" s="58">
        <v>3</v>
      </c>
      <c r="D283" s="58">
        <v>3</v>
      </c>
      <c r="E283" s="60">
        <f>+C283*100/B283</f>
        <v>60</v>
      </c>
      <c r="F283" s="60">
        <f>+D283*100/B283</f>
        <v>60</v>
      </c>
      <c r="G283" s="60">
        <f>+F283-E283</f>
        <v>0</v>
      </c>
      <c r="I283" s="57">
        <v>52</v>
      </c>
      <c r="J283" s="58">
        <v>7</v>
      </c>
      <c r="K283" s="83">
        <v>3</v>
      </c>
      <c r="L283" s="83">
        <v>6</v>
      </c>
      <c r="M283" s="60">
        <f t="shared" si="75"/>
        <v>42.857142857142854</v>
      </c>
      <c r="N283" s="60">
        <f t="shared" si="76"/>
        <v>85.714285714285708</v>
      </c>
      <c r="O283" s="60">
        <f t="shared" si="77"/>
        <v>42.857142857142854</v>
      </c>
    </row>
    <row r="284" spans="1:15" x14ac:dyDescent="0.25">
      <c r="A284" s="57">
        <v>2</v>
      </c>
      <c r="B284" s="57">
        <v>5</v>
      </c>
      <c r="C284" s="58">
        <v>3</v>
      </c>
      <c r="D284" s="58">
        <v>3</v>
      </c>
      <c r="E284" s="61">
        <f t="shared" ref="E284:E289" si="78">+C284*100/B284</f>
        <v>60</v>
      </c>
      <c r="F284" s="61">
        <f t="shared" ref="F284:F289" si="79">+D284*100/B284</f>
        <v>60</v>
      </c>
      <c r="G284" s="60">
        <f t="shared" ref="G284:G322" si="80">+F284-E284</f>
        <v>0</v>
      </c>
      <c r="I284" s="57">
        <v>53</v>
      </c>
      <c r="J284" s="58">
        <v>7</v>
      </c>
      <c r="K284" s="83">
        <v>1</v>
      </c>
      <c r="L284" s="83">
        <v>1</v>
      </c>
      <c r="M284" s="60">
        <f t="shared" si="75"/>
        <v>14.285714285714286</v>
      </c>
      <c r="N284" s="60">
        <f t="shared" si="76"/>
        <v>14.285714285714286</v>
      </c>
      <c r="O284" s="60">
        <f t="shared" si="77"/>
        <v>0</v>
      </c>
    </row>
    <row r="285" spans="1:15" x14ac:dyDescent="0.25">
      <c r="A285" s="57">
        <v>3</v>
      </c>
      <c r="B285" s="58">
        <v>5</v>
      </c>
      <c r="C285" s="58">
        <v>3</v>
      </c>
      <c r="D285" s="58">
        <v>5</v>
      </c>
      <c r="E285" s="60">
        <f t="shared" si="78"/>
        <v>60</v>
      </c>
      <c r="F285" s="60">
        <f t="shared" si="79"/>
        <v>100</v>
      </c>
      <c r="G285" s="60">
        <f t="shared" si="80"/>
        <v>40</v>
      </c>
      <c r="I285" s="57">
        <v>54</v>
      </c>
      <c r="J285" s="57">
        <v>7</v>
      </c>
      <c r="K285" s="83">
        <v>5</v>
      </c>
      <c r="L285" s="83">
        <v>7</v>
      </c>
      <c r="M285" s="60">
        <f t="shared" si="75"/>
        <v>71.428571428571431</v>
      </c>
      <c r="N285" s="60">
        <f t="shared" si="76"/>
        <v>100</v>
      </c>
      <c r="O285" s="60">
        <f t="shared" si="77"/>
        <v>28.571428571428569</v>
      </c>
    </row>
    <row r="286" spans="1:15" x14ac:dyDescent="0.25">
      <c r="A286" s="57">
        <v>4</v>
      </c>
      <c r="B286" s="58">
        <v>5</v>
      </c>
      <c r="C286" s="58">
        <v>2</v>
      </c>
      <c r="D286" s="58">
        <v>2</v>
      </c>
      <c r="E286" s="60">
        <f t="shared" si="78"/>
        <v>40</v>
      </c>
      <c r="F286" s="60">
        <f t="shared" si="79"/>
        <v>40</v>
      </c>
      <c r="G286" s="60">
        <f t="shared" si="80"/>
        <v>0</v>
      </c>
      <c r="I286" s="57">
        <v>55</v>
      </c>
      <c r="J286" s="58">
        <v>7</v>
      </c>
      <c r="K286" s="83">
        <v>2</v>
      </c>
      <c r="L286" s="83">
        <v>6</v>
      </c>
      <c r="M286" s="60">
        <f t="shared" si="75"/>
        <v>28.571428571428573</v>
      </c>
      <c r="N286" s="60">
        <f t="shared" si="76"/>
        <v>85.714285714285708</v>
      </c>
      <c r="O286" s="60">
        <f t="shared" si="77"/>
        <v>57.142857142857139</v>
      </c>
    </row>
    <row r="287" spans="1:15" x14ac:dyDescent="0.25">
      <c r="A287" s="57">
        <v>5</v>
      </c>
      <c r="B287" s="57">
        <v>5</v>
      </c>
      <c r="C287" s="58">
        <v>2</v>
      </c>
      <c r="D287" s="58">
        <v>2</v>
      </c>
      <c r="E287" s="60">
        <f t="shared" si="78"/>
        <v>40</v>
      </c>
      <c r="F287" s="60">
        <f t="shared" si="79"/>
        <v>40</v>
      </c>
      <c r="G287" s="60">
        <f t="shared" si="80"/>
        <v>0</v>
      </c>
      <c r="I287" s="57">
        <v>56</v>
      </c>
      <c r="J287" s="58">
        <v>7</v>
      </c>
      <c r="K287" s="83">
        <v>3</v>
      </c>
      <c r="L287" s="83">
        <v>3</v>
      </c>
      <c r="M287" s="60">
        <f t="shared" si="75"/>
        <v>42.857142857142854</v>
      </c>
      <c r="N287" s="60">
        <f t="shared" si="76"/>
        <v>42.857142857142854</v>
      </c>
      <c r="O287" s="60">
        <f t="shared" si="77"/>
        <v>0</v>
      </c>
    </row>
    <row r="288" spans="1:15" x14ac:dyDescent="0.25">
      <c r="A288" s="57">
        <v>6</v>
      </c>
      <c r="B288" s="58">
        <v>5</v>
      </c>
      <c r="C288" s="58">
        <v>2</v>
      </c>
      <c r="D288" s="58">
        <v>2</v>
      </c>
      <c r="E288" s="60">
        <f t="shared" si="78"/>
        <v>40</v>
      </c>
      <c r="F288" s="60">
        <f t="shared" si="79"/>
        <v>40</v>
      </c>
      <c r="G288" s="60">
        <f t="shared" si="80"/>
        <v>0</v>
      </c>
      <c r="I288" s="66" t="s">
        <v>40</v>
      </c>
      <c r="J288" s="67">
        <f>+AVERAGE(J242:J248)</f>
        <v>7</v>
      </c>
      <c r="K288" s="68">
        <f>+AVERAGE(K242:K287)</f>
        <v>3.4782608695652173</v>
      </c>
      <c r="L288" s="68">
        <f>+AVERAGE(L242:L287)</f>
        <v>4.8913043478260869</v>
      </c>
      <c r="M288" s="68">
        <f>+AVERAGE(M242:M287)</f>
        <v>49.689440993788821</v>
      </c>
      <c r="N288" s="68">
        <f>+AVERAGE(N242:N287)</f>
        <v>69.875776397515509</v>
      </c>
      <c r="O288" s="68">
        <f t="shared" ref="O288" si="81">+N288-M288</f>
        <v>20.186335403726687</v>
      </c>
    </row>
    <row r="289" spans="1:15" x14ac:dyDescent="0.25">
      <c r="A289" s="57">
        <v>7</v>
      </c>
      <c r="B289" s="58">
        <v>5</v>
      </c>
      <c r="C289" s="58">
        <v>5</v>
      </c>
      <c r="D289" s="58">
        <v>5</v>
      </c>
      <c r="E289" s="60">
        <f t="shared" si="78"/>
        <v>100</v>
      </c>
      <c r="F289" s="60">
        <f t="shared" si="79"/>
        <v>100</v>
      </c>
      <c r="G289" s="60">
        <f t="shared" si="80"/>
        <v>0</v>
      </c>
    </row>
    <row r="290" spans="1:15" x14ac:dyDescent="0.25">
      <c r="A290" s="57">
        <v>8</v>
      </c>
      <c r="B290" s="57">
        <v>5</v>
      </c>
      <c r="C290" s="58">
        <v>2</v>
      </c>
      <c r="D290" s="58">
        <v>2</v>
      </c>
      <c r="E290" s="60">
        <f>+C290*100/B322</f>
        <v>40</v>
      </c>
      <c r="F290" s="60">
        <f>+D290*100/B322</f>
        <v>40</v>
      </c>
      <c r="G290" s="60">
        <f t="shared" si="80"/>
        <v>0</v>
      </c>
    </row>
    <row r="291" spans="1:15" x14ac:dyDescent="0.25">
      <c r="A291" s="57">
        <v>9</v>
      </c>
      <c r="B291" s="58">
        <v>5</v>
      </c>
      <c r="C291" s="58">
        <v>2</v>
      </c>
      <c r="D291" s="58">
        <v>5</v>
      </c>
      <c r="E291" s="60">
        <f t="shared" ref="E291:E321" si="82">+C291*100/B291</f>
        <v>40</v>
      </c>
      <c r="F291" s="60">
        <f t="shared" ref="F291:F321" si="83">+D291*100/B291</f>
        <v>100</v>
      </c>
      <c r="G291" s="60">
        <f t="shared" si="80"/>
        <v>60</v>
      </c>
      <c r="I291" s="205" t="s">
        <v>138</v>
      </c>
      <c r="J291" s="205"/>
      <c r="K291" s="205"/>
      <c r="L291" s="205"/>
      <c r="M291" s="205"/>
      <c r="N291" s="205"/>
      <c r="O291" s="205"/>
    </row>
    <row r="292" spans="1:15" x14ac:dyDescent="0.25">
      <c r="A292" s="57">
        <v>10</v>
      </c>
      <c r="B292" s="58">
        <v>5</v>
      </c>
      <c r="C292" s="58">
        <v>4</v>
      </c>
      <c r="D292" s="58">
        <v>5</v>
      </c>
      <c r="E292" s="60">
        <f t="shared" si="82"/>
        <v>80</v>
      </c>
      <c r="F292" s="60">
        <f t="shared" si="83"/>
        <v>100</v>
      </c>
      <c r="G292" s="60">
        <f t="shared" si="80"/>
        <v>20</v>
      </c>
      <c r="I292" s="206" t="s">
        <v>126</v>
      </c>
      <c r="J292" s="206"/>
      <c r="K292" s="206"/>
      <c r="L292" s="206"/>
      <c r="M292" s="206"/>
      <c r="N292" s="206"/>
      <c r="O292" s="206"/>
    </row>
    <row r="293" spans="1:15" ht="24" x14ac:dyDescent="0.25">
      <c r="A293" s="57">
        <v>11</v>
      </c>
      <c r="B293" s="57">
        <v>5</v>
      </c>
      <c r="C293" s="58">
        <v>5</v>
      </c>
      <c r="D293" s="58">
        <v>5</v>
      </c>
      <c r="E293" s="60">
        <f t="shared" si="82"/>
        <v>100</v>
      </c>
      <c r="F293" s="60">
        <f t="shared" si="83"/>
        <v>100</v>
      </c>
      <c r="G293" s="60">
        <f t="shared" si="80"/>
        <v>0</v>
      </c>
      <c r="I293" s="90" t="s">
        <v>51</v>
      </c>
      <c r="J293" s="90" t="s">
        <v>80</v>
      </c>
      <c r="K293" s="91" t="s">
        <v>52</v>
      </c>
      <c r="L293" s="91" t="s">
        <v>53</v>
      </c>
      <c r="M293" s="91" t="s">
        <v>48</v>
      </c>
      <c r="N293" s="91" t="s">
        <v>49</v>
      </c>
      <c r="O293" s="90" t="s">
        <v>47</v>
      </c>
    </row>
    <row r="294" spans="1:15" x14ac:dyDescent="0.25">
      <c r="A294" s="57">
        <v>12</v>
      </c>
      <c r="B294" s="58">
        <v>5</v>
      </c>
      <c r="C294" s="58">
        <v>4</v>
      </c>
      <c r="D294" s="58">
        <v>4</v>
      </c>
      <c r="E294" s="60">
        <f t="shared" si="82"/>
        <v>80</v>
      </c>
      <c r="F294" s="60">
        <f t="shared" si="83"/>
        <v>80</v>
      </c>
      <c r="G294" s="60">
        <f t="shared" si="80"/>
        <v>0</v>
      </c>
      <c r="I294" s="57">
        <v>1</v>
      </c>
      <c r="J294" s="58">
        <v>10</v>
      </c>
      <c r="K294" s="58">
        <v>5</v>
      </c>
      <c r="L294" s="58">
        <v>5</v>
      </c>
      <c r="M294" s="60">
        <f>+K294*100/J294</f>
        <v>50</v>
      </c>
      <c r="N294" s="60">
        <f>+L294*100/J294</f>
        <v>50</v>
      </c>
      <c r="O294" s="60">
        <f>+N294-M294</f>
        <v>0</v>
      </c>
    </row>
    <row r="295" spans="1:15" x14ac:dyDescent="0.25">
      <c r="A295" s="57">
        <v>13</v>
      </c>
      <c r="B295" s="58">
        <v>5</v>
      </c>
      <c r="C295" s="58">
        <v>4</v>
      </c>
      <c r="D295" s="58">
        <v>5</v>
      </c>
      <c r="E295" s="60">
        <f t="shared" si="82"/>
        <v>80</v>
      </c>
      <c r="F295" s="60">
        <f t="shared" si="83"/>
        <v>100</v>
      </c>
      <c r="G295" s="60">
        <f t="shared" si="80"/>
        <v>20</v>
      </c>
      <c r="I295" s="57">
        <v>2</v>
      </c>
      <c r="J295" s="57">
        <v>10</v>
      </c>
      <c r="K295" s="58">
        <v>7</v>
      </c>
      <c r="L295" s="58">
        <v>10</v>
      </c>
      <c r="M295" s="61">
        <f t="shared" ref="M295:M300" si="84">+K295*100/J295</f>
        <v>70</v>
      </c>
      <c r="N295" s="61">
        <f t="shared" ref="N295:N300" si="85">+L295*100/J295</f>
        <v>100</v>
      </c>
      <c r="O295" s="60">
        <f t="shared" ref="O295:O336" si="86">+N295-M295</f>
        <v>30</v>
      </c>
    </row>
    <row r="296" spans="1:15" x14ac:dyDescent="0.25">
      <c r="A296" s="57">
        <v>14</v>
      </c>
      <c r="B296" s="57">
        <v>5</v>
      </c>
      <c r="C296" s="58">
        <v>2</v>
      </c>
      <c r="D296" s="58">
        <v>5</v>
      </c>
      <c r="E296" s="60">
        <f t="shared" si="82"/>
        <v>40</v>
      </c>
      <c r="F296" s="60">
        <f t="shared" si="83"/>
        <v>100</v>
      </c>
      <c r="G296" s="60">
        <f t="shared" si="80"/>
        <v>60</v>
      </c>
      <c r="I296" s="57">
        <v>3</v>
      </c>
      <c r="J296" s="58">
        <v>10</v>
      </c>
      <c r="K296" s="58">
        <v>5</v>
      </c>
      <c r="L296" s="58">
        <v>5</v>
      </c>
      <c r="M296" s="60">
        <f t="shared" si="84"/>
        <v>50</v>
      </c>
      <c r="N296" s="60">
        <f t="shared" si="85"/>
        <v>50</v>
      </c>
      <c r="O296" s="60">
        <f t="shared" si="86"/>
        <v>0</v>
      </c>
    </row>
    <row r="297" spans="1:15" x14ac:dyDescent="0.25">
      <c r="A297" s="57">
        <v>15</v>
      </c>
      <c r="B297" s="58">
        <v>5</v>
      </c>
      <c r="C297" s="58">
        <v>4</v>
      </c>
      <c r="D297" s="58">
        <v>5</v>
      </c>
      <c r="E297" s="60">
        <f t="shared" si="82"/>
        <v>80</v>
      </c>
      <c r="F297" s="60">
        <f t="shared" si="83"/>
        <v>100</v>
      </c>
      <c r="G297" s="60">
        <f t="shared" si="80"/>
        <v>20</v>
      </c>
      <c r="I297" s="57">
        <v>4</v>
      </c>
      <c r="J297" s="58">
        <v>10</v>
      </c>
      <c r="K297" s="58">
        <v>5</v>
      </c>
      <c r="L297" s="58">
        <v>5</v>
      </c>
      <c r="M297" s="60">
        <f t="shared" si="84"/>
        <v>50</v>
      </c>
      <c r="N297" s="60">
        <f t="shared" si="85"/>
        <v>50</v>
      </c>
      <c r="O297" s="60">
        <f t="shared" si="86"/>
        <v>0</v>
      </c>
    </row>
    <row r="298" spans="1:15" x14ac:dyDescent="0.25">
      <c r="A298" s="57">
        <v>16</v>
      </c>
      <c r="B298" s="58">
        <v>5</v>
      </c>
      <c r="C298" s="58">
        <v>5</v>
      </c>
      <c r="D298" s="58">
        <v>5</v>
      </c>
      <c r="E298" s="60">
        <f t="shared" si="82"/>
        <v>100</v>
      </c>
      <c r="F298" s="60">
        <f t="shared" si="83"/>
        <v>100</v>
      </c>
      <c r="G298" s="60">
        <f t="shared" si="80"/>
        <v>0</v>
      </c>
      <c r="I298" s="57">
        <v>5</v>
      </c>
      <c r="J298" s="57">
        <v>10</v>
      </c>
      <c r="K298" s="58">
        <v>6</v>
      </c>
      <c r="L298" s="58">
        <v>7</v>
      </c>
      <c r="M298" s="60">
        <f t="shared" si="84"/>
        <v>60</v>
      </c>
      <c r="N298" s="60">
        <f t="shared" si="85"/>
        <v>70</v>
      </c>
      <c r="O298" s="60">
        <f t="shared" si="86"/>
        <v>10</v>
      </c>
    </row>
    <row r="299" spans="1:15" x14ac:dyDescent="0.25">
      <c r="A299" s="57">
        <v>17</v>
      </c>
      <c r="B299" s="57">
        <v>5</v>
      </c>
      <c r="C299" s="58">
        <v>4</v>
      </c>
      <c r="D299" s="58">
        <v>5</v>
      </c>
      <c r="E299" s="60">
        <f t="shared" si="82"/>
        <v>80</v>
      </c>
      <c r="F299" s="60">
        <f t="shared" si="83"/>
        <v>100</v>
      </c>
      <c r="G299" s="60">
        <f t="shared" si="80"/>
        <v>20</v>
      </c>
      <c r="I299" s="57">
        <v>6</v>
      </c>
      <c r="J299" s="58">
        <v>10</v>
      </c>
      <c r="K299" s="58">
        <v>7</v>
      </c>
      <c r="L299" s="58">
        <v>7</v>
      </c>
      <c r="M299" s="60">
        <f t="shared" si="84"/>
        <v>70</v>
      </c>
      <c r="N299" s="60">
        <f t="shared" si="85"/>
        <v>70</v>
      </c>
      <c r="O299" s="60">
        <f t="shared" si="86"/>
        <v>0</v>
      </c>
    </row>
    <row r="300" spans="1:15" x14ac:dyDescent="0.25">
      <c r="A300" s="57">
        <v>18</v>
      </c>
      <c r="B300" s="58">
        <v>5</v>
      </c>
      <c r="C300" s="58">
        <v>2</v>
      </c>
      <c r="D300" s="58">
        <v>4</v>
      </c>
      <c r="E300" s="60">
        <f t="shared" si="82"/>
        <v>40</v>
      </c>
      <c r="F300" s="60">
        <f t="shared" si="83"/>
        <v>80</v>
      </c>
      <c r="G300" s="60">
        <f t="shared" si="80"/>
        <v>40</v>
      </c>
      <c r="I300" s="57">
        <v>7</v>
      </c>
      <c r="J300" s="58">
        <v>10</v>
      </c>
      <c r="K300" s="58">
        <v>2</v>
      </c>
      <c r="L300" s="58">
        <v>2</v>
      </c>
      <c r="M300" s="60">
        <f t="shared" si="84"/>
        <v>20</v>
      </c>
      <c r="N300" s="60">
        <f t="shared" si="85"/>
        <v>20</v>
      </c>
      <c r="O300" s="60">
        <f t="shared" si="86"/>
        <v>0</v>
      </c>
    </row>
    <row r="301" spans="1:15" x14ac:dyDescent="0.25">
      <c r="A301" s="57">
        <v>19</v>
      </c>
      <c r="B301" s="58">
        <v>5</v>
      </c>
      <c r="C301" s="58">
        <v>1</v>
      </c>
      <c r="D301" s="58">
        <v>5</v>
      </c>
      <c r="E301" s="60">
        <f t="shared" si="82"/>
        <v>20</v>
      </c>
      <c r="F301" s="60">
        <f t="shared" si="83"/>
        <v>100</v>
      </c>
      <c r="G301" s="60">
        <f t="shared" si="80"/>
        <v>80</v>
      </c>
      <c r="I301" s="57">
        <v>8</v>
      </c>
      <c r="J301" s="57">
        <v>10</v>
      </c>
      <c r="K301" s="58">
        <v>7</v>
      </c>
      <c r="L301" s="58">
        <v>7</v>
      </c>
      <c r="M301" s="60">
        <f>+K301*100/J336</f>
        <v>70</v>
      </c>
      <c r="N301" s="60">
        <f>+L301*100/J336</f>
        <v>70</v>
      </c>
      <c r="O301" s="60">
        <f t="shared" si="86"/>
        <v>0</v>
      </c>
    </row>
    <row r="302" spans="1:15" x14ac:dyDescent="0.25">
      <c r="A302" s="57">
        <v>20</v>
      </c>
      <c r="B302" s="57">
        <v>5</v>
      </c>
      <c r="C302" s="58">
        <v>2</v>
      </c>
      <c r="D302" s="58">
        <v>2</v>
      </c>
      <c r="E302" s="60">
        <f t="shared" si="82"/>
        <v>40</v>
      </c>
      <c r="F302" s="60">
        <f t="shared" si="83"/>
        <v>40</v>
      </c>
      <c r="G302" s="60">
        <f t="shared" si="80"/>
        <v>0</v>
      </c>
      <c r="I302" s="57">
        <v>9</v>
      </c>
      <c r="J302" s="58">
        <v>10</v>
      </c>
      <c r="K302" s="58">
        <v>7</v>
      </c>
      <c r="L302" s="58">
        <v>7</v>
      </c>
      <c r="M302" s="60">
        <f t="shared" ref="M302:M330" si="87">+K302*100/J302</f>
        <v>70</v>
      </c>
      <c r="N302" s="60">
        <f t="shared" ref="N302:N330" si="88">+L302*100/J302</f>
        <v>70</v>
      </c>
      <c r="O302" s="60">
        <f t="shared" si="86"/>
        <v>0</v>
      </c>
    </row>
    <row r="303" spans="1:15" x14ac:dyDescent="0.25">
      <c r="A303" s="57">
        <v>21</v>
      </c>
      <c r="B303" s="58">
        <v>5</v>
      </c>
      <c r="C303" s="58">
        <v>1</v>
      </c>
      <c r="D303" s="58">
        <v>4</v>
      </c>
      <c r="E303" s="60">
        <f t="shared" si="82"/>
        <v>20</v>
      </c>
      <c r="F303" s="60">
        <f t="shared" si="83"/>
        <v>80</v>
      </c>
      <c r="G303" s="60">
        <f t="shared" si="80"/>
        <v>60</v>
      </c>
      <c r="I303" s="57">
        <v>10</v>
      </c>
      <c r="J303" s="58">
        <v>10</v>
      </c>
      <c r="K303" s="58">
        <v>5</v>
      </c>
      <c r="L303" s="58">
        <v>5</v>
      </c>
      <c r="M303" s="60">
        <f t="shared" si="87"/>
        <v>50</v>
      </c>
      <c r="N303" s="60">
        <f t="shared" si="88"/>
        <v>50</v>
      </c>
      <c r="O303" s="60">
        <f t="shared" si="86"/>
        <v>0</v>
      </c>
    </row>
    <row r="304" spans="1:15" x14ac:dyDescent="0.25">
      <c r="A304" s="57">
        <v>22</v>
      </c>
      <c r="B304" s="58">
        <v>5</v>
      </c>
      <c r="C304" s="58">
        <v>2</v>
      </c>
      <c r="D304" s="58">
        <v>2</v>
      </c>
      <c r="E304" s="60">
        <f t="shared" si="82"/>
        <v>40</v>
      </c>
      <c r="F304" s="60">
        <f t="shared" si="83"/>
        <v>40</v>
      </c>
      <c r="G304" s="60">
        <f t="shared" si="80"/>
        <v>0</v>
      </c>
      <c r="I304" s="57">
        <v>11</v>
      </c>
      <c r="J304" s="57">
        <v>10</v>
      </c>
      <c r="K304" s="58">
        <v>9</v>
      </c>
      <c r="L304" s="58">
        <v>8</v>
      </c>
      <c r="M304" s="60">
        <f t="shared" si="87"/>
        <v>90</v>
      </c>
      <c r="N304" s="60">
        <f t="shared" si="88"/>
        <v>80</v>
      </c>
      <c r="O304" s="60">
        <f t="shared" si="86"/>
        <v>-10</v>
      </c>
    </row>
    <row r="305" spans="1:15" x14ac:dyDescent="0.25">
      <c r="A305" s="57">
        <v>23</v>
      </c>
      <c r="B305" s="57">
        <v>5</v>
      </c>
      <c r="C305" s="58">
        <v>1</v>
      </c>
      <c r="D305" s="58">
        <v>1</v>
      </c>
      <c r="E305" s="60">
        <f t="shared" si="82"/>
        <v>20</v>
      </c>
      <c r="F305" s="60">
        <f t="shared" si="83"/>
        <v>20</v>
      </c>
      <c r="G305" s="60">
        <f t="shared" si="80"/>
        <v>0</v>
      </c>
      <c r="I305" s="57">
        <v>12</v>
      </c>
      <c r="J305" s="58">
        <v>10</v>
      </c>
      <c r="K305" s="58">
        <v>4</v>
      </c>
      <c r="L305" s="58">
        <v>10</v>
      </c>
      <c r="M305" s="60">
        <f t="shared" si="87"/>
        <v>40</v>
      </c>
      <c r="N305" s="60">
        <f t="shared" si="88"/>
        <v>100</v>
      </c>
      <c r="O305" s="60">
        <f t="shared" si="86"/>
        <v>60</v>
      </c>
    </row>
    <row r="306" spans="1:15" x14ac:dyDescent="0.25">
      <c r="A306" s="57">
        <v>24</v>
      </c>
      <c r="B306" s="58">
        <v>5</v>
      </c>
      <c r="C306" s="58">
        <v>2</v>
      </c>
      <c r="D306" s="58">
        <v>5</v>
      </c>
      <c r="E306" s="60">
        <f t="shared" si="82"/>
        <v>40</v>
      </c>
      <c r="F306" s="60">
        <f t="shared" si="83"/>
        <v>100</v>
      </c>
      <c r="G306" s="60">
        <f t="shared" si="80"/>
        <v>60</v>
      </c>
      <c r="I306" s="57">
        <v>13</v>
      </c>
      <c r="J306" s="58">
        <v>10</v>
      </c>
      <c r="K306" s="58">
        <v>6</v>
      </c>
      <c r="L306" s="58">
        <v>10</v>
      </c>
      <c r="M306" s="60">
        <f t="shared" si="87"/>
        <v>60</v>
      </c>
      <c r="N306" s="60">
        <f t="shared" si="88"/>
        <v>100</v>
      </c>
      <c r="O306" s="60">
        <f t="shared" si="86"/>
        <v>40</v>
      </c>
    </row>
    <row r="307" spans="1:15" x14ac:dyDescent="0.25">
      <c r="A307" s="57">
        <v>25</v>
      </c>
      <c r="B307" s="58">
        <v>5</v>
      </c>
      <c r="C307" s="58">
        <v>2</v>
      </c>
      <c r="D307" s="58">
        <v>5</v>
      </c>
      <c r="E307" s="60">
        <f t="shared" si="82"/>
        <v>40</v>
      </c>
      <c r="F307" s="60">
        <f t="shared" si="83"/>
        <v>100</v>
      </c>
      <c r="G307" s="60">
        <f t="shared" si="80"/>
        <v>60</v>
      </c>
      <c r="I307" s="57">
        <v>14</v>
      </c>
      <c r="J307" s="57">
        <v>10</v>
      </c>
      <c r="K307" s="58">
        <v>9</v>
      </c>
      <c r="L307" s="58">
        <v>9</v>
      </c>
      <c r="M307" s="60">
        <f t="shared" si="87"/>
        <v>90</v>
      </c>
      <c r="N307" s="60">
        <f t="shared" si="88"/>
        <v>90</v>
      </c>
      <c r="O307" s="60">
        <f t="shared" si="86"/>
        <v>0</v>
      </c>
    </row>
    <row r="308" spans="1:15" x14ac:dyDescent="0.25">
      <c r="A308" s="57">
        <v>26</v>
      </c>
      <c r="B308" s="57">
        <v>5</v>
      </c>
      <c r="C308" s="58">
        <v>1</v>
      </c>
      <c r="D308" s="58">
        <v>3</v>
      </c>
      <c r="E308" s="60">
        <f t="shared" si="82"/>
        <v>20</v>
      </c>
      <c r="F308" s="60">
        <f t="shared" si="83"/>
        <v>60</v>
      </c>
      <c r="G308" s="60">
        <f t="shared" si="80"/>
        <v>40</v>
      </c>
      <c r="I308" s="57">
        <v>15</v>
      </c>
      <c r="J308" s="58">
        <v>10</v>
      </c>
      <c r="K308" s="58">
        <v>10</v>
      </c>
      <c r="L308" s="58">
        <v>10</v>
      </c>
      <c r="M308" s="60">
        <f t="shared" si="87"/>
        <v>100</v>
      </c>
      <c r="N308" s="60">
        <f t="shared" si="88"/>
        <v>100</v>
      </c>
      <c r="O308" s="60">
        <f t="shared" si="86"/>
        <v>0</v>
      </c>
    </row>
    <row r="309" spans="1:15" x14ac:dyDescent="0.25">
      <c r="A309" s="57">
        <v>27</v>
      </c>
      <c r="B309" s="58">
        <v>5</v>
      </c>
      <c r="C309" s="58">
        <v>4</v>
      </c>
      <c r="D309" s="58">
        <v>4</v>
      </c>
      <c r="E309" s="60">
        <f t="shared" si="82"/>
        <v>80</v>
      </c>
      <c r="F309" s="60">
        <f t="shared" si="83"/>
        <v>80</v>
      </c>
      <c r="G309" s="60">
        <f t="shared" si="80"/>
        <v>0</v>
      </c>
      <c r="I309" s="57">
        <v>16</v>
      </c>
      <c r="J309" s="58">
        <v>10</v>
      </c>
      <c r="K309" s="58">
        <v>4</v>
      </c>
      <c r="L309" s="58">
        <v>10</v>
      </c>
      <c r="M309" s="60">
        <f t="shared" si="87"/>
        <v>40</v>
      </c>
      <c r="N309" s="60">
        <f t="shared" si="88"/>
        <v>100</v>
      </c>
      <c r="O309" s="60">
        <f t="shared" si="86"/>
        <v>60</v>
      </c>
    </row>
    <row r="310" spans="1:15" x14ac:dyDescent="0.25">
      <c r="A310" s="57">
        <v>28</v>
      </c>
      <c r="B310" s="58">
        <v>5</v>
      </c>
      <c r="C310" s="58">
        <v>2</v>
      </c>
      <c r="D310" s="58">
        <v>5</v>
      </c>
      <c r="E310" s="60">
        <f t="shared" si="82"/>
        <v>40</v>
      </c>
      <c r="F310" s="60">
        <f t="shared" si="83"/>
        <v>100</v>
      </c>
      <c r="G310" s="60">
        <f t="shared" si="80"/>
        <v>60</v>
      </c>
      <c r="I310" s="57">
        <v>17</v>
      </c>
      <c r="J310" s="57">
        <v>10</v>
      </c>
      <c r="K310" s="58">
        <v>6</v>
      </c>
      <c r="L310" s="58">
        <v>10</v>
      </c>
      <c r="M310" s="60">
        <f t="shared" si="87"/>
        <v>60</v>
      </c>
      <c r="N310" s="60">
        <f t="shared" si="88"/>
        <v>100</v>
      </c>
      <c r="O310" s="60">
        <f t="shared" si="86"/>
        <v>40</v>
      </c>
    </row>
    <row r="311" spans="1:15" x14ac:dyDescent="0.25">
      <c r="A311" s="57">
        <v>29</v>
      </c>
      <c r="B311" s="57">
        <v>5</v>
      </c>
      <c r="C311" s="58">
        <v>4</v>
      </c>
      <c r="D311" s="58">
        <v>4</v>
      </c>
      <c r="E311" s="60">
        <f t="shared" si="82"/>
        <v>80</v>
      </c>
      <c r="F311" s="60">
        <f t="shared" si="83"/>
        <v>80</v>
      </c>
      <c r="G311" s="60">
        <f t="shared" si="80"/>
        <v>0</v>
      </c>
      <c r="I311" s="57">
        <v>18</v>
      </c>
      <c r="J311" s="58">
        <v>10</v>
      </c>
      <c r="K311" s="58">
        <v>10</v>
      </c>
      <c r="L311" s="58">
        <v>10</v>
      </c>
      <c r="M311" s="60">
        <f t="shared" si="87"/>
        <v>100</v>
      </c>
      <c r="N311" s="60">
        <f t="shared" si="88"/>
        <v>100</v>
      </c>
      <c r="O311" s="60">
        <f t="shared" si="86"/>
        <v>0</v>
      </c>
    </row>
    <row r="312" spans="1:15" x14ac:dyDescent="0.25">
      <c r="A312" s="57">
        <v>30</v>
      </c>
      <c r="B312" s="58">
        <v>5</v>
      </c>
      <c r="C312" s="58">
        <v>3</v>
      </c>
      <c r="D312" s="58">
        <v>3</v>
      </c>
      <c r="E312" s="60">
        <f t="shared" si="82"/>
        <v>60</v>
      </c>
      <c r="F312" s="60">
        <f t="shared" si="83"/>
        <v>60</v>
      </c>
      <c r="G312" s="60">
        <f t="shared" si="80"/>
        <v>0</v>
      </c>
      <c r="I312" s="57">
        <v>19</v>
      </c>
      <c r="J312" s="58">
        <v>10</v>
      </c>
      <c r="K312" s="58">
        <v>6</v>
      </c>
      <c r="L312" s="58">
        <v>7</v>
      </c>
      <c r="M312" s="60">
        <f t="shared" si="87"/>
        <v>60</v>
      </c>
      <c r="N312" s="60">
        <f t="shared" si="88"/>
        <v>70</v>
      </c>
      <c r="O312" s="60">
        <f t="shared" si="86"/>
        <v>10</v>
      </c>
    </row>
    <row r="313" spans="1:15" x14ac:dyDescent="0.25">
      <c r="A313" s="57">
        <v>31</v>
      </c>
      <c r="B313" s="58">
        <v>5</v>
      </c>
      <c r="C313" s="58">
        <v>5</v>
      </c>
      <c r="D313" s="58">
        <v>5</v>
      </c>
      <c r="E313" s="60">
        <f t="shared" si="82"/>
        <v>100</v>
      </c>
      <c r="F313" s="60">
        <f t="shared" si="83"/>
        <v>100</v>
      </c>
      <c r="G313" s="60">
        <f t="shared" si="80"/>
        <v>0</v>
      </c>
      <c r="I313" s="57">
        <v>20</v>
      </c>
      <c r="J313" s="57">
        <v>10</v>
      </c>
      <c r="K313" s="58">
        <v>5</v>
      </c>
      <c r="L313" s="58">
        <v>8</v>
      </c>
      <c r="M313" s="60">
        <f t="shared" si="87"/>
        <v>50</v>
      </c>
      <c r="N313" s="60">
        <f t="shared" si="88"/>
        <v>80</v>
      </c>
      <c r="O313" s="60">
        <f t="shared" si="86"/>
        <v>30</v>
      </c>
    </row>
    <row r="314" spans="1:15" x14ac:dyDescent="0.25">
      <c r="A314" s="57">
        <v>32</v>
      </c>
      <c r="B314" s="57">
        <v>5</v>
      </c>
      <c r="C314" s="58">
        <v>4</v>
      </c>
      <c r="D314" s="58">
        <v>4</v>
      </c>
      <c r="E314" s="60">
        <f t="shared" si="82"/>
        <v>80</v>
      </c>
      <c r="F314" s="60">
        <f t="shared" si="83"/>
        <v>80</v>
      </c>
      <c r="G314" s="60">
        <f t="shared" si="80"/>
        <v>0</v>
      </c>
      <c r="I314" s="57">
        <v>21</v>
      </c>
      <c r="J314" s="58">
        <v>10</v>
      </c>
      <c r="K314" s="58">
        <v>7</v>
      </c>
      <c r="L314" s="58">
        <v>9</v>
      </c>
      <c r="M314" s="60">
        <f t="shared" si="87"/>
        <v>70</v>
      </c>
      <c r="N314" s="60">
        <f t="shared" si="88"/>
        <v>90</v>
      </c>
      <c r="O314" s="60">
        <f t="shared" si="86"/>
        <v>20</v>
      </c>
    </row>
    <row r="315" spans="1:15" x14ac:dyDescent="0.25">
      <c r="A315" s="57">
        <v>33</v>
      </c>
      <c r="B315" s="58">
        <v>5</v>
      </c>
      <c r="C315" s="58">
        <v>3</v>
      </c>
      <c r="D315" s="58">
        <v>5</v>
      </c>
      <c r="E315" s="60">
        <f t="shared" si="82"/>
        <v>60</v>
      </c>
      <c r="F315" s="60">
        <f t="shared" si="83"/>
        <v>100</v>
      </c>
      <c r="G315" s="60">
        <f t="shared" si="80"/>
        <v>40</v>
      </c>
      <c r="I315" s="57">
        <v>22</v>
      </c>
      <c r="J315" s="58">
        <v>10</v>
      </c>
      <c r="K315" s="58">
        <v>6</v>
      </c>
      <c r="L315" s="58">
        <v>6</v>
      </c>
      <c r="M315" s="60">
        <f t="shared" si="87"/>
        <v>60</v>
      </c>
      <c r="N315" s="60">
        <f t="shared" si="88"/>
        <v>60</v>
      </c>
      <c r="O315" s="60">
        <f t="shared" si="86"/>
        <v>0</v>
      </c>
    </row>
    <row r="316" spans="1:15" x14ac:dyDescent="0.25">
      <c r="A316" s="57">
        <v>34</v>
      </c>
      <c r="B316" s="58">
        <v>5</v>
      </c>
      <c r="C316" s="58">
        <v>1</v>
      </c>
      <c r="D316" s="58">
        <v>1</v>
      </c>
      <c r="E316" s="60">
        <f t="shared" si="82"/>
        <v>20</v>
      </c>
      <c r="F316" s="60">
        <f t="shared" si="83"/>
        <v>20</v>
      </c>
      <c r="G316" s="60">
        <f t="shared" si="80"/>
        <v>0</v>
      </c>
      <c r="I316" s="57">
        <v>23</v>
      </c>
      <c r="J316" s="57">
        <v>10</v>
      </c>
      <c r="K316" s="58">
        <v>7</v>
      </c>
      <c r="L316" s="58">
        <v>7</v>
      </c>
      <c r="M316" s="60">
        <f t="shared" si="87"/>
        <v>70</v>
      </c>
      <c r="N316" s="60">
        <f t="shared" si="88"/>
        <v>70</v>
      </c>
      <c r="O316" s="60">
        <f t="shared" si="86"/>
        <v>0</v>
      </c>
    </row>
    <row r="317" spans="1:15" x14ac:dyDescent="0.25">
      <c r="A317" s="57">
        <v>35</v>
      </c>
      <c r="B317" s="57">
        <v>5</v>
      </c>
      <c r="C317" s="58">
        <v>2</v>
      </c>
      <c r="D317" s="58">
        <v>4</v>
      </c>
      <c r="E317" s="60">
        <f t="shared" si="82"/>
        <v>40</v>
      </c>
      <c r="F317" s="60">
        <f t="shared" si="83"/>
        <v>80</v>
      </c>
      <c r="G317" s="60">
        <f t="shared" si="80"/>
        <v>40</v>
      </c>
      <c r="I317" s="57">
        <v>24</v>
      </c>
      <c r="J317" s="58">
        <v>10</v>
      </c>
      <c r="K317" s="58">
        <v>2</v>
      </c>
      <c r="L317" s="58">
        <v>8</v>
      </c>
      <c r="M317" s="60">
        <f t="shared" si="87"/>
        <v>20</v>
      </c>
      <c r="N317" s="60">
        <f t="shared" si="88"/>
        <v>80</v>
      </c>
      <c r="O317" s="60">
        <f t="shared" si="86"/>
        <v>60</v>
      </c>
    </row>
    <row r="318" spans="1:15" x14ac:dyDescent="0.25">
      <c r="A318" s="57">
        <v>36</v>
      </c>
      <c r="B318" s="58">
        <v>5</v>
      </c>
      <c r="C318" s="58">
        <v>2</v>
      </c>
      <c r="D318" s="58">
        <v>2</v>
      </c>
      <c r="E318" s="60">
        <f t="shared" si="82"/>
        <v>40</v>
      </c>
      <c r="F318" s="60">
        <f t="shared" si="83"/>
        <v>40</v>
      </c>
      <c r="G318" s="60">
        <f t="shared" si="80"/>
        <v>0</v>
      </c>
      <c r="I318" s="57">
        <v>25</v>
      </c>
      <c r="J318" s="58">
        <v>10</v>
      </c>
      <c r="K318" s="58">
        <v>7</v>
      </c>
      <c r="L318" s="58">
        <v>7</v>
      </c>
      <c r="M318" s="60">
        <f t="shared" si="87"/>
        <v>70</v>
      </c>
      <c r="N318" s="60">
        <f t="shared" si="88"/>
        <v>70</v>
      </c>
      <c r="O318" s="60">
        <f t="shared" si="86"/>
        <v>0</v>
      </c>
    </row>
    <row r="319" spans="1:15" x14ac:dyDescent="0.25">
      <c r="A319" s="57">
        <v>37</v>
      </c>
      <c r="B319" s="58">
        <v>5</v>
      </c>
      <c r="C319" s="58">
        <v>1</v>
      </c>
      <c r="D319" s="58">
        <v>4</v>
      </c>
      <c r="E319" s="60">
        <f t="shared" si="82"/>
        <v>20</v>
      </c>
      <c r="F319" s="60">
        <f t="shared" si="83"/>
        <v>80</v>
      </c>
      <c r="G319" s="60">
        <f t="shared" si="80"/>
        <v>60</v>
      </c>
      <c r="I319" s="57">
        <v>26</v>
      </c>
      <c r="J319" s="57">
        <v>10</v>
      </c>
      <c r="K319" s="58">
        <v>6</v>
      </c>
      <c r="L319" s="58">
        <v>10</v>
      </c>
      <c r="M319" s="60">
        <f t="shared" si="87"/>
        <v>60</v>
      </c>
      <c r="N319" s="60">
        <f t="shared" si="88"/>
        <v>100</v>
      </c>
      <c r="O319" s="60">
        <f t="shared" si="86"/>
        <v>40</v>
      </c>
    </row>
    <row r="320" spans="1:15" x14ac:dyDescent="0.25">
      <c r="A320" s="57">
        <v>38</v>
      </c>
      <c r="B320" s="57">
        <v>5</v>
      </c>
      <c r="C320" s="58">
        <v>1</v>
      </c>
      <c r="D320" s="58">
        <v>4</v>
      </c>
      <c r="E320" s="60">
        <f t="shared" si="82"/>
        <v>20</v>
      </c>
      <c r="F320" s="60">
        <f t="shared" si="83"/>
        <v>80</v>
      </c>
      <c r="G320" s="60">
        <f t="shared" si="80"/>
        <v>60</v>
      </c>
      <c r="I320" s="57">
        <v>27</v>
      </c>
      <c r="J320" s="58">
        <v>10</v>
      </c>
      <c r="K320" s="58">
        <v>4</v>
      </c>
      <c r="L320" s="58">
        <v>9</v>
      </c>
      <c r="M320" s="60">
        <f t="shared" si="87"/>
        <v>40</v>
      </c>
      <c r="N320" s="60">
        <f t="shared" si="88"/>
        <v>90</v>
      </c>
      <c r="O320" s="60">
        <f t="shared" si="86"/>
        <v>50</v>
      </c>
    </row>
    <row r="321" spans="1:15" x14ac:dyDescent="0.25">
      <c r="A321" s="57">
        <v>39</v>
      </c>
      <c r="B321" s="58">
        <v>5</v>
      </c>
      <c r="C321" s="58">
        <v>4</v>
      </c>
      <c r="D321" s="58">
        <v>4</v>
      </c>
      <c r="E321" s="60">
        <f t="shared" si="82"/>
        <v>80</v>
      </c>
      <c r="F321" s="60">
        <f t="shared" si="83"/>
        <v>80</v>
      </c>
      <c r="G321" s="60">
        <f t="shared" si="80"/>
        <v>0</v>
      </c>
      <c r="I321" s="57">
        <v>28</v>
      </c>
      <c r="J321" s="58">
        <v>10</v>
      </c>
      <c r="K321" s="58">
        <v>7</v>
      </c>
      <c r="L321" s="58">
        <v>7</v>
      </c>
      <c r="M321" s="60">
        <f t="shared" si="87"/>
        <v>70</v>
      </c>
      <c r="N321" s="60">
        <f t="shared" si="88"/>
        <v>70</v>
      </c>
      <c r="O321" s="60">
        <f t="shared" si="86"/>
        <v>0</v>
      </c>
    </row>
    <row r="322" spans="1:15" x14ac:dyDescent="0.25">
      <c r="A322" s="66" t="s">
        <v>40</v>
      </c>
      <c r="B322" s="67">
        <f>+AVERAGE(B283:B289)</f>
        <v>5</v>
      </c>
      <c r="C322" s="68">
        <f>+AVERAGE(C283:C321)</f>
        <v>2.7179487179487181</v>
      </c>
      <c r="D322" s="68">
        <f>+AVERAGE(D283:D321)</f>
        <v>3.7948717948717947</v>
      </c>
      <c r="E322" s="68">
        <f>+AVERAGE(E283:E321)</f>
        <v>54.358974358974358</v>
      </c>
      <c r="F322" s="68">
        <f>+AVERAGE(F283:F321)</f>
        <v>75.897435897435898</v>
      </c>
      <c r="G322" s="68">
        <f t="shared" si="80"/>
        <v>21.53846153846154</v>
      </c>
      <c r="I322" s="57">
        <v>29</v>
      </c>
      <c r="J322" s="57">
        <v>10</v>
      </c>
      <c r="K322" s="58">
        <v>5</v>
      </c>
      <c r="L322" s="58">
        <v>5</v>
      </c>
      <c r="M322" s="60">
        <f t="shared" si="87"/>
        <v>50</v>
      </c>
      <c r="N322" s="60">
        <f t="shared" si="88"/>
        <v>50</v>
      </c>
      <c r="O322" s="60">
        <f t="shared" si="86"/>
        <v>0</v>
      </c>
    </row>
    <row r="323" spans="1:15" x14ac:dyDescent="0.25">
      <c r="I323" s="57">
        <v>30</v>
      </c>
      <c r="J323" s="58">
        <v>10</v>
      </c>
      <c r="K323" s="58">
        <v>4</v>
      </c>
      <c r="L323" s="58">
        <v>4</v>
      </c>
      <c r="M323" s="60">
        <f t="shared" si="87"/>
        <v>40</v>
      </c>
      <c r="N323" s="60">
        <f t="shared" si="88"/>
        <v>40</v>
      </c>
      <c r="O323" s="60">
        <f t="shared" si="86"/>
        <v>0</v>
      </c>
    </row>
    <row r="324" spans="1:15" x14ac:dyDescent="0.25">
      <c r="I324" s="57">
        <v>31</v>
      </c>
      <c r="J324" s="58">
        <v>10</v>
      </c>
      <c r="K324" s="58">
        <v>3</v>
      </c>
      <c r="L324" s="58">
        <v>9</v>
      </c>
      <c r="M324" s="60">
        <f t="shared" si="87"/>
        <v>30</v>
      </c>
      <c r="N324" s="60">
        <f t="shared" si="88"/>
        <v>90</v>
      </c>
      <c r="O324" s="60">
        <f t="shared" si="86"/>
        <v>60</v>
      </c>
    </row>
    <row r="325" spans="1:15" x14ac:dyDescent="0.25">
      <c r="I325" s="57">
        <v>32</v>
      </c>
      <c r="J325" s="57">
        <v>10</v>
      </c>
      <c r="K325" s="58">
        <v>5</v>
      </c>
      <c r="L325" s="58">
        <v>10</v>
      </c>
      <c r="M325" s="60">
        <f t="shared" si="87"/>
        <v>50</v>
      </c>
      <c r="N325" s="60">
        <f t="shared" si="88"/>
        <v>100</v>
      </c>
      <c r="O325" s="60">
        <f t="shared" si="86"/>
        <v>50</v>
      </c>
    </row>
    <row r="326" spans="1:15" x14ac:dyDescent="0.25">
      <c r="A326" s="205" t="s">
        <v>138</v>
      </c>
      <c r="B326" s="205"/>
      <c r="C326" s="205"/>
      <c r="D326" s="205"/>
      <c r="E326" s="205"/>
      <c r="F326" s="205"/>
      <c r="G326" s="205"/>
      <c r="I326" s="57">
        <v>33</v>
      </c>
      <c r="J326" s="58">
        <v>10</v>
      </c>
      <c r="K326" s="58">
        <v>5</v>
      </c>
      <c r="L326" s="58">
        <v>9</v>
      </c>
      <c r="M326" s="60">
        <f t="shared" si="87"/>
        <v>50</v>
      </c>
      <c r="N326" s="60">
        <f t="shared" si="88"/>
        <v>90</v>
      </c>
      <c r="O326" s="60">
        <f t="shared" si="86"/>
        <v>40</v>
      </c>
    </row>
    <row r="327" spans="1:15" x14ac:dyDescent="0.25">
      <c r="A327" s="206" t="s">
        <v>129</v>
      </c>
      <c r="B327" s="206"/>
      <c r="C327" s="206"/>
      <c r="D327" s="206"/>
      <c r="E327" s="206"/>
      <c r="F327" s="206"/>
      <c r="G327" s="206"/>
      <c r="I327" s="57">
        <v>34</v>
      </c>
      <c r="J327" s="58">
        <v>10</v>
      </c>
      <c r="K327" s="58">
        <v>9</v>
      </c>
      <c r="L327" s="58">
        <v>9</v>
      </c>
      <c r="M327" s="60">
        <f t="shared" si="87"/>
        <v>90</v>
      </c>
      <c r="N327" s="60">
        <f t="shared" si="88"/>
        <v>90</v>
      </c>
      <c r="O327" s="60">
        <f t="shared" si="86"/>
        <v>0</v>
      </c>
    </row>
    <row r="328" spans="1:15" ht="24" x14ac:dyDescent="0.25">
      <c r="A328" s="90" t="s">
        <v>51</v>
      </c>
      <c r="B328" s="90" t="s">
        <v>80</v>
      </c>
      <c r="C328" s="91" t="s">
        <v>52</v>
      </c>
      <c r="D328" s="91" t="s">
        <v>53</v>
      </c>
      <c r="E328" s="91" t="s">
        <v>48</v>
      </c>
      <c r="F328" s="91" t="s">
        <v>49</v>
      </c>
      <c r="G328" s="90" t="s">
        <v>47</v>
      </c>
      <c r="I328" s="57">
        <v>35</v>
      </c>
      <c r="J328" s="57">
        <v>10</v>
      </c>
      <c r="K328" s="58">
        <v>9</v>
      </c>
      <c r="L328" s="58">
        <v>9</v>
      </c>
      <c r="M328" s="60">
        <f t="shared" si="87"/>
        <v>90</v>
      </c>
      <c r="N328" s="60">
        <f t="shared" si="88"/>
        <v>90</v>
      </c>
      <c r="O328" s="60">
        <f t="shared" si="86"/>
        <v>0</v>
      </c>
    </row>
    <row r="329" spans="1:15" x14ac:dyDescent="0.25">
      <c r="A329" s="57">
        <v>1</v>
      </c>
      <c r="B329" s="58">
        <v>4</v>
      </c>
      <c r="C329" s="58">
        <v>2</v>
      </c>
      <c r="D329" s="58">
        <v>4</v>
      </c>
      <c r="E329" s="60">
        <f>+C329*100/B329</f>
        <v>50</v>
      </c>
      <c r="F329" s="60">
        <f>+D329*100/B329</f>
        <v>100</v>
      </c>
      <c r="G329" s="60">
        <f>+F329-E329</f>
        <v>50</v>
      </c>
      <c r="I329" s="57">
        <v>36</v>
      </c>
      <c r="J329" s="58">
        <v>10</v>
      </c>
      <c r="K329" s="58">
        <v>6</v>
      </c>
      <c r="L329" s="58">
        <v>6</v>
      </c>
      <c r="M329" s="60">
        <f t="shared" si="87"/>
        <v>60</v>
      </c>
      <c r="N329" s="60">
        <f t="shared" si="88"/>
        <v>60</v>
      </c>
      <c r="O329" s="60">
        <f t="shared" si="86"/>
        <v>0</v>
      </c>
    </row>
    <row r="330" spans="1:15" x14ac:dyDescent="0.25">
      <c r="A330" s="57">
        <v>2</v>
      </c>
      <c r="B330" s="58">
        <v>4</v>
      </c>
      <c r="C330" s="58">
        <v>3</v>
      </c>
      <c r="D330" s="58">
        <v>2</v>
      </c>
      <c r="E330" s="61">
        <f t="shared" ref="E330:E335" si="89">+C330*100/B330</f>
        <v>75</v>
      </c>
      <c r="F330" s="61">
        <f t="shared" ref="F330:F335" si="90">+D330*100/B330</f>
        <v>50</v>
      </c>
      <c r="G330" s="60">
        <f t="shared" ref="G330:G352" si="91">+F330-E330</f>
        <v>-25</v>
      </c>
      <c r="I330" s="57">
        <v>37</v>
      </c>
      <c r="J330" s="58">
        <v>10</v>
      </c>
      <c r="K330" s="58">
        <v>10</v>
      </c>
      <c r="L330" s="58">
        <v>10</v>
      </c>
      <c r="M330" s="60">
        <f t="shared" si="87"/>
        <v>100</v>
      </c>
      <c r="N330" s="60">
        <f t="shared" si="88"/>
        <v>100</v>
      </c>
      <c r="O330" s="60">
        <f t="shared" si="86"/>
        <v>0</v>
      </c>
    </row>
    <row r="331" spans="1:15" x14ac:dyDescent="0.25">
      <c r="A331" s="57">
        <v>3</v>
      </c>
      <c r="B331" s="58">
        <v>4</v>
      </c>
      <c r="C331" s="58">
        <v>2</v>
      </c>
      <c r="D331" s="58">
        <v>0</v>
      </c>
      <c r="E331" s="60">
        <f t="shared" si="89"/>
        <v>50</v>
      </c>
      <c r="F331" s="60">
        <f t="shared" si="90"/>
        <v>0</v>
      </c>
      <c r="G331" s="60">
        <f t="shared" si="91"/>
        <v>-50</v>
      </c>
      <c r="I331" s="57">
        <v>38</v>
      </c>
      <c r="J331" s="57">
        <v>10</v>
      </c>
      <c r="K331" s="58">
        <v>4</v>
      </c>
      <c r="L331" s="58">
        <v>4</v>
      </c>
      <c r="M331" s="60">
        <f t="shared" ref="M331:M335" si="92">+K331*100/J331</f>
        <v>40</v>
      </c>
      <c r="N331" s="60">
        <f t="shared" ref="N331:N335" si="93">+L331*100/J331</f>
        <v>40</v>
      </c>
      <c r="O331" s="60">
        <f t="shared" ref="O331:O335" si="94">+N331-M331</f>
        <v>0</v>
      </c>
    </row>
    <row r="332" spans="1:15" x14ac:dyDescent="0.25">
      <c r="A332" s="57">
        <v>4</v>
      </c>
      <c r="B332" s="58">
        <v>4</v>
      </c>
      <c r="C332" s="58">
        <v>2</v>
      </c>
      <c r="D332" s="58">
        <v>0</v>
      </c>
      <c r="E332" s="60">
        <f t="shared" si="89"/>
        <v>50</v>
      </c>
      <c r="F332" s="60">
        <f t="shared" si="90"/>
        <v>0</v>
      </c>
      <c r="G332" s="60">
        <f t="shared" si="91"/>
        <v>-50</v>
      </c>
      <c r="I332" s="57">
        <v>39</v>
      </c>
      <c r="J332" s="58">
        <v>10</v>
      </c>
      <c r="K332" s="58">
        <v>6</v>
      </c>
      <c r="L332" s="58">
        <v>10</v>
      </c>
      <c r="M332" s="60">
        <f t="shared" si="92"/>
        <v>60</v>
      </c>
      <c r="N332" s="60">
        <f t="shared" si="93"/>
        <v>100</v>
      </c>
      <c r="O332" s="60">
        <f t="shared" si="94"/>
        <v>40</v>
      </c>
    </row>
    <row r="333" spans="1:15" x14ac:dyDescent="0.25">
      <c r="A333" s="57">
        <v>5</v>
      </c>
      <c r="B333" s="58">
        <v>4</v>
      </c>
      <c r="C333" s="58">
        <v>0</v>
      </c>
      <c r="D333" s="58">
        <v>3</v>
      </c>
      <c r="E333" s="60">
        <f t="shared" si="89"/>
        <v>0</v>
      </c>
      <c r="F333" s="60">
        <f t="shared" si="90"/>
        <v>75</v>
      </c>
      <c r="G333" s="60">
        <f t="shared" si="91"/>
        <v>75</v>
      </c>
      <c r="I333" s="57">
        <v>40</v>
      </c>
      <c r="J333" s="58">
        <v>10</v>
      </c>
      <c r="K333" s="58">
        <v>8</v>
      </c>
      <c r="L333" s="58">
        <v>8</v>
      </c>
      <c r="M333" s="60">
        <f t="shared" si="92"/>
        <v>80</v>
      </c>
      <c r="N333" s="60">
        <f t="shared" si="93"/>
        <v>80</v>
      </c>
      <c r="O333" s="60">
        <f t="shared" si="94"/>
        <v>0</v>
      </c>
    </row>
    <row r="334" spans="1:15" x14ac:dyDescent="0.25">
      <c r="A334" s="57">
        <v>6</v>
      </c>
      <c r="B334" s="58">
        <v>4</v>
      </c>
      <c r="C334" s="58">
        <v>4</v>
      </c>
      <c r="D334" s="58">
        <v>3</v>
      </c>
      <c r="E334" s="60">
        <f t="shared" si="89"/>
        <v>100</v>
      </c>
      <c r="F334" s="60">
        <f t="shared" si="90"/>
        <v>75</v>
      </c>
      <c r="G334" s="60">
        <f t="shared" si="91"/>
        <v>-25</v>
      </c>
      <c r="I334" s="57">
        <v>41</v>
      </c>
      <c r="J334" s="57">
        <v>10</v>
      </c>
      <c r="K334" s="58">
        <v>5</v>
      </c>
      <c r="L334" s="58">
        <v>9</v>
      </c>
      <c r="M334" s="60">
        <f t="shared" si="92"/>
        <v>50</v>
      </c>
      <c r="N334" s="60">
        <f t="shared" si="93"/>
        <v>90</v>
      </c>
      <c r="O334" s="60">
        <f t="shared" si="94"/>
        <v>40</v>
      </c>
    </row>
    <row r="335" spans="1:15" x14ac:dyDescent="0.25">
      <c r="A335" s="57">
        <v>7</v>
      </c>
      <c r="B335" s="58">
        <v>4</v>
      </c>
      <c r="C335" s="58">
        <v>2</v>
      </c>
      <c r="D335" s="58">
        <v>2</v>
      </c>
      <c r="E335" s="60">
        <f t="shared" si="89"/>
        <v>50</v>
      </c>
      <c r="F335" s="60">
        <f t="shared" si="90"/>
        <v>50</v>
      </c>
      <c r="G335" s="60">
        <f t="shared" si="91"/>
        <v>0</v>
      </c>
      <c r="I335" s="57">
        <v>42</v>
      </c>
      <c r="J335" s="58">
        <v>10</v>
      </c>
      <c r="K335" s="58">
        <v>8</v>
      </c>
      <c r="L335" s="58">
        <v>8</v>
      </c>
      <c r="M335" s="60">
        <f t="shared" si="92"/>
        <v>80</v>
      </c>
      <c r="N335" s="60">
        <f t="shared" si="93"/>
        <v>80</v>
      </c>
      <c r="O335" s="60">
        <f t="shared" si="94"/>
        <v>0</v>
      </c>
    </row>
    <row r="336" spans="1:15" x14ac:dyDescent="0.25">
      <c r="A336" s="57">
        <v>8</v>
      </c>
      <c r="B336" s="58">
        <v>4</v>
      </c>
      <c r="C336" s="58">
        <v>3</v>
      </c>
      <c r="D336" s="58">
        <v>1</v>
      </c>
      <c r="E336" s="60">
        <f>+C336*100/B352</f>
        <v>75</v>
      </c>
      <c r="F336" s="60">
        <f>+D336*100/B352</f>
        <v>25</v>
      </c>
      <c r="G336" s="60">
        <f t="shared" si="91"/>
        <v>-50</v>
      </c>
      <c r="I336" s="66" t="s">
        <v>40</v>
      </c>
      <c r="J336" s="67">
        <f>+AVERAGE(J294:J300)</f>
        <v>10</v>
      </c>
      <c r="K336" s="68">
        <f>+AVERAGE(K297:K335)</f>
        <v>6.1794871794871797</v>
      </c>
      <c r="L336" s="68">
        <f>+AVERAGE(L297:L335)</f>
        <v>7.8205128205128203</v>
      </c>
      <c r="M336" s="68">
        <f>+AVERAGE(M294:M335)</f>
        <v>61.428571428571431</v>
      </c>
      <c r="N336" s="68">
        <f>+AVERAGE(N294:N335)</f>
        <v>77.38095238095238</v>
      </c>
      <c r="O336" s="68">
        <f t="shared" si="86"/>
        <v>15.952380952380949</v>
      </c>
    </row>
    <row r="337" spans="1:15" x14ac:dyDescent="0.25">
      <c r="A337" s="57">
        <v>9</v>
      </c>
      <c r="B337" s="58">
        <v>4</v>
      </c>
      <c r="C337" s="58">
        <v>1</v>
      </c>
      <c r="D337" s="58">
        <v>0</v>
      </c>
      <c r="E337" s="60">
        <f t="shared" ref="E337:E351" si="95">+C337*100/B337</f>
        <v>25</v>
      </c>
      <c r="F337" s="60">
        <f t="shared" ref="F337:F351" si="96">+D337*100/B337</f>
        <v>0</v>
      </c>
      <c r="G337" s="60">
        <f t="shared" si="91"/>
        <v>-25</v>
      </c>
    </row>
    <row r="338" spans="1:15" x14ac:dyDescent="0.25">
      <c r="A338" s="57">
        <v>10</v>
      </c>
      <c r="B338" s="58">
        <v>4</v>
      </c>
      <c r="C338" s="58">
        <v>1</v>
      </c>
      <c r="D338" s="58">
        <v>0</v>
      </c>
      <c r="E338" s="60">
        <f t="shared" si="95"/>
        <v>25</v>
      </c>
      <c r="F338" s="60">
        <f t="shared" si="96"/>
        <v>0</v>
      </c>
      <c r="G338" s="60">
        <f t="shared" si="91"/>
        <v>-25</v>
      </c>
    </row>
    <row r="339" spans="1:15" x14ac:dyDescent="0.25">
      <c r="A339" s="57">
        <v>11</v>
      </c>
      <c r="B339" s="58">
        <v>4</v>
      </c>
      <c r="C339" s="58">
        <v>2</v>
      </c>
      <c r="D339" s="58">
        <v>3</v>
      </c>
      <c r="E339" s="60">
        <f t="shared" si="95"/>
        <v>50</v>
      </c>
      <c r="F339" s="60">
        <f t="shared" si="96"/>
        <v>75</v>
      </c>
      <c r="G339" s="60">
        <f t="shared" si="91"/>
        <v>25</v>
      </c>
      <c r="I339" s="205" t="s">
        <v>138</v>
      </c>
      <c r="J339" s="205"/>
      <c r="K339" s="205"/>
      <c r="L339" s="205"/>
      <c r="M339" s="205"/>
      <c r="N339" s="205"/>
      <c r="O339" s="205"/>
    </row>
    <row r="340" spans="1:15" x14ac:dyDescent="0.25">
      <c r="A340" s="57">
        <v>12</v>
      </c>
      <c r="B340" s="58">
        <v>4</v>
      </c>
      <c r="C340" s="58">
        <v>1</v>
      </c>
      <c r="D340" s="58">
        <v>2</v>
      </c>
      <c r="E340" s="60">
        <f t="shared" si="95"/>
        <v>25</v>
      </c>
      <c r="F340" s="60">
        <f t="shared" si="96"/>
        <v>50</v>
      </c>
      <c r="G340" s="60">
        <f t="shared" si="91"/>
        <v>25</v>
      </c>
      <c r="I340" s="206" t="s">
        <v>131</v>
      </c>
      <c r="J340" s="206"/>
      <c r="K340" s="206"/>
      <c r="L340" s="206"/>
      <c r="M340" s="206"/>
      <c r="N340" s="206"/>
      <c r="O340" s="206"/>
    </row>
    <row r="341" spans="1:15" ht="24" x14ac:dyDescent="0.25">
      <c r="A341" s="57">
        <v>13</v>
      </c>
      <c r="B341" s="58">
        <v>4</v>
      </c>
      <c r="C341" s="58">
        <v>2</v>
      </c>
      <c r="D341" s="58">
        <v>2</v>
      </c>
      <c r="E341" s="60">
        <f t="shared" si="95"/>
        <v>50</v>
      </c>
      <c r="F341" s="60">
        <f t="shared" si="96"/>
        <v>50</v>
      </c>
      <c r="G341" s="60">
        <f t="shared" si="91"/>
        <v>0</v>
      </c>
      <c r="I341" s="90" t="s">
        <v>51</v>
      </c>
      <c r="J341" s="90" t="s">
        <v>80</v>
      </c>
      <c r="K341" s="91" t="s">
        <v>52</v>
      </c>
      <c r="L341" s="91" t="s">
        <v>53</v>
      </c>
      <c r="M341" s="91" t="s">
        <v>48</v>
      </c>
      <c r="N341" s="91" t="s">
        <v>49</v>
      </c>
      <c r="O341" s="90" t="s">
        <v>47</v>
      </c>
    </row>
    <row r="342" spans="1:15" x14ac:dyDescent="0.25">
      <c r="A342" s="57">
        <v>14</v>
      </c>
      <c r="B342" s="58">
        <v>4</v>
      </c>
      <c r="C342" s="58">
        <v>2</v>
      </c>
      <c r="D342" s="58">
        <v>4</v>
      </c>
      <c r="E342" s="60">
        <f t="shared" si="95"/>
        <v>50</v>
      </c>
      <c r="F342" s="60">
        <f t="shared" si="96"/>
        <v>100</v>
      </c>
      <c r="G342" s="60">
        <f t="shared" si="91"/>
        <v>50</v>
      </c>
      <c r="I342" s="57">
        <v>1</v>
      </c>
      <c r="J342" s="58">
        <v>8</v>
      </c>
      <c r="K342" s="58">
        <v>7</v>
      </c>
      <c r="L342" s="58">
        <v>7</v>
      </c>
      <c r="M342" s="60">
        <f>+K342*100/J342</f>
        <v>87.5</v>
      </c>
      <c r="N342" s="60">
        <f>+L342*100/J342</f>
        <v>87.5</v>
      </c>
      <c r="O342" s="60">
        <f>+N342-M342</f>
        <v>0</v>
      </c>
    </row>
    <row r="343" spans="1:15" x14ac:dyDescent="0.25">
      <c r="A343" s="57">
        <v>15</v>
      </c>
      <c r="B343" s="58">
        <v>4</v>
      </c>
      <c r="C343" s="58">
        <v>2</v>
      </c>
      <c r="D343" s="58">
        <v>0</v>
      </c>
      <c r="E343" s="60">
        <f t="shared" si="95"/>
        <v>50</v>
      </c>
      <c r="F343" s="60">
        <f t="shared" si="96"/>
        <v>0</v>
      </c>
      <c r="G343" s="60">
        <f t="shared" si="91"/>
        <v>-50</v>
      </c>
      <c r="I343" s="57">
        <v>2</v>
      </c>
      <c r="J343" s="58">
        <v>8</v>
      </c>
      <c r="K343" s="58">
        <v>8</v>
      </c>
      <c r="L343" s="58">
        <v>8</v>
      </c>
      <c r="M343" s="61">
        <f t="shared" ref="M343:M348" si="97">+K343*100/J343</f>
        <v>100</v>
      </c>
      <c r="N343" s="61">
        <f t="shared" ref="N343:N348" si="98">+L343*100/J343</f>
        <v>100</v>
      </c>
      <c r="O343" s="60">
        <f t="shared" ref="O343:O384" si="99">+N343-M343</f>
        <v>0</v>
      </c>
    </row>
    <row r="344" spans="1:15" x14ac:dyDescent="0.25">
      <c r="A344" s="57">
        <v>16</v>
      </c>
      <c r="B344" s="58">
        <v>4</v>
      </c>
      <c r="C344" s="58">
        <v>2</v>
      </c>
      <c r="D344" s="58">
        <v>3</v>
      </c>
      <c r="E344" s="60">
        <f t="shared" si="95"/>
        <v>50</v>
      </c>
      <c r="F344" s="60">
        <f t="shared" si="96"/>
        <v>75</v>
      </c>
      <c r="G344" s="60">
        <f t="shared" si="91"/>
        <v>25</v>
      </c>
      <c r="I344" s="57">
        <v>3</v>
      </c>
      <c r="J344" s="58">
        <v>8</v>
      </c>
      <c r="K344" s="58">
        <v>8</v>
      </c>
      <c r="L344" s="58">
        <v>8</v>
      </c>
      <c r="M344" s="60">
        <f t="shared" si="97"/>
        <v>100</v>
      </c>
      <c r="N344" s="60">
        <f t="shared" si="98"/>
        <v>100</v>
      </c>
      <c r="O344" s="60">
        <f t="shared" si="99"/>
        <v>0</v>
      </c>
    </row>
    <row r="345" spans="1:15" x14ac:dyDescent="0.25">
      <c r="A345" s="57">
        <v>17</v>
      </c>
      <c r="B345" s="58">
        <v>4</v>
      </c>
      <c r="C345" s="58">
        <v>1</v>
      </c>
      <c r="D345" s="58">
        <v>0</v>
      </c>
      <c r="E345" s="60">
        <f t="shared" si="95"/>
        <v>25</v>
      </c>
      <c r="F345" s="60">
        <f t="shared" si="96"/>
        <v>0</v>
      </c>
      <c r="G345" s="60">
        <f t="shared" si="91"/>
        <v>-25</v>
      </c>
      <c r="I345" s="57">
        <v>4</v>
      </c>
      <c r="J345" s="58">
        <v>8</v>
      </c>
      <c r="K345" s="58">
        <v>7</v>
      </c>
      <c r="L345" s="58">
        <v>7</v>
      </c>
      <c r="M345" s="60">
        <f t="shared" si="97"/>
        <v>87.5</v>
      </c>
      <c r="N345" s="60">
        <f t="shared" si="98"/>
        <v>87.5</v>
      </c>
      <c r="O345" s="60">
        <f t="shared" si="99"/>
        <v>0</v>
      </c>
    </row>
    <row r="346" spans="1:15" x14ac:dyDescent="0.25">
      <c r="A346" s="57">
        <v>18</v>
      </c>
      <c r="B346" s="58">
        <v>4</v>
      </c>
      <c r="C346" s="58">
        <v>1</v>
      </c>
      <c r="D346" s="58">
        <v>4</v>
      </c>
      <c r="E346" s="60">
        <f t="shared" si="95"/>
        <v>25</v>
      </c>
      <c r="F346" s="60">
        <f t="shared" si="96"/>
        <v>100</v>
      </c>
      <c r="G346" s="60">
        <f t="shared" si="91"/>
        <v>75</v>
      </c>
      <c r="I346" s="57">
        <v>5</v>
      </c>
      <c r="J346" s="58">
        <v>8</v>
      </c>
      <c r="K346" s="58">
        <v>6</v>
      </c>
      <c r="L346" s="58">
        <v>8</v>
      </c>
      <c r="M346" s="60">
        <f t="shared" si="97"/>
        <v>75</v>
      </c>
      <c r="N346" s="60">
        <f t="shared" si="98"/>
        <v>100</v>
      </c>
      <c r="O346" s="60">
        <f t="shared" si="99"/>
        <v>25</v>
      </c>
    </row>
    <row r="347" spans="1:15" x14ac:dyDescent="0.25">
      <c r="A347" s="57">
        <v>19</v>
      </c>
      <c r="B347" s="58">
        <v>4</v>
      </c>
      <c r="C347" s="58">
        <v>2</v>
      </c>
      <c r="D347" s="58">
        <v>0</v>
      </c>
      <c r="E347" s="60">
        <f t="shared" si="95"/>
        <v>50</v>
      </c>
      <c r="F347" s="60">
        <f t="shared" si="96"/>
        <v>0</v>
      </c>
      <c r="G347" s="60">
        <f t="shared" si="91"/>
        <v>-50</v>
      </c>
      <c r="I347" s="57">
        <v>6</v>
      </c>
      <c r="J347" s="58">
        <v>8</v>
      </c>
      <c r="K347" s="58">
        <v>5</v>
      </c>
      <c r="L347" s="58">
        <v>5</v>
      </c>
      <c r="M347" s="60">
        <f t="shared" si="97"/>
        <v>62.5</v>
      </c>
      <c r="N347" s="60">
        <f t="shared" si="98"/>
        <v>62.5</v>
      </c>
      <c r="O347" s="60">
        <f t="shared" si="99"/>
        <v>0</v>
      </c>
    </row>
    <row r="348" spans="1:15" x14ac:dyDescent="0.25">
      <c r="A348" s="57">
        <v>20</v>
      </c>
      <c r="B348" s="58">
        <v>4</v>
      </c>
      <c r="C348" s="58">
        <v>3</v>
      </c>
      <c r="D348" s="58">
        <v>0</v>
      </c>
      <c r="E348" s="60">
        <f t="shared" si="95"/>
        <v>75</v>
      </c>
      <c r="F348" s="60">
        <f t="shared" si="96"/>
        <v>0</v>
      </c>
      <c r="G348" s="60">
        <f t="shared" si="91"/>
        <v>-75</v>
      </c>
      <c r="I348" s="57">
        <v>7</v>
      </c>
      <c r="J348" s="58">
        <v>8</v>
      </c>
      <c r="K348" s="58">
        <v>7</v>
      </c>
      <c r="L348" s="58">
        <v>7</v>
      </c>
      <c r="M348" s="60">
        <f t="shared" si="97"/>
        <v>87.5</v>
      </c>
      <c r="N348" s="60">
        <f t="shared" si="98"/>
        <v>87.5</v>
      </c>
      <c r="O348" s="60">
        <f t="shared" si="99"/>
        <v>0</v>
      </c>
    </row>
    <row r="349" spans="1:15" x14ac:dyDescent="0.25">
      <c r="A349" s="57">
        <v>21</v>
      </c>
      <c r="B349" s="58">
        <v>4</v>
      </c>
      <c r="C349" s="58">
        <v>0</v>
      </c>
      <c r="D349" s="58">
        <v>0</v>
      </c>
      <c r="E349" s="60">
        <f t="shared" si="95"/>
        <v>0</v>
      </c>
      <c r="F349" s="60">
        <f t="shared" si="96"/>
        <v>0</v>
      </c>
      <c r="G349" s="60">
        <f t="shared" si="91"/>
        <v>0</v>
      </c>
      <c r="I349" s="57">
        <v>8</v>
      </c>
      <c r="J349" s="58">
        <v>8</v>
      </c>
      <c r="K349" s="58">
        <v>7</v>
      </c>
      <c r="L349" s="58">
        <v>8</v>
      </c>
      <c r="M349" s="60">
        <f>+K349*100/J384</f>
        <v>87.5</v>
      </c>
      <c r="N349" s="60">
        <f>+L349*100/J384</f>
        <v>100</v>
      </c>
      <c r="O349" s="60">
        <f t="shared" si="99"/>
        <v>12.5</v>
      </c>
    </row>
    <row r="350" spans="1:15" x14ac:dyDescent="0.25">
      <c r="A350" s="57">
        <v>22</v>
      </c>
      <c r="B350" s="58">
        <v>4</v>
      </c>
      <c r="C350" s="58">
        <v>2</v>
      </c>
      <c r="D350" s="58">
        <v>2</v>
      </c>
      <c r="E350" s="60">
        <f t="shared" si="95"/>
        <v>50</v>
      </c>
      <c r="F350" s="60">
        <f t="shared" si="96"/>
        <v>50</v>
      </c>
      <c r="G350" s="60">
        <f t="shared" si="91"/>
        <v>0</v>
      </c>
      <c r="I350" s="57">
        <v>9</v>
      </c>
      <c r="J350" s="58">
        <v>8</v>
      </c>
      <c r="K350" s="58">
        <v>6</v>
      </c>
      <c r="L350" s="58">
        <v>7</v>
      </c>
      <c r="M350" s="60">
        <f t="shared" ref="M350:M383" si="100">+K350*100/J350</f>
        <v>75</v>
      </c>
      <c r="N350" s="60">
        <f t="shared" ref="N350:N383" si="101">+L350*100/J350</f>
        <v>87.5</v>
      </c>
      <c r="O350" s="60">
        <f t="shared" si="99"/>
        <v>12.5</v>
      </c>
    </row>
    <row r="351" spans="1:15" x14ac:dyDescent="0.25">
      <c r="A351" s="57">
        <v>23</v>
      </c>
      <c r="B351" s="58">
        <v>4</v>
      </c>
      <c r="C351" s="58">
        <v>2</v>
      </c>
      <c r="D351" s="58">
        <v>3</v>
      </c>
      <c r="E351" s="60">
        <f t="shared" si="95"/>
        <v>50</v>
      </c>
      <c r="F351" s="60">
        <f t="shared" si="96"/>
        <v>75</v>
      </c>
      <c r="G351" s="60">
        <f t="shared" si="91"/>
        <v>25</v>
      </c>
      <c r="I351" s="57">
        <v>10</v>
      </c>
      <c r="J351" s="58">
        <v>8</v>
      </c>
      <c r="K351" s="58">
        <v>6</v>
      </c>
      <c r="L351" s="58">
        <v>7</v>
      </c>
      <c r="M351" s="60">
        <f t="shared" si="100"/>
        <v>75</v>
      </c>
      <c r="N351" s="60">
        <f t="shared" si="101"/>
        <v>87.5</v>
      </c>
      <c r="O351" s="60">
        <f t="shared" si="99"/>
        <v>12.5</v>
      </c>
    </row>
    <row r="352" spans="1:15" x14ac:dyDescent="0.25">
      <c r="A352" s="66" t="s">
        <v>40</v>
      </c>
      <c r="B352" s="58">
        <v>4</v>
      </c>
      <c r="C352" s="110">
        <f>+AVERAGE(C329:C351)</f>
        <v>1.826086956521739</v>
      </c>
      <c r="D352" s="110">
        <f>+AVERAGE(D329:D351)</f>
        <v>1.6521739130434783</v>
      </c>
      <c r="E352" s="68">
        <f>+AVERAGE(E329:E351)</f>
        <v>45.652173913043477</v>
      </c>
      <c r="F352" s="68">
        <f>+AVERAGE(F329:F351)</f>
        <v>41.304347826086953</v>
      </c>
      <c r="G352" s="68">
        <f t="shared" si="91"/>
        <v>-4.3478260869565233</v>
      </c>
      <c r="I352" s="57">
        <v>11</v>
      </c>
      <c r="J352" s="58">
        <v>8</v>
      </c>
      <c r="K352" s="58">
        <v>7</v>
      </c>
      <c r="L352" s="58">
        <v>7</v>
      </c>
      <c r="M352" s="60">
        <f t="shared" si="100"/>
        <v>87.5</v>
      </c>
      <c r="N352" s="60">
        <f t="shared" si="101"/>
        <v>87.5</v>
      </c>
      <c r="O352" s="60">
        <f t="shared" si="99"/>
        <v>0</v>
      </c>
    </row>
    <row r="353" spans="1:15" x14ac:dyDescent="0.25">
      <c r="I353" s="57">
        <v>12</v>
      </c>
      <c r="J353" s="58">
        <v>8</v>
      </c>
      <c r="K353" s="58">
        <v>7</v>
      </c>
      <c r="L353" s="58">
        <v>7</v>
      </c>
      <c r="M353" s="60">
        <f t="shared" si="100"/>
        <v>87.5</v>
      </c>
      <c r="N353" s="60">
        <f t="shared" si="101"/>
        <v>87.5</v>
      </c>
      <c r="O353" s="60">
        <f t="shared" si="99"/>
        <v>0</v>
      </c>
    </row>
    <row r="354" spans="1:15" x14ac:dyDescent="0.25">
      <c r="I354" s="57">
        <v>13</v>
      </c>
      <c r="J354" s="58">
        <v>8</v>
      </c>
      <c r="K354" s="58">
        <v>2</v>
      </c>
      <c r="L354" s="58">
        <v>7</v>
      </c>
      <c r="M354" s="60">
        <f t="shared" si="100"/>
        <v>25</v>
      </c>
      <c r="N354" s="60">
        <f t="shared" si="101"/>
        <v>87.5</v>
      </c>
      <c r="O354" s="60">
        <f t="shared" si="99"/>
        <v>62.5</v>
      </c>
    </row>
    <row r="355" spans="1:15" x14ac:dyDescent="0.25">
      <c r="A355" s="205" t="s">
        <v>138</v>
      </c>
      <c r="B355" s="205"/>
      <c r="C355" s="205"/>
      <c r="D355" s="205"/>
      <c r="E355" s="205"/>
      <c r="F355" s="205"/>
      <c r="G355" s="205"/>
      <c r="I355" s="57">
        <v>14</v>
      </c>
      <c r="J355" s="58">
        <v>8</v>
      </c>
      <c r="K355" s="58">
        <v>4</v>
      </c>
      <c r="L355" s="58">
        <v>4</v>
      </c>
      <c r="M355" s="60">
        <f t="shared" si="100"/>
        <v>50</v>
      </c>
      <c r="N355" s="60">
        <f t="shared" si="101"/>
        <v>50</v>
      </c>
      <c r="O355" s="60">
        <f t="shared" si="99"/>
        <v>0</v>
      </c>
    </row>
    <row r="356" spans="1:15" x14ac:dyDescent="0.25">
      <c r="A356" s="206" t="s">
        <v>139</v>
      </c>
      <c r="B356" s="206"/>
      <c r="C356" s="206"/>
      <c r="D356" s="206"/>
      <c r="E356" s="206"/>
      <c r="F356" s="206"/>
      <c r="G356" s="206"/>
      <c r="I356" s="57">
        <v>15</v>
      </c>
      <c r="J356" s="58">
        <v>8</v>
      </c>
      <c r="K356" s="58">
        <v>6</v>
      </c>
      <c r="L356" s="58">
        <v>6</v>
      </c>
      <c r="M356" s="60">
        <f t="shared" si="100"/>
        <v>75</v>
      </c>
      <c r="N356" s="60">
        <f t="shared" si="101"/>
        <v>75</v>
      </c>
      <c r="O356" s="60">
        <f t="shared" si="99"/>
        <v>0</v>
      </c>
    </row>
    <row r="357" spans="1:15" ht="24" x14ac:dyDescent="0.25">
      <c r="A357" s="90" t="s">
        <v>51</v>
      </c>
      <c r="B357" s="90" t="s">
        <v>80</v>
      </c>
      <c r="C357" s="91" t="s">
        <v>52</v>
      </c>
      <c r="D357" s="91" t="s">
        <v>53</v>
      </c>
      <c r="E357" s="91" t="s">
        <v>48</v>
      </c>
      <c r="F357" s="91" t="s">
        <v>49</v>
      </c>
      <c r="G357" s="90" t="s">
        <v>47</v>
      </c>
      <c r="I357" s="57">
        <v>16</v>
      </c>
      <c r="J357" s="58">
        <v>8</v>
      </c>
      <c r="K357" s="58">
        <v>7</v>
      </c>
      <c r="L357" s="58">
        <v>7</v>
      </c>
      <c r="M357" s="60">
        <f t="shared" si="100"/>
        <v>87.5</v>
      </c>
      <c r="N357" s="60">
        <f t="shared" si="101"/>
        <v>87.5</v>
      </c>
      <c r="O357" s="60">
        <f t="shared" si="99"/>
        <v>0</v>
      </c>
    </row>
    <row r="358" spans="1:15" x14ac:dyDescent="0.25">
      <c r="A358" s="57">
        <v>1</v>
      </c>
      <c r="B358" s="58">
        <v>24</v>
      </c>
      <c r="C358" s="58">
        <v>22</v>
      </c>
      <c r="D358" s="58">
        <v>0</v>
      </c>
      <c r="E358" s="60">
        <f>+C358*100/B358</f>
        <v>91.666666666666671</v>
      </c>
      <c r="F358" s="60">
        <f>+D358*100/B358</f>
        <v>0</v>
      </c>
      <c r="G358" s="60">
        <f>+F358-E358</f>
        <v>-91.666666666666671</v>
      </c>
      <c r="I358" s="57">
        <v>17</v>
      </c>
      <c r="J358" s="58">
        <v>8</v>
      </c>
      <c r="K358" s="58">
        <v>7</v>
      </c>
      <c r="L358" s="58">
        <v>7</v>
      </c>
      <c r="M358" s="60">
        <f t="shared" si="100"/>
        <v>87.5</v>
      </c>
      <c r="N358" s="60">
        <f t="shared" si="101"/>
        <v>87.5</v>
      </c>
      <c r="O358" s="60">
        <f t="shared" si="99"/>
        <v>0</v>
      </c>
    </row>
    <row r="359" spans="1:15" x14ac:dyDescent="0.25">
      <c r="A359" s="57">
        <v>2</v>
      </c>
      <c r="B359" s="58">
        <v>24</v>
      </c>
      <c r="C359" s="58">
        <v>18</v>
      </c>
      <c r="D359" s="58">
        <v>18</v>
      </c>
      <c r="E359" s="61">
        <f t="shared" ref="E359:E364" si="102">+C359*100/B359</f>
        <v>75</v>
      </c>
      <c r="F359" s="61">
        <f t="shared" ref="F359:F364" si="103">+D359*100/B359</f>
        <v>75</v>
      </c>
      <c r="G359" s="60">
        <f t="shared" ref="G359:G381" si="104">+F359-E359</f>
        <v>0</v>
      </c>
      <c r="I359" s="57">
        <v>18</v>
      </c>
      <c r="J359" s="58">
        <v>8</v>
      </c>
      <c r="K359" s="58">
        <v>4</v>
      </c>
      <c r="L359" s="58">
        <v>4</v>
      </c>
      <c r="M359" s="60">
        <f t="shared" si="100"/>
        <v>50</v>
      </c>
      <c r="N359" s="60">
        <f t="shared" si="101"/>
        <v>50</v>
      </c>
      <c r="O359" s="60">
        <f t="shared" si="99"/>
        <v>0</v>
      </c>
    </row>
    <row r="360" spans="1:15" x14ac:dyDescent="0.25">
      <c r="A360" s="57">
        <v>3</v>
      </c>
      <c r="B360" s="58">
        <v>24</v>
      </c>
      <c r="C360" s="58">
        <v>17</v>
      </c>
      <c r="D360" s="58">
        <v>20</v>
      </c>
      <c r="E360" s="60">
        <f t="shared" si="102"/>
        <v>70.833333333333329</v>
      </c>
      <c r="F360" s="60">
        <f t="shared" si="103"/>
        <v>83.333333333333329</v>
      </c>
      <c r="G360" s="60">
        <f t="shared" si="104"/>
        <v>12.5</v>
      </c>
      <c r="I360" s="57">
        <v>19</v>
      </c>
      <c r="J360" s="58">
        <v>8</v>
      </c>
      <c r="K360" s="58">
        <v>6</v>
      </c>
      <c r="L360" s="58">
        <v>6</v>
      </c>
      <c r="M360" s="60">
        <f t="shared" si="100"/>
        <v>75</v>
      </c>
      <c r="N360" s="60">
        <f t="shared" si="101"/>
        <v>75</v>
      </c>
      <c r="O360" s="60">
        <f t="shared" si="99"/>
        <v>0</v>
      </c>
    </row>
    <row r="361" spans="1:15" x14ac:dyDescent="0.25">
      <c r="A361" s="57">
        <v>4</v>
      </c>
      <c r="B361" s="58">
        <v>24</v>
      </c>
      <c r="C361" s="58">
        <v>15</v>
      </c>
      <c r="D361" s="58">
        <v>14</v>
      </c>
      <c r="E361" s="60">
        <f t="shared" si="102"/>
        <v>62.5</v>
      </c>
      <c r="F361" s="60">
        <f t="shared" si="103"/>
        <v>58.333333333333336</v>
      </c>
      <c r="G361" s="60">
        <f t="shared" si="104"/>
        <v>-4.1666666666666643</v>
      </c>
      <c r="I361" s="57">
        <v>20</v>
      </c>
      <c r="J361" s="58">
        <v>8</v>
      </c>
      <c r="K361" s="58">
        <v>5</v>
      </c>
      <c r="L361" s="58">
        <v>5</v>
      </c>
      <c r="M361" s="60">
        <f t="shared" si="100"/>
        <v>62.5</v>
      </c>
      <c r="N361" s="60">
        <f t="shared" si="101"/>
        <v>62.5</v>
      </c>
      <c r="O361" s="60">
        <f t="shared" si="99"/>
        <v>0</v>
      </c>
    </row>
    <row r="362" spans="1:15" x14ac:dyDescent="0.25">
      <c r="A362" s="57">
        <v>5</v>
      </c>
      <c r="B362" s="58">
        <v>24</v>
      </c>
      <c r="C362" s="58">
        <v>15</v>
      </c>
      <c r="D362" s="58">
        <v>20</v>
      </c>
      <c r="E362" s="60">
        <f t="shared" si="102"/>
        <v>62.5</v>
      </c>
      <c r="F362" s="60">
        <f t="shared" si="103"/>
        <v>83.333333333333329</v>
      </c>
      <c r="G362" s="60">
        <f t="shared" si="104"/>
        <v>20.833333333333329</v>
      </c>
      <c r="I362" s="57">
        <v>21</v>
      </c>
      <c r="J362" s="58">
        <v>8</v>
      </c>
      <c r="K362" s="58">
        <v>8</v>
      </c>
      <c r="L362" s="58">
        <v>8</v>
      </c>
      <c r="M362" s="60">
        <f t="shared" si="100"/>
        <v>100</v>
      </c>
      <c r="N362" s="60">
        <f t="shared" si="101"/>
        <v>100</v>
      </c>
      <c r="O362" s="60">
        <f t="shared" si="99"/>
        <v>0</v>
      </c>
    </row>
    <row r="363" spans="1:15" x14ac:dyDescent="0.25">
      <c r="A363" s="57">
        <v>6</v>
      </c>
      <c r="B363" s="58">
        <v>24</v>
      </c>
      <c r="C363" s="58">
        <v>20</v>
      </c>
      <c r="D363" s="58">
        <v>23</v>
      </c>
      <c r="E363" s="60">
        <f t="shared" si="102"/>
        <v>83.333333333333329</v>
      </c>
      <c r="F363" s="60">
        <f t="shared" si="103"/>
        <v>95.833333333333329</v>
      </c>
      <c r="G363" s="60">
        <f t="shared" si="104"/>
        <v>12.5</v>
      </c>
      <c r="I363" s="57">
        <v>22</v>
      </c>
      <c r="J363" s="58">
        <v>8</v>
      </c>
      <c r="K363" s="58">
        <v>8</v>
      </c>
      <c r="L363" s="58">
        <v>8</v>
      </c>
      <c r="M363" s="60">
        <f t="shared" si="100"/>
        <v>100</v>
      </c>
      <c r="N363" s="60">
        <f t="shared" si="101"/>
        <v>100</v>
      </c>
      <c r="O363" s="60">
        <f t="shared" si="99"/>
        <v>0</v>
      </c>
    </row>
    <row r="364" spans="1:15" x14ac:dyDescent="0.25">
      <c r="A364" s="57">
        <v>7</v>
      </c>
      <c r="B364" s="58">
        <v>24</v>
      </c>
      <c r="C364" s="58">
        <v>11</v>
      </c>
      <c r="D364" s="58">
        <v>21</v>
      </c>
      <c r="E364" s="60">
        <f t="shared" si="102"/>
        <v>45.833333333333336</v>
      </c>
      <c r="F364" s="60">
        <f t="shared" si="103"/>
        <v>87.5</v>
      </c>
      <c r="G364" s="60">
        <f t="shared" si="104"/>
        <v>41.666666666666664</v>
      </c>
      <c r="I364" s="57">
        <v>23</v>
      </c>
      <c r="J364" s="58">
        <v>8</v>
      </c>
      <c r="K364" s="58">
        <v>6</v>
      </c>
      <c r="L364" s="58">
        <v>6</v>
      </c>
      <c r="M364" s="60">
        <f t="shared" si="100"/>
        <v>75</v>
      </c>
      <c r="N364" s="60">
        <f t="shared" si="101"/>
        <v>75</v>
      </c>
      <c r="O364" s="60">
        <f t="shared" si="99"/>
        <v>0</v>
      </c>
    </row>
    <row r="365" spans="1:15" x14ac:dyDescent="0.25">
      <c r="A365" s="57">
        <v>8</v>
      </c>
      <c r="B365" s="58">
        <v>24</v>
      </c>
      <c r="C365" s="58">
        <v>21</v>
      </c>
      <c r="D365" s="58">
        <v>23</v>
      </c>
      <c r="E365" s="60">
        <f>+C365*100/B381</f>
        <v>87.5</v>
      </c>
      <c r="F365" s="60">
        <f>+D365*100/B381</f>
        <v>95.833333333333329</v>
      </c>
      <c r="G365" s="60">
        <f t="shared" si="104"/>
        <v>8.3333333333333286</v>
      </c>
      <c r="I365" s="57">
        <v>24</v>
      </c>
      <c r="J365" s="58">
        <v>8</v>
      </c>
      <c r="K365" s="58">
        <v>6</v>
      </c>
      <c r="L365" s="58">
        <v>6</v>
      </c>
      <c r="M365" s="60">
        <f t="shared" si="100"/>
        <v>75</v>
      </c>
      <c r="N365" s="60">
        <f t="shared" si="101"/>
        <v>75</v>
      </c>
      <c r="O365" s="60">
        <f t="shared" si="99"/>
        <v>0</v>
      </c>
    </row>
    <row r="366" spans="1:15" x14ac:dyDescent="0.25">
      <c r="A366" s="57">
        <v>9</v>
      </c>
      <c r="B366" s="58">
        <v>24</v>
      </c>
      <c r="C366" s="58">
        <v>15</v>
      </c>
      <c r="D366" s="58">
        <v>20</v>
      </c>
      <c r="E366" s="60">
        <f t="shared" ref="E366:E380" si="105">+C366*100/B366</f>
        <v>62.5</v>
      </c>
      <c r="F366" s="60">
        <f t="shared" ref="F366:F380" si="106">+D366*100/B366</f>
        <v>83.333333333333329</v>
      </c>
      <c r="G366" s="60">
        <f t="shared" si="104"/>
        <v>20.833333333333329</v>
      </c>
      <c r="I366" s="57">
        <v>25</v>
      </c>
      <c r="J366" s="58">
        <v>8</v>
      </c>
      <c r="K366" s="58">
        <v>7</v>
      </c>
      <c r="L366" s="58">
        <v>7</v>
      </c>
      <c r="M366" s="60">
        <f t="shared" si="100"/>
        <v>87.5</v>
      </c>
      <c r="N366" s="60">
        <f t="shared" si="101"/>
        <v>87.5</v>
      </c>
      <c r="O366" s="60">
        <f t="shared" si="99"/>
        <v>0</v>
      </c>
    </row>
    <row r="367" spans="1:15" x14ac:dyDescent="0.25">
      <c r="A367" s="57">
        <v>10</v>
      </c>
      <c r="B367" s="58">
        <v>24</v>
      </c>
      <c r="C367" s="58">
        <v>18</v>
      </c>
      <c r="D367" s="58">
        <v>0</v>
      </c>
      <c r="E367" s="60">
        <f t="shared" si="105"/>
        <v>75</v>
      </c>
      <c r="F367" s="60">
        <f t="shared" si="106"/>
        <v>0</v>
      </c>
      <c r="G367" s="60">
        <f t="shared" si="104"/>
        <v>-75</v>
      </c>
      <c r="I367" s="57">
        <v>26</v>
      </c>
      <c r="J367" s="58">
        <v>8</v>
      </c>
      <c r="K367" s="58">
        <v>6</v>
      </c>
      <c r="L367" s="58">
        <v>7</v>
      </c>
      <c r="M367" s="60">
        <f t="shared" si="100"/>
        <v>75</v>
      </c>
      <c r="N367" s="60">
        <f t="shared" si="101"/>
        <v>87.5</v>
      </c>
      <c r="O367" s="60">
        <f t="shared" si="99"/>
        <v>12.5</v>
      </c>
    </row>
    <row r="368" spans="1:15" x14ac:dyDescent="0.25">
      <c r="A368" s="57">
        <v>11</v>
      </c>
      <c r="B368" s="58">
        <v>24</v>
      </c>
      <c r="C368" s="58">
        <v>13</v>
      </c>
      <c r="D368" s="58">
        <v>18</v>
      </c>
      <c r="E368" s="60">
        <f t="shared" si="105"/>
        <v>54.166666666666664</v>
      </c>
      <c r="F368" s="60">
        <f t="shared" si="106"/>
        <v>75</v>
      </c>
      <c r="G368" s="60">
        <f t="shared" si="104"/>
        <v>20.833333333333336</v>
      </c>
      <c r="I368" s="57">
        <v>27</v>
      </c>
      <c r="J368" s="58">
        <v>8</v>
      </c>
      <c r="K368" s="58">
        <v>5</v>
      </c>
      <c r="L368" s="58">
        <v>4</v>
      </c>
      <c r="M368" s="60">
        <f t="shared" si="100"/>
        <v>62.5</v>
      </c>
      <c r="N368" s="60">
        <f t="shared" si="101"/>
        <v>50</v>
      </c>
      <c r="O368" s="60">
        <f t="shared" si="99"/>
        <v>-12.5</v>
      </c>
    </row>
    <row r="369" spans="1:15" x14ac:dyDescent="0.25">
      <c r="A369" s="57">
        <v>12</v>
      </c>
      <c r="B369" s="58">
        <v>24</v>
      </c>
      <c r="C369" s="58">
        <v>15</v>
      </c>
      <c r="D369" s="58">
        <v>22</v>
      </c>
      <c r="E369" s="60">
        <f t="shared" si="105"/>
        <v>62.5</v>
      </c>
      <c r="F369" s="60">
        <f t="shared" si="106"/>
        <v>91.666666666666671</v>
      </c>
      <c r="G369" s="60">
        <f t="shared" si="104"/>
        <v>29.166666666666671</v>
      </c>
      <c r="I369" s="57">
        <v>28</v>
      </c>
      <c r="J369" s="58">
        <v>8</v>
      </c>
      <c r="K369" s="58">
        <v>8</v>
      </c>
      <c r="L369" s="58">
        <v>8</v>
      </c>
      <c r="M369" s="60">
        <f t="shared" si="100"/>
        <v>100</v>
      </c>
      <c r="N369" s="60">
        <f t="shared" si="101"/>
        <v>100</v>
      </c>
      <c r="O369" s="60">
        <f t="shared" si="99"/>
        <v>0</v>
      </c>
    </row>
    <row r="370" spans="1:15" x14ac:dyDescent="0.25">
      <c r="A370" s="57">
        <v>13</v>
      </c>
      <c r="B370" s="58">
        <v>24</v>
      </c>
      <c r="C370" s="58">
        <v>12</v>
      </c>
      <c r="D370" s="58">
        <v>17</v>
      </c>
      <c r="E370" s="60">
        <f t="shared" si="105"/>
        <v>50</v>
      </c>
      <c r="F370" s="60">
        <f t="shared" si="106"/>
        <v>70.833333333333329</v>
      </c>
      <c r="G370" s="60">
        <f t="shared" si="104"/>
        <v>20.833333333333329</v>
      </c>
      <c r="I370" s="57">
        <v>29</v>
      </c>
      <c r="J370" s="58">
        <v>8</v>
      </c>
      <c r="K370" s="58">
        <v>8</v>
      </c>
      <c r="L370" s="58">
        <v>8</v>
      </c>
      <c r="M370" s="60">
        <f t="shared" si="100"/>
        <v>100</v>
      </c>
      <c r="N370" s="60">
        <f t="shared" si="101"/>
        <v>100</v>
      </c>
      <c r="O370" s="60">
        <f t="shared" si="99"/>
        <v>0</v>
      </c>
    </row>
    <row r="371" spans="1:15" x14ac:dyDescent="0.25">
      <c r="A371" s="57">
        <v>14</v>
      </c>
      <c r="B371" s="58">
        <v>24</v>
      </c>
      <c r="C371" s="58">
        <v>0</v>
      </c>
      <c r="D371" s="58">
        <v>23</v>
      </c>
      <c r="E371" s="60">
        <f t="shared" si="105"/>
        <v>0</v>
      </c>
      <c r="F371" s="60">
        <f t="shared" si="106"/>
        <v>95.833333333333329</v>
      </c>
      <c r="G371" s="60">
        <f t="shared" si="104"/>
        <v>95.833333333333329</v>
      </c>
      <c r="I371" s="57">
        <v>30</v>
      </c>
      <c r="J371" s="58">
        <v>8</v>
      </c>
      <c r="K371" s="58">
        <v>3</v>
      </c>
      <c r="L371" s="58">
        <v>3</v>
      </c>
      <c r="M371" s="60">
        <f t="shared" si="100"/>
        <v>37.5</v>
      </c>
      <c r="N371" s="60">
        <f t="shared" si="101"/>
        <v>37.5</v>
      </c>
      <c r="O371" s="60">
        <f t="shared" si="99"/>
        <v>0</v>
      </c>
    </row>
    <row r="372" spans="1:15" x14ac:dyDescent="0.25">
      <c r="A372" s="57">
        <v>15</v>
      </c>
      <c r="B372" s="58">
        <v>24</v>
      </c>
      <c r="C372" s="58">
        <v>15</v>
      </c>
      <c r="D372" s="58">
        <v>20</v>
      </c>
      <c r="E372" s="60">
        <f t="shared" si="105"/>
        <v>62.5</v>
      </c>
      <c r="F372" s="60">
        <f t="shared" si="106"/>
        <v>83.333333333333329</v>
      </c>
      <c r="G372" s="60">
        <f t="shared" si="104"/>
        <v>20.833333333333329</v>
      </c>
      <c r="I372" s="57">
        <v>31</v>
      </c>
      <c r="J372" s="58">
        <v>8</v>
      </c>
      <c r="K372" s="58">
        <v>7</v>
      </c>
      <c r="L372" s="58">
        <v>7</v>
      </c>
      <c r="M372" s="60">
        <f t="shared" si="100"/>
        <v>87.5</v>
      </c>
      <c r="N372" s="60">
        <f t="shared" si="101"/>
        <v>87.5</v>
      </c>
      <c r="O372" s="60">
        <f t="shared" si="99"/>
        <v>0</v>
      </c>
    </row>
    <row r="373" spans="1:15" x14ac:dyDescent="0.25">
      <c r="A373" s="57">
        <v>16</v>
      </c>
      <c r="B373" s="58">
        <v>24</v>
      </c>
      <c r="C373" s="58">
        <v>20</v>
      </c>
      <c r="D373" s="58">
        <v>23</v>
      </c>
      <c r="E373" s="60">
        <f t="shared" si="105"/>
        <v>83.333333333333329</v>
      </c>
      <c r="F373" s="60">
        <f t="shared" si="106"/>
        <v>95.833333333333329</v>
      </c>
      <c r="G373" s="60">
        <f t="shared" si="104"/>
        <v>12.5</v>
      </c>
      <c r="I373" s="57">
        <v>32</v>
      </c>
      <c r="J373" s="58">
        <v>8</v>
      </c>
      <c r="K373" s="58">
        <v>7</v>
      </c>
      <c r="L373" s="58">
        <v>7</v>
      </c>
      <c r="M373" s="60">
        <f t="shared" si="100"/>
        <v>87.5</v>
      </c>
      <c r="N373" s="60">
        <f t="shared" si="101"/>
        <v>87.5</v>
      </c>
      <c r="O373" s="60">
        <f t="shared" si="99"/>
        <v>0</v>
      </c>
    </row>
    <row r="374" spans="1:15" x14ac:dyDescent="0.25">
      <c r="A374" s="57">
        <v>17</v>
      </c>
      <c r="B374" s="58">
        <v>24</v>
      </c>
      <c r="C374" s="58">
        <v>19</v>
      </c>
      <c r="D374" s="58">
        <v>24</v>
      </c>
      <c r="E374" s="60">
        <f t="shared" si="105"/>
        <v>79.166666666666671</v>
      </c>
      <c r="F374" s="60">
        <f t="shared" si="106"/>
        <v>100</v>
      </c>
      <c r="G374" s="60">
        <f t="shared" si="104"/>
        <v>20.833333333333329</v>
      </c>
      <c r="I374" s="57">
        <v>33</v>
      </c>
      <c r="J374" s="58">
        <v>8</v>
      </c>
      <c r="K374" s="58">
        <v>5</v>
      </c>
      <c r="L374" s="58">
        <v>5</v>
      </c>
      <c r="M374" s="60">
        <f t="shared" si="100"/>
        <v>62.5</v>
      </c>
      <c r="N374" s="60">
        <f t="shared" si="101"/>
        <v>62.5</v>
      </c>
      <c r="O374" s="60">
        <f t="shared" si="99"/>
        <v>0</v>
      </c>
    </row>
    <row r="375" spans="1:15" x14ac:dyDescent="0.25">
      <c r="A375" s="57">
        <v>18</v>
      </c>
      <c r="B375" s="58">
        <v>24</v>
      </c>
      <c r="C375" s="58">
        <v>18</v>
      </c>
      <c r="D375" s="58">
        <v>19</v>
      </c>
      <c r="E375" s="60">
        <f t="shared" si="105"/>
        <v>75</v>
      </c>
      <c r="F375" s="60">
        <f t="shared" si="106"/>
        <v>79.166666666666671</v>
      </c>
      <c r="G375" s="60">
        <f t="shared" si="104"/>
        <v>4.1666666666666714</v>
      </c>
      <c r="I375" s="57">
        <v>34</v>
      </c>
      <c r="J375" s="58">
        <v>8</v>
      </c>
      <c r="K375" s="58">
        <v>8</v>
      </c>
      <c r="L375" s="58">
        <v>8</v>
      </c>
      <c r="M375" s="60">
        <f t="shared" si="100"/>
        <v>100</v>
      </c>
      <c r="N375" s="60">
        <f t="shared" si="101"/>
        <v>100</v>
      </c>
      <c r="O375" s="60">
        <f t="shared" si="99"/>
        <v>0</v>
      </c>
    </row>
    <row r="376" spans="1:15" x14ac:dyDescent="0.25">
      <c r="A376" s="57">
        <v>19</v>
      </c>
      <c r="B376" s="58">
        <v>24</v>
      </c>
      <c r="C376" s="58">
        <v>12</v>
      </c>
      <c r="D376" s="58">
        <v>20</v>
      </c>
      <c r="E376" s="60">
        <f t="shared" si="105"/>
        <v>50</v>
      </c>
      <c r="F376" s="60">
        <f t="shared" si="106"/>
        <v>83.333333333333329</v>
      </c>
      <c r="G376" s="60">
        <f t="shared" si="104"/>
        <v>33.333333333333329</v>
      </c>
      <c r="I376" s="57">
        <v>35</v>
      </c>
      <c r="J376" s="58">
        <v>8</v>
      </c>
      <c r="K376" s="58">
        <v>4</v>
      </c>
      <c r="L376" s="58">
        <v>4</v>
      </c>
      <c r="M376" s="60">
        <f t="shared" si="100"/>
        <v>50</v>
      </c>
      <c r="N376" s="60">
        <f t="shared" si="101"/>
        <v>50</v>
      </c>
      <c r="O376" s="60">
        <f t="shared" si="99"/>
        <v>0</v>
      </c>
    </row>
    <row r="377" spans="1:15" x14ac:dyDescent="0.25">
      <c r="A377" s="57">
        <v>20</v>
      </c>
      <c r="B377" s="58">
        <v>24</v>
      </c>
      <c r="C377" s="58">
        <v>17</v>
      </c>
      <c r="D377" s="58">
        <v>16</v>
      </c>
      <c r="E377" s="60">
        <f t="shared" si="105"/>
        <v>70.833333333333329</v>
      </c>
      <c r="F377" s="60">
        <f t="shared" si="106"/>
        <v>66.666666666666671</v>
      </c>
      <c r="G377" s="60">
        <f t="shared" si="104"/>
        <v>-4.1666666666666572</v>
      </c>
      <c r="I377" s="57">
        <v>36</v>
      </c>
      <c r="J377" s="58">
        <v>8</v>
      </c>
      <c r="K377" s="58">
        <v>6</v>
      </c>
      <c r="L377" s="58">
        <v>6</v>
      </c>
      <c r="M377" s="60">
        <f t="shared" si="100"/>
        <v>75</v>
      </c>
      <c r="N377" s="60">
        <f t="shared" si="101"/>
        <v>75</v>
      </c>
      <c r="O377" s="60">
        <f t="shared" si="99"/>
        <v>0</v>
      </c>
    </row>
    <row r="378" spans="1:15" x14ac:dyDescent="0.25">
      <c r="A378" s="57">
        <v>21</v>
      </c>
      <c r="B378" s="58">
        <v>24</v>
      </c>
      <c r="C378" s="58">
        <v>12</v>
      </c>
      <c r="D378" s="58">
        <v>24</v>
      </c>
      <c r="E378" s="60">
        <f t="shared" si="105"/>
        <v>50</v>
      </c>
      <c r="F378" s="60">
        <f t="shared" si="106"/>
        <v>100</v>
      </c>
      <c r="G378" s="60">
        <f t="shared" si="104"/>
        <v>50</v>
      </c>
      <c r="I378" s="57">
        <v>37</v>
      </c>
      <c r="J378" s="58">
        <v>8</v>
      </c>
      <c r="K378" s="58">
        <v>7</v>
      </c>
      <c r="L378" s="58">
        <v>7</v>
      </c>
      <c r="M378" s="60">
        <f t="shared" si="100"/>
        <v>87.5</v>
      </c>
      <c r="N378" s="60">
        <f t="shared" si="101"/>
        <v>87.5</v>
      </c>
      <c r="O378" s="60">
        <f t="shared" si="99"/>
        <v>0</v>
      </c>
    </row>
    <row r="379" spans="1:15" x14ac:dyDescent="0.25">
      <c r="A379" s="57">
        <v>22</v>
      </c>
      <c r="B379" s="58">
        <v>24</v>
      </c>
      <c r="C379" s="58">
        <v>21</v>
      </c>
      <c r="D379" s="58">
        <v>22</v>
      </c>
      <c r="E379" s="60">
        <f t="shared" si="105"/>
        <v>87.5</v>
      </c>
      <c r="F379" s="60">
        <f t="shared" si="106"/>
        <v>91.666666666666671</v>
      </c>
      <c r="G379" s="60">
        <f t="shared" si="104"/>
        <v>4.1666666666666714</v>
      </c>
      <c r="I379" s="57">
        <v>38</v>
      </c>
      <c r="J379" s="58">
        <v>8</v>
      </c>
      <c r="K379" s="58">
        <v>7</v>
      </c>
      <c r="L379" s="58">
        <v>7</v>
      </c>
      <c r="M379" s="60">
        <f t="shared" si="100"/>
        <v>87.5</v>
      </c>
      <c r="N379" s="60">
        <f t="shared" si="101"/>
        <v>87.5</v>
      </c>
      <c r="O379" s="60">
        <f t="shared" si="99"/>
        <v>0</v>
      </c>
    </row>
    <row r="380" spans="1:15" x14ac:dyDescent="0.25">
      <c r="A380" s="118">
        <v>23</v>
      </c>
      <c r="B380" s="58">
        <v>24</v>
      </c>
      <c r="C380" s="58">
        <v>22</v>
      </c>
      <c r="D380" s="58">
        <v>24</v>
      </c>
      <c r="E380" s="60">
        <f t="shared" si="105"/>
        <v>91.666666666666671</v>
      </c>
      <c r="F380" s="60">
        <f t="shared" si="106"/>
        <v>100</v>
      </c>
      <c r="G380" s="60">
        <f t="shared" si="104"/>
        <v>8.3333333333333286</v>
      </c>
      <c r="I380" s="57"/>
      <c r="J380" s="58"/>
      <c r="K380" s="58"/>
      <c r="L380" s="58"/>
      <c r="M380" s="60"/>
      <c r="N380" s="60"/>
      <c r="O380" s="60"/>
    </row>
    <row r="381" spans="1:15" x14ac:dyDescent="0.25">
      <c r="A381" s="66" t="s">
        <v>40</v>
      </c>
      <c r="B381" s="110">
        <f>+AVERAGE(B358:B379)</f>
        <v>24</v>
      </c>
      <c r="C381" s="110">
        <f>+AVERAGE(C358:C379)</f>
        <v>15.727272727272727</v>
      </c>
      <c r="D381" s="110">
        <f>+AVERAGE(D358:D379)</f>
        <v>18.5</v>
      </c>
      <c r="E381" s="68">
        <f>+AVERAGE(E358:E380)</f>
        <v>66.666666666666657</v>
      </c>
      <c r="F381" s="68">
        <f>+AVERAGE(F358:F380)</f>
        <v>78.079710144927546</v>
      </c>
      <c r="G381" s="68">
        <f t="shared" si="104"/>
        <v>11.413043478260889</v>
      </c>
      <c r="I381" s="57">
        <v>39</v>
      </c>
      <c r="J381" s="58">
        <v>8</v>
      </c>
      <c r="K381" s="58">
        <v>7</v>
      </c>
      <c r="L381" s="58">
        <v>8</v>
      </c>
      <c r="M381" s="60">
        <f t="shared" si="100"/>
        <v>87.5</v>
      </c>
      <c r="N381" s="60">
        <f t="shared" si="101"/>
        <v>100</v>
      </c>
      <c r="O381" s="60">
        <f t="shared" si="99"/>
        <v>12.5</v>
      </c>
    </row>
    <row r="382" spans="1:15" x14ac:dyDescent="0.25">
      <c r="I382" s="57">
        <v>40</v>
      </c>
      <c r="J382" s="58">
        <v>8</v>
      </c>
      <c r="K382" s="58">
        <v>6</v>
      </c>
      <c r="L382" s="58">
        <v>6</v>
      </c>
      <c r="M382" s="60">
        <f t="shared" si="100"/>
        <v>75</v>
      </c>
      <c r="N382" s="60">
        <f t="shared" si="101"/>
        <v>75</v>
      </c>
      <c r="O382" s="60">
        <f t="shared" si="99"/>
        <v>0</v>
      </c>
    </row>
    <row r="383" spans="1:15" x14ac:dyDescent="0.25">
      <c r="A383" s="207" t="s">
        <v>138</v>
      </c>
      <c r="B383" s="207"/>
      <c r="C383" s="207"/>
      <c r="D383" s="207"/>
      <c r="E383" s="207"/>
      <c r="F383" s="207"/>
      <c r="G383" s="207"/>
      <c r="I383" s="57">
        <v>41</v>
      </c>
      <c r="J383" s="58">
        <v>8</v>
      </c>
      <c r="K383" s="58">
        <v>7</v>
      </c>
      <c r="L383" s="58">
        <v>7</v>
      </c>
      <c r="M383" s="60">
        <f t="shared" si="100"/>
        <v>87.5</v>
      </c>
      <c r="N383" s="60">
        <f t="shared" si="101"/>
        <v>87.5</v>
      </c>
      <c r="O383" s="60">
        <f t="shared" si="99"/>
        <v>0</v>
      </c>
    </row>
    <row r="384" spans="1:15" x14ac:dyDescent="0.25">
      <c r="A384" s="208" t="s">
        <v>149</v>
      </c>
      <c r="B384" s="208"/>
      <c r="C384" s="208"/>
      <c r="D384" s="208"/>
      <c r="E384" s="208"/>
      <c r="F384" s="208"/>
      <c r="G384" s="208"/>
      <c r="I384" s="66" t="s">
        <v>40</v>
      </c>
      <c r="J384" s="58">
        <f>+AVERAGE(J342:J383)</f>
        <v>8</v>
      </c>
      <c r="K384" s="110">
        <f>+AVERAGE(K342:K383)</f>
        <v>6.2926829268292686</v>
      </c>
      <c r="L384" s="110">
        <f>+AVERAGE(L342:L383)</f>
        <v>6.5609756097560972</v>
      </c>
      <c r="M384" s="68">
        <f>+AVERAGE(M342:M383)</f>
        <v>78.658536585365852</v>
      </c>
      <c r="N384" s="68">
        <f>+AVERAGE(N342:N383)</f>
        <v>82.012195121951223</v>
      </c>
      <c r="O384" s="68">
        <f t="shared" si="99"/>
        <v>3.3536585365853711</v>
      </c>
    </row>
    <row r="385" spans="1:15" ht="24" x14ac:dyDescent="0.25">
      <c r="A385" s="125" t="s">
        <v>51</v>
      </c>
      <c r="B385" s="125" t="s">
        <v>80</v>
      </c>
      <c r="C385" s="126" t="s">
        <v>52</v>
      </c>
      <c r="D385" s="126" t="s">
        <v>53</v>
      </c>
      <c r="E385" s="126" t="s">
        <v>48</v>
      </c>
      <c r="F385" s="126" t="s">
        <v>49</v>
      </c>
      <c r="G385" s="125" t="s">
        <v>47</v>
      </c>
    </row>
    <row r="386" spans="1:15" x14ac:dyDescent="0.25">
      <c r="A386" s="57">
        <v>1</v>
      </c>
      <c r="B386" s="58">
        <v>4</v>
      </c>
      <c r="C386" s="58">
        <v>0</v>
      </c>
      <c r="D386" s="58">
        <v>4</v>
      </c>
      <c r="E386" s="60">
        <f>+C386*100/B386</f>
        <v>0</v>
      </c>
      <c r="F386" s="60">
        <f>+D386*100/B386</f>
        <v>100</v>
      </c>
      <c r="G386" s="60">
        <f>+F386-E386</f>
        <v>100</v>
      </c>
      <c r="I386" s="209" t="s">
        <v>45</v>
      </c>
      <c r="J386" s="209"/>
      <c r="K386" s="209"/>
      <c r="L386" s="209"/>
      <c r="M386" s="209"/>
      <c r="N386" s="209"/>
      <c r="O386" s="210"/>
    </row>
    <row r="387" spans="1:15" x14ac:dyDescent="0.25">
      <c r="A387" s="57">
        <v>2</v>
      </c>
      <c r="B387" s="58">
        <v>4</v>
      </c>
      <c r="C387" s="58">
        <v>0</v>
      </c>
      <c r="D387" s="58">
        <v>2</v>
      </c>
      <c r="E387" s="61">
        <f t="shared" ref="E387:E392" si="107">+C387*100/B387</f>
        <v>0</v>
      </c>
      <c r="F387" s="61">
        <f t="shared" ref="F387:F392" si="108">+D387*100/B387</f>
        <v>50</v>
      </c>
      <c r="G387" s="60">
        <f t="shared" ref="G387:G401" si="109">+F387-E387</f>
        <v>50</v>
      </c>
      <c r="I387" s="211" t="s">
        <v>150</v>
      </c>
      <c r="J387" s="211"/>
      <c r="K387" s="211"/>
      <c r="L387" s="211"/>
      <c r="M387" s="211"/>
      <c r="N387" s="211"/>
      <c r="O387" s="212"/>
    </row>
    <row r="388" spans="1:15" ht="24" x14ac:dyDescent="0.25">
      <c r="A388" s="57">
        <v>3</v>
      </c>
      <c r="B388" s="58">
        <v>4</v>
      </c>
      <c r="C388" s="58">
        <v>0</v>
      </c>
      <c r="D388" s="58">
        <v>4</v>
      </c>
      <c r="E388" s="60">
        <f t="shared" si="107"/>
        <v>0</v>
      </c>
      <c r="F388" s="60">
        <f t="shared" si="108"/>
        <v>100</v>
      </c>
      <c r="G388" s="60">
        <f t="shared" si="109"/>
        <v>100</v>
      </c>
      <c r="I388" s="123" t="s">
        <v>51</v>
      </c>
      <c r="J388" s="123" t="s">
        <v>80</v>
      </c>
      <c r="K388" s="124" t="s">
        <v>52</v>
      </c>
      <c r="L388" s="124" t="s">
        <v>53</v>
      </c>
      <c r="M388" s="124" t="s">
        <v>48</v>
      </c>
      <c r="N388" s="124" t="s">
        <v>49</v>
      </c>
      <c r="O388" s="123" t="s">
        <v>47</v>
      </c>
    </row>
    <row r="389" spans="1:15" x14ac:dyDescent="0.25">
      <c r="A389" s="57">
        <v>4</v>
      </c>
      <c r="B389" s="58">
        <v>4</v>
      </c>
      <c r="C389" s="58">
        <v>0</v>
      </c>
      <c r="D389" s="58">
        <v>4</v>
      </c>
      <c r="E389" s="60">
        <f t="shared" si="107"/>
        <v>0</v>
      </c>
      <c r="F389" s="60">
        <f t="shared" si="108"/>
        <v>100</v>
      </c>
      <c r="G389" s="60">
        <f t="shared" si="109"/>
        <v>100</v>
      </c>
      <c r="I389" s="57">
        <v>1</v>
      </c>
      <c r="J389" s="58">
        <v>7</v>
      </c>
      <c r="K389" s="83">
        <v>4</v>
      </c>
      <c r="L389" s="83">
        <v>5</v>
      </c>
      <c r="M389" s="60">
        <f>+K389*100/J389</f>
        <v>57.142857142857146</v>
      </c>
      <c r="N389" s="60">
        <f>+L389*100/J389</f>
        <v>71.428571428571431</v>
      </c>
      <c r="O389" s="60">
        <f>+N389-M389</f>
        <v>14.285714285714285</v>
      </c>
    </row>
    <row r="390" spans="1:15" x14ac:dyDescent="0.25">
      <c r="A390" s="57">
        <v>5</v>
      </c>
      <c r="B390" s="58">
        <v>4</v>
      </c>
      <c r="C390" s="58">
        <v>0</v>
      </c>
      <c r="D390" s="58">
        <v>3</v>
      </c>
      <c r="E390" s="60">
        <f t="shared" si="107"/>
        <v>0</v>
      </c>
      <c r="F390" s="60">
        <f t="shared" si="108"/>
        <v>75</v>
      </c>
      <c r="G390" s="60">
        <f t="shared" si="109"/>
        <v>75</v>
      </c>
      <c r="I390" s="57">
        <v>2</v>
      </c>
      <c r="J390" s="57">
        <v>7</v>
      </c>
      <c r="K390" s="83">
        <v>7</v>
      </c>
      <c r="L390" s="134">
        <v>7</v>
      </c>
      <c r="M390" s="61">
        <f t="shared" ref="M390:M396" si="110">+K390*100/J390</f>
        <v>100</v>
      </c>
      <c r="N390" s="61">
        <f t="shared" ref="N390:N396" si="111">+L390*100/J390</f>
        <v>100</v>
      </c>
      <c r="O390" s="60">
        <f t="shared" ref="O390:O433" si="112">+N390-M390</f>
        <v>0</v>
      </c>
    </row>
    <row r="391" spans="1:15" x14ac:dyDescent="0.25">
      <c r="A391" s="57">
        <v>6</v>
      </c>
      <c r="B391" s="58">
        <v>4</v>
      </c>
      <c r="C391" s="58">
        <v>0</v>
      </c>
      <c r="D391" s="58">
        <v>3</v>
      </c>
      <c r="E391" s="60">
        <f t="shared" si="107"/>
        <v>0</v>
      </c>
      <c r="F391" s="60">
        <f t="shared" si="108"/>
        <v>75</v>
      </c>
      <c r="G391" s="60">
        <f t="shared" si="109"/>
        <v>75</v>
      </c>
      <c r="I391" s="57">
        <v>3</v>
      </c>
      <c r="J391" s="58">
        <v>7</v>
      </c>
      <c r="K391" s="83">
        <v>5</v>
      </c>
      <c r="L391" s="134">
        <v>5</v>
      </c>
      <c r="M391" s="60">
        <f t="shared" si="110"/>
        <v>71.428571428571431</v>
      </c>
      <c r="N391" s="60">
        <f t="shared" si="111"/>
        <v>71.428571428571431</v>
      </c>
      <c r="O391" s="60">
        <f t="shared" si="112"/>
        <v>0</v>
      </c>
    </row>
    <row r="392" spans="1:15" x14ac:dyDescent="0.25">
      <c r="A392" s="57">
        <v>7</v>
      </c>
      <c r="B392" s="58">
        <v>4</v>
      </c>
      <c r="C392" s="58">
        <v>0</v>
      </c>
      <c r="D392" s="58">
        <v>4</v>
      </c>
      <c r="E392" s="60">
        <f t="shared" si="107"/>
        <v>0</v>
      </c>
      <c r="F392" s="60">
        <f t="shared" si="108"/>
        <v>100</v>
      </c>
      <c r="G392" s="60">
        <f t="shared" si="109"/>
        <v>100</v>
      </c>
      <c r="I392" s="57">
        <v>4</v>
      </c>
      <c r="J392" s="57">
        <v>7</v>
      </c>
      <c r="K392" s="83">
        <v>3</v>
      </c>
      <c r="L392" s="83">
        <v>7</v>
      </c>
      <c r="M392" s="60">
        <f t="shared" si="110"/>
        <v>42.857142857142854</v>
      </c>
      <c r="N392" s="60">
        <f t="shared" si="111"/>
        <v>100</v>
      </c>
      <c r="O392" s="60">
        <f t="shared" si="112"/>
        <v>57.142857142857146</v>
      </c>
    </row>
    <row r="393" spans="1:15" x14ac:dyDescent="0.25">
      <c r="A393" s="57">
        <v>8</v>
      </c>
      <c r="B393" s="58">
        <v>4</v>
      </c>
      <c r="C393" s="58">
        <v>0</v>
      </c>
      <c r="D393" s="58">
        <v>3</v>
      </c>
      <c r="E393" s="60">
        <f>+C393*100/B401</f>
        <v>0</v>
      </c>
      <c r="F393" s="60">
        <f>+D393*100/B401</f>
        <v>75</v>
      </c>
      <c r="G393" s="60">
        <f t="shared" si="109"/>
        <v>75</v>
      </c>
      <c r="I393" s="57">
        <v>5</v>
      </c>
      <c r="J393" s="58">
        <v>7</v>
      </c>
      <c r="K393" s="83">
        <v>7</v>
      </c>
      <c r="L393" s="83">
        <v>7</v>
      </c>
      <c r="M393" s="60">
        <f t="shared" si="110"/>
        <v>100</v>
      </c>
      <c r="N393" s="60">
        <f t="shared" si="111"/>
        <v>100</v>
      </c>
      <c r="O393" s="60">
        <f t="shared" si="112"/>
        <v>0</v>
      </c>
    </row>
    <row r="394" spans="1:15" x14ac:dyDescent="0.25">
      <c r="A394" s="57">
        <v>9</v>
      </c>
      <c r="B394" s="58">
        <v>4</v>
      </c>
      <c r="C394" s="58">
        <v>0</v>
      </c>
      <c r="D394" s="58">
        <v>3</v>
      </c>
      <c r="E394" s="60">
        <f t="shared" ref="E394:E400" si="113">+C394*100/B394</f>
        <v>0</v>
      </c>
      <c r="F394" s="60">
        <f t="shared" ref="F394:F400" si="114">+D394*100/B394</f>
        <v>75</v>
      </c>
      <c r="G394" s="60">
        <f t="shared" si="109"/>
        <v>75</v>
      </c>
      <c r="I394" s="57">
        <v>6</v>
      </c>
      <c r="J394" s="57">
        <v>7</v>
      </c>
      <c r="K394" s="83">
        <v>5</v>
      </c>
      <c r="L394" s="83">
        <v>6</v>
      </c>
      <c r="M394" s="60">
        <f t="shared" si="110"/>
        <v>71.428571428571431</v>
      </c>
      <c r="N394" s="60">
        <f t="shared" si="111"/>
        <v>85.714285714285708</v>
      </c>
      <c r="O394" s="60">
        <f t="shared" si="112"/>
        <v>14.285714285714278</v>
      </c>
    </row>
    <row r="395" spans="1:15" x14ac:dyDescent="0.25">
      <c r="A395" s="57">
        <v>10</v>
      </c>
      <c r="B395" s="58">
        <v>4</v>
      </c>
      <c r="C395" s="58">
        <v>0</v>
      </c>
      <c r="D395" s="58">
        <v>3</v>
      </c>
      <c r="E395" s="60">
        <f t="shared" si="113"/>
        <v>0</v>
      </c>
      <c r="F395" s="60">
        <f t="shared" si="114"/>
        <v>75</v>
      </c>
      <c r="G395" s="60">
        <f t="shared" si="109"/>
        <v>75</v>
      </c>
      <c r="I395" s="57">
        <v>7</v>
      </c>
      <c r="J395" s="58">
        <v>7</v>
      </c>
      <c r="K395" s="83">
        <v>7</v>
      </c>
      <c r="L395" s="134">
        <v>7</v>
      </c>
      <c r="M395" s="60">
        <f t="shared" si="110"/>
        <v>100</v>
      </c>
      <c r="N395" s="60">
        <f t="shared" si="111"/>
        <v>100</v>
      </c>
      <c r="O395" s="60">
        <f t="shared" si="112"/>
        <v>0</v>
      </c>
    </row>
    <row r="396" spans="1:15" x14ac:dyDescent="0.25">
      <c r="A396" s="57">
        <v>11</v>
      </c>
      <c r="B396" s="58">
        <v>4</v>
      </c>
      <c r="C396" s="58">
        <v>0</v>
      </c>
      <c r="D396" s="58">
        <v>4</v>
      </c>
      <c r="E396" s="60">
        <f t="shared" si="113"/>
        <v>0</v>
      </c>
      <c r="F396" s="60">
        <f t="shared" si="114"/>
        <v>100</v>
      </c>
      <c r="G396" s="60">
        <f t="shared" si="109"/>
        <v>100</v>
      </c>
      <c r="I396" s="57">
        <v>8</v>
      </c>
      <c r="J396" s="57">
        <v>7</v>
      </c>
      <c r="K396" s="83">
        <v>7</v>
      </c>
      <c r="L396" s="83">
        <v>7</v>
      </c>
      <c r="M396" s="60">
        <f t="shared" si="110"/>
        <v>100</v>
      </c>
      <c r="N396" s="60">
        <f t="shared" si="111"/>
        <v>100</v>
      </c>
      <c r="O396" s="60">
        <f t="shared" si="112"/>
        <v>0</v>
      </c>
    </row>
    <row r="397" spans="1:15" x14ac:dyDescent="0.25">
      <c r="A397" s="57">
        <v>12</v>
      </c>
      <c r="B397" s="58">
        <v>4</v>
      </c>
      <c r="C397" s="58">
        <v>0</v>
      </c>
      <c r="D397" s="58">
        <v>4</v>
      </c>
      <c r="E397" s="60">
        <f t="shared" si="113"/>
        <v>0</v>
      </c>
      <c r="F397" s="60">
        <f t="shared" si="114"/>
        <v>100</v>
      </c>
      <c r="G397" s="60">
        <f t="shared" si="109"/>
        <v>100</v>
      </c>
      <c r="I397" s="57">
        <v>9</v>
      </c>
      <c r="J397" s="58">
        <v>7</v>
      </c>
      <c r="K397" s="83">
        <v>6</v>
      </c>
      <c r="L397" s="134">
        <v>6</v>
      </c>
      <c r="M397" s="60">
        <f t="shared" ref="M397:M427" si="115">+K397*100/J397</f>
        <v>85.714285714285708</v>
      </c>
      <c r="N397" s="60">
        <f t="shared" ref="N397:N427" si="116">+L397*100/J397</f>
        <v>85.714285714285708</v>
      </c>
      <c r="O397" s="60">
        <f t="shared" si="112"/>
        <v>0</v>
      </c>
    </row>
    <row r="398" spans="1:15" x14ac:dyDescent="0.25">
      <c r="A398" s="57">
        <v>13</v>
      </c>
      <c r="B398" s="58">
        <v>4</v>
      </c>
      <c r="C398" s="58">
        <v>0</v>
      </c>
      <c r="D398" s="58">
        <v>3</v>
      </c>
      <c r="E398" s="60">
        <f t="shared" si="113"/>
        <v>0</v>
      </c>
      <c r="F398" s="60">
        <f t="shared" si="114"/>
        <v>75</v>
      </c>
      <c r="G398" s="60">
        <f t="shared" si="109"/>
        <v>75</v>
      </c>
      <c r="I398" s="57">
        <v>10</v>
      </c>
      <c r="J398" s="57">
        <v>7</v>
      </c>
      <c r="K398" s="83">
        <v>4</v>
      </c>
      <c r="L398" s="83">
        <v>7</v>
      </c>
      <c r="M398" s="60">
        <f t="shared" si="115"/>
        <v>57.142857142857146</v>
      </c>
      <c r="N398" s="60">
        <f t="shared" si="116"/>
        <v>100</v>
      </c>
      <c r="O398" s="60">
        <f t="shared" si="112"/>
        <v>42.857142857142854</v>
      </c>
    </row>
    <row r="399" spans="1:15" x14ac:dyDescent="0.25">
      <c r="A399" s="57">
        <v>14</v>
      </c>
      <c r="B399" s="58">
        <v>4</v>
      </c>
      <c r="C399" s="58">
        <v>0</v>
      </c>
      <c r="D399" s="58">
        <v>4</v>
      </c>
      <c r="E399" s="60">
        <f t="shared" si="113"/>
        <v>0</v>
      </c>
      <c r="F399" s="60">
        <f t="shared" si="114"/>
        <v>100</v>
      </c>
      <c r="G399" s="60">
        <f t="shared" si="109"/>
        <v>100</v>
      </c>
      <c r="I399" s="57">
        <v>11</v>
      </c>
      <c r="J399" s="58">
        <v>7</v>
      </c>
      <c r="K399" s="83">
        <v>2</v>
      </c>
      <c r="L399" s="83">
        <v>6</v>
      </c>
      <c r="M399" s="60">
        <f t="shared" si="115"/>
        <v>28.571428571428573</v>
      </c>
      <c r="N399" s="60">
        <f t="shared" si="116"/>
        <v>85.714285714285708</v>
      </c>
      <c r="O399" s="60">
        <f t="shared" si="112"/>
        <v>57.142857142857139</v>
      </c>
    </row>
    <row r="400" spans="1:15" x14ac:dyDescent="0.25">
      <c r="A400" s="57">
        <v>15</v>
      </c>
      <c r="B400" s="58">
        <v>4</v>
      </c>
      <c r="C400" s="58">
        <v>0</v>
      </c>
      <c r="D400" s="58">
        <v>2</v>
      </c>
      <c r="E400" s="60">
        <f t="shared" si="113"/>
        <v>0</v>
      </c>
      <c r="F400" s="60">
        <f t="shared" si="114"/>
        <v>50</v>
      </c>
      <c r="G400" s="60">
        <f t="shared" si="109"/>
        <v>50</v>
      </c>
      <c r="I400" s="57">
        <v>12</v>
      </c>
      <c r="J400" s="57">
        <v>7</v>
      </c>
      <c r="K400" s="83">
        <v>5</v>
      </c>
      <c r="L400" s="134">
        <v>5</v>
      </c>
      <c r="M400" s="60">
        <f t="shared" si="115"/>
        <v>71.428571428571431</v>
      </c>
      <c r="N400" s="60">
        <f t="shared" si="116"/>
        <v>71.428571428571431</v>
      </c>
      <c r="O400" s="60">
        <f t="shared" si="112"/>
        <v>0</v>
      </c>
    </row>
    <row r="401" spans="1:15" x14ac:dyDescent="0.25">
      <c r="A401" s="66" t="s">
        <v>40</v>
      </c>
      <c r="B401" s="127">
        <f>+AVERAGE(B386:B400)</f>
        <v>4</v>
      </c>
      <c r="C401" s="110">
        <f>+AVERAGE(C386:C400)</f>
        <v>0</v>
      </c>
      <c r="D401" s="110">
        <f>+AVERAGE(D386:D400)</f>
        <v>3.3333333333333335</v>
      </c>
      <c r="E401" s="68">
        <f>+AVERAGE(E386:E400)</f>
        <v>0</v>
      </c>
      <c r="F401" s="68">
        <f>+AVERAGE(F386:F400)</f>
        <v>83.333333333333329</v>
      </c>
      <c r="G401" s="68">
        <f t="shared" si="109"/>
        <v>83.333333333333329</v>
      </c>
      <c r="I401" s="57">
        <v>13</v>
      </c>
      <c r="J401" s="58">
        <v>7</v>
      </c>
      <c r="K401" s="83">
        <v>4</v>
      </c>
      <c r="L401" s="134">
        <v>4</v>
      </c>
      <c r="M401" s="60">
        <f t="shared" si="115"/>
        <v>57.142857142857146</v>
      </c>
      <c r="N401" s="60">
        <f t="shared" si="116"/>
        <v>57.142857142857146</v>
      </c>
      <c r="O401" s="60">
        <f t="shared" si="112"/>
        <v>0</v>
      </c>
    </row>
    <row r="402" spans="1:15" x14ac:dyDescent="0.25">
      <c r="I402" s="57">
        <v>14</v>
      </c>
      <c r="J402" s="57">
        <v>7</v>
      </c>
      <c r="K402" s="83">
        <v>5</v>
      </c>
      <c r="L402" s="83">
        <v>7</v>
      </c>
      <c r="M402" s="60">
        <f t="shared" si="115"/>
        <v>71.428571428571431</v>
      </c>
      <c r="N402" s="60">
        <f t="shared" si="116"/>
        <v>100</v>
      </c>
      <c r="O402" s="60">
        <f t="shared" si="112"/>
        <v>28.571428571428569</v>
      </c>
    </row>
    <row r="403" spans="1:15" x14ac:dyDescent="0.25">
      <c r="A403" s="205" t="s">
        <v>138</v>
      </c>
      <c r="B403" s="205"/>
      <c r="C403" s="205"/>
      <c r="D403" s="205"/>
      <c r="E403" s="205"/>
      <c r="F403" s="205"/>
      <c r="G403" s="205"/>
      <c r="I403" s="57">
        <v>15</v>
      </c>
      <c r="J403" s="58">
        <v>7</v>
      </c>
      <c r="K403" s="83">
        <v>4</v>
      </c>
      <c r="L403" s="134">
        <v>4</v>
      </c>
      <c r="M403" s="60">
        <f t="shared" si="115"/>
        <v>57.142857142857146</v>
      </c>
      <c r="N403" s="60">
        <f t="shared" si="116"/>
        <v>57.142857142857146</v>
      </c>
      <c r="O403" s="60">
        <f t="shared" si="112"/>
        <v>0</v>
      </c>
    </row>
    <row r="404" spans="1:15" x14ac:dyDescent="0.25">
      <c r="A404" s="206" t="s">
        <v>167</v>
      </c>
      <c r="B404" s="206"/>
      <c r="C404" s="206"/>
      <c r="D404" s="206"/>
      <c r="E404" s="206"/>
      <c r="F404" s="206"/>
      <c r="G404" s="206"/>
      <c r="I404" s="57">
        <v>16</v>
      </c>
      <c r="J404" s="57">
        <v>7</v>
      </c>
      <c r="K404" s="83">
        <v>1</v>
      </c>
      <c r="L404" s="134">
        <v>1</v>
      </c>
      <c r="M404" s="60">
        <f t="shared" si="115"/>
        <v>14.285714285714286</v>
      </c>
      <c r="N404" s="60">
        <f t="shared" si="116"/>
        <v>14.285714285714286</v>
      </c>
      <c r="O404" s="60">
        <f t="shared" si="112"/>
        <v>0</v>
      </c>
    </row>
    <row r="405" spans="1:15" ht="24" x14ac:dyDescent="0.25">
      <c r="A405" s="90" t="s">
        <v>51</v>
      </c>
      <c r="B405" s="90" t="s">
        <v>80</v>
      </c>
      <c r="C405" s="91" t="s">
        <v>52</v>
      </c>
      <c r="D405" s="91" t="s">
        <v>53</v>
      </c>
      <c r="E405" s="91" t="s">
        <v>48</v>
      </c>
      <c r="F405" s="91" t="s">
        <v>49</v>
      </c>
      <c r="G405" s="90" t="s">
        <v>47</v>
      </c>
      <c r="I405" s="57">
        <v>17</v>
      </c>
      <c r="J405" s="58">
        <v>7</v>
      </c>
      <c r="K405" s="83">
        <v>4</v>
      </c>
      <c r="L405" s="83">
        <v>5</v>
      </c>
      <c r="M405" s="60">
        <f t="shared" si="115"/>
        <v>57.142857142857146</v>
      </c>
      <c r="N405" s="60">
        <f t="shared" si="116"/>
        <v>71.428571428571431</v>
      </c>
      <c r="O405" s="60">
        <f t="shared" si="112"/>
        <v>14.285714285714285</v>
      </c>
    </row>
    <row r="406" spans="1:15" x14ac:dyDescent="0.25">
      <c r="A406" s="57">
        <v>1</v>
      </c>
      <c r="B406" s="58">
        <v>6</v>
      </c>
      <c r="C406" s="147">
        <v>5</v>
      </c>
      <c r="D406" s="147">
        <v>6</v>
      </c>
      <c r="E406" s="60">
        <f>+C406*100/B406</f>
        <v>83.333333333333329</v>
      </c>
      <c r="F406" s="60">
        <f>+D406*100/B406</f>
        <v>100</v>
      </c>
      <c r="G406" s="60">
        <f>+F406-E406</f>
        <v>16.666666666666671</v>
      </c>
      <c r="I406" s="57">
        <v>18</v>
      </c>
      <c r="J406" s="57">
        <v>7</v>
      </c>
      <c r="K406" s="83">
        <v>6</v>
      </c>
      <c r="L406" s="83">
        <v>7</v>
      </c>
      <c r="M406" s="60">
        <f t="shared" si="115"/>
        <v>85.714285714285708</v>
      </c>
      <c r="N406" s="60">
        <f t="shared" si="116"/>
        <v>100</v>
      </c>
      <c r="O406" s="60">
        <f t="shared" si="112"/>
        <v>14.285714285714292</v>
      </c>
    </row>
    <row r="407" spans="1:15" x14ac:dyDescent="0.25">
      <c r="A407" s="57">
        <v>2</v>
      </c>
      <c r="B407" s="58">
        <v>6</v>
      </c>
      <c r="C407" s="147">
        <v>0</v>
      </c>
      <c r="D407" s="147">
        <v>0</v>
      </c>
      <c r="E407" s="61">
        <f t="shared" ref="E407:E412" si="117">+C407*100/B407</f>
        <v>0</v>
      </c>
      <c r="F407" s="61">
        <f t="shared" ref="F407:F412" si="118">+D407*100/B407</f>
        <v>0</v>
      </c>
      <c r="G407" s="60">
        <f t="shared" ref="G407:G428" si="119">+F407-E407</f>
        <v>0</v>
      </c>
      <c r="I407" s="57">
        <v>19</v>
      </c>
      <c r="J407" s="58">
        <v>7</v>
      </c>
      <c r="K407" s="83">
        <v>1</v>
      </c>
      <c r="L407" s="134">
        <v>1</v>
      </c>
      <c r="M407" s="60">
        <f t="shared" si="115"/>
        <v>14.285714285714286</v>
      </c>
      <c r="N407" s="60">
        <f t="shared" si="116"/>
        <v>14.285714285714286</v>
      </c>
      <c r="O407" s="60">
        <f t="shared" si="112"/>
        <v>0</v>
      </c>
    </row>
    <row r="408" spans="1:15" x14ac:dyDescent="0.25">
      <c r="A408" s="57">
        <v>3</v>
      </c>
      <c r="B408" s="58">
        <v>6</v>
      </c>
      <c r="C408" s="147">
        <v>3</v>
      </c>
      <c r="D408" s="147">
        <v>3</v>
      </c>
      <c r="E408" s="60">
        <f t="shared" si="117"/>
        <v>50</v>
      </c>
      <c r="F408" s="60">
        <f t="shared" si="118"/>
        <v>50</v>
      </c>
      <c r="G408" s="60">
        <f t="shared" si="119"/>
        <v>0</v>
      </c>
      <c r="I408" s="57">
        <v>20</v>
      </c>
      <c r="J408" s="57">
        <v>7</v>
      </c>
      <c r="K408" s="83">
        <v>7</v>
      </c>
      <c r="L408" s="134">
        <v>7</v>
      </c>
      <c r="M408" s="60">
        <f t="shared" si="115"/>
        <v>100</v>
      </c>
      <c r="N408" s="60">
        <f t="shared" si="116"/>
        <v>100</v>
      </c>
      <c r="O408" s="60">
        <f t="shared" si="112"/>
        <v>0</v>
      </c>
    </row>
    <row r="409" spans="1:15" x14ac:dyDescent="0.25">
      <c r="A409" s="57">
        <v>4</v>
      </c>
      <c r="B409" s="58">
        <v>6</v>
      </c>
      <c r="C409" s="147">
        <v>3</v>
      </c>
      <c r="D409" s="147">
        <v>5</v>
      </c>
      <c r="E409" s="60">
        <f t="shared" si="117"/>
        <v>50</v>
      </c>
      <c r="F409" s="60">
        <f t="shared" si="118"/>
        <v>83.333333333333329</v>
      </c>
      <c r="G409" s="60">
        <f t="shared" si="119"/>
        <v>33.333333333333329</v>
      </c>
      <c r="I409" s="57">
        <v>21</v>
      </c>
      <c r="J409" s="58">
        <v>7</v>
      </c>
      <c r="K409" s="83">
        <v>7</v>
      </c>
      <c r="L409" s="83">
        <v>7</v>
      </c>
      <c r="M409" s="60">
        <f t="shared" si="115"/>
        <v>100</v>
      </c>
      <c r="N409" s="60">
        <f t="shared" si="116"/>
        <v>100</v>
      </c>
      <c r="O409" s="60">
        <f t="shared" si="112"/>
        <v>0</v>
      </c>
    </row>
    <row r="410" spans="1:15" x14ac:dyDescent="0.25">
      <c r="A410" s="57">
        <v>5</v>
      </c>
      <c r="B410" s="58">
        <v>6</v>
      </c>
      <c r="C410" s="147">
        <v>0</v>
      </c>
      <c r="D410" s="147">
        <v>3</v>
      </c>
      <c r="E410" s="60">
        <f t="shared" si="117"/>
        <v>0</v>
      </c>
      <c r="F410" s="60">
        <f t="shared" si="118"/>
        <v>50</v>
      </c>
      <c r="G410" s="60">
        <f t="shared" si="119"/>
        <v>50</v>
      </c>
      <c r="I410" s="57">
        <v>22</v>
      </c>
      <c r="J410" s="57">
        <v>7</v>
      </c>
      <c r="K410" s="83">
        <v>6</v>
      </c>
      <c r="L410" s="83">
        <v>6</v>
      </c>
      <c r="M410" s="60">
        <f t="shared" si="115"/>
        <v>85.714285714285708</v>
      </c>
      <c r="N410" s="60">
        <f t="shared" si="116"/>
        <v>85.714285714285708</v>
      </c>
      <c r="O410" s="60">
        <f t="shared" si="112"/>
        <v>0</v>
      </c>
    </row>
    <row r="411" spans="1:15" x14ac:dyDescent="0.25">
      <c r="A411" s="57">
        <v>6</v>
      </c>
      <c r="B411" s="58">
        <v>6</v>
      </c>
      <c r="C411" s="147">
        <v>4</v>
      </c>
      <c r="D411" s="147">
        <v>6</v>
      </c>
      <c r="E411" s="60">
        <f t="shared" si="117"/>
        <v>66.666666666666671</v>
      </c>
      <c r="F411" s="60">
        <f t="shared" si="118"/>
        <v>100</v>
      </c>
      <c r="G411" s="60">
        <f t="shared" si="119"/>
        <v>33.333333333333329</v>
      </c>
      <c r="I411" s="57">
        <v>23</v>
      </c>
      <c r="J411" s="58">
        <v>7</v>
      </c>
      <c r="K411" s="83">
        <v>5</v>
      </c>
      <c r="L411" s="83">
        <v>7</v>
      </c>
      <c r="M411" s="60">
        <f t="shared" si="115"/>
        <v>71.428571428571431</v>
      </c>
      <c r="N411" s="60">
        <f t="shared" si="116"/>
        <v>100</v>
      </c>
      <c r="O411" s="60">
        <f t="shared" si="112"/>
        <v>28.571428571428569</v>
      </c>
    </row>
    <row r="412" spans="1:15" x14ac:dyDescent="0.25">
      <c r="A412" s="57">
        <v>7</v>
      </c>
      <c r="B412" s="58">
        <v>6</v>
      </c>
      <c r="C412" s="147">
        <v>2</v>
      </c>
      <c r="D412" s="147">
        <v>4</v>
      </c>
      <c r="E412" s="60">
        <f t="shared" si="117"/>
        <v>33.333333333333336</v>
      </c>
      <c r="F412" s="60">
        <f t="shared" si="118"/>
        <v>66.666666666666671</v>
      </c>
      <c r="G412" s="60">
        <f t="shared" si="119"/>
        <v>33.333333333333336</v>
      </c>
      <c r="I412" s="57">
        <v>24</v>
      </c>
      <c r="J412" s="57">
        <v>7</v>
      </c>
      <c r="K412" s="83">
        <v>3</v>
      </c>
      <c r="L412" s="134">
        <v>3</v>
      </c>
      <c r="M412" s="60">
        <f t="shared" si="115"/>
        <v>42.857142857142854</v>
      </c>
      <c r="N412" s="60">
        <f t="shared" si="116"/>
        <v>42.857142857142854</v>
      </c>
      <c r="O412" s="60">
        <f t="shared" si="112"/>
        <v>0</v>
      </c>
    </row>
    <row r="413" spans="1:15" x14ac:dyDescent="0.25">
      <c r="A413" s="57">
        <v>8</v>
      </c>
      <c r="B413" s="58">
        <v>6</v>
      </c>
      <c r="C413" s="147">
        <v>4</v>
      </c>
      <c r="D413" s="147">
        <v>3</v>
      </c>
      <c r="E413" s="60">
        <f>+C413*100/B429</f>
        <v>66.666666666666671</v>
      </c>
      <c r="F413" s="60">
        <f>+D413*100/B429</f>
        <v>50</v>
      </c>
      <c r="G413" s="60">
        <f t="shared" si="119"/>
        <v>-16.666666666666671</v>
      </c>
      <c r="I413" s="57">
        <v>25</v>
      </c>
      <c r="J413" s="58">
        <v>7</v>
      </c>
      <c r="K413" s="83">
        <v>5</v>
      </c>
      <c r="L413" s="83">
        <v>7</v>
      </c>
      <c r="M413" s="60">
        <f t="shared" si="115"/>
        <v>71.428571428571431</v>
      </c>
      <c r="N413" s="60">
        <f t="shared" si="116"/>
        <v>100</v>
      </c>
      <c r="O413" s="60">
        <f t="shared" si="112"/>
        <v>28.571428571428569</v>
      </c>
    </row>
    <row r="414" spans="1:15" x14ac:dyDescent="0.25">
      <c r="A414" s="57">
        <v>9</v>
      </c>
      <c r="B414" s="58">
        <v>6</v>
      </c>
      <c r="C414" s="147">
        <v>3</v>
      </c>
      <c r="D414" s="147">
        <v>4</v>
      </c>
      <c r="E414" s="60">
        <f t="shared" ref="E414:E428" si="120">+C414*100/B414</f>
        <v>50</v>
      </c>
      <c r="F414" s="60">
        <f t="shared" ref="F414:F428" si="121">+D414*100/B414</f>
        <v>66.666666666666671</v>
      </c>
      <c r="G414" s="60">
        <f t="shared" si="119"/>
        <v>16.666666666666671</v>
      </c>
      <c r="I414" s="57">
        <v>26</v>
      </c>
      <c r="J414" s="57">
        <v>7</v>
      </c>
      <c r="K414" s="83">
        <v>7</v>
      </c>
      <c r="L414" s="83">
        <v>7</v>
      </c>
      <c r="M414" s="60">
        <f t="shared" si="115"/>
        <v>100</v>
      </c>
      <c r="N414" s="60">
        <f t="shared" si="116"/>
        <v>100</v>
      </c>
      <c r="O414" s="60">
        <f t="shared" si="112"/>
        <v>0</v>
      </c>
    </row>
    <row r="415" spans="1:15" x14ac:dyDescent="0.25">
      <c r="A415" s="57">
        <v>10</v>
      </c>
      <c r="B415" s="58">
        <v>6</v>
      </c>
      <c r="C415" s="147">
        <v>1</v>
      </c>
      <c r="D415" s="147">
        <v>5</v>
      </c>
      <c r="E415" s="60">
        <f t="shared" si="120"/>
        <v>16.666666666666668</v>
      </c>
      <c r="F415" s="60">
        <f t="shared" si="121"/>
        <v>83.333333333333329</v>
      </c>
      <c r="G415" s="60">
        <f t="shared" si="119"/>
        <v>66.666666666666657</v>
      </c>
      <c r="I415" s="57">
        <v>27</v>
      </c>
      <c r="J415" s="58">
        <v>7</v>
      </c>
      <c r="K415" s="83">
        <v>6</v>
      </c>
      <c r="L415" s="83">
        <v>7</v>
      </c>
      <c r="M415" s="60">
        <f t="shared" si="115"/>
        <v>85.714285714285708</v>
      </c>
      <c r="N415" s="60">
        <f t="shared" si="116"/>
        <v>100</v>
      </c>
      <c r="O415" s="60">
        <f t="shared" si="112"/>
        <v>14.285714285714292</v>
      </c>
    </row>
    <row r="416" spans="1:15" x14ac:dyDescent="0.25">
      <c r="A416" s="57">
        <v>11</v>
      </c>
      <c r="B416" s="58">
        <v>6</v>
      </c>
      <c r="C416" s="147">
        <v>0</v>
      </c>
      <c r="D416" s="147">
        <v>2</v>
      </c>
      <c r="E416" s="60">
        <f t="shared" si="120"/>
        <v>0</v>
      </c>
      <c r="F416" s="60">
        <f t="shared" si="121"/>
        <v>33.333333333333336</v>
      </c>
      <c r="G416" s="60">
        <f t="shared" si="119"/>
        <v>33.333333333333336</v>
      </c>
      <c r="I416" s="57">
        <v>28</v>
      </c>
      <c r="J416" s="57">
        <v>7</v>
      </c>
      <c r="K416" s="83">
        <v>4</v>
      </c>
      <c r="L416" s="83">
        <v>7</v>
      </c>
      <c r="M416" s="60">
        <f t="shared" si="115"/>
        <v>57.142857142857146</v>
      </c>
      <c r="N416" s="60">
        <f t="shared" si="116"/>
        <v>100</v>
      </c>
      <c r="O416" s="60">
        <f t="shared" si="112"/>
        <v>42.857142857142854</v>
      </c>
    </row>
    <row r="417" spans="1:15" x14ac:dyDescent="0.25">
      <c r="A417" s="57">
        <v>12</v>
      </c>
      <c r="B417" s="58">
        <v>6</v>
      </c>
      <c r="C417" s="147">
        <v>0</v>
      </c>
      <c r="D417" s="147">
        <v>0</v>
      </c>
      <c r="E417" s="60">
        <f t="shared" si="120"/>
        <v>0</v>
      </c>
      <c r="F417" s="60">
        <f t="shared" si="121"/>
        <v>0</v>
      </c>
      <c r="G417" s="60">
        <f t="shared" si="119"/>
        <v>0</v>
      </c>
      <c r="I417" s="57">
        <v>29</v>
      </c>
      <c r="J417" s="58">
        <v>7</v>
      </c>
      <c r="K417" s="83">
        <v>6</v>
      </c>
      <c r="L417" s="134">
        <v>6</v>
      </c>
      <c r="M417" s="60">
        <f t="shared" si="115"/>
        <v>85.714285714285708</v>
      </c>
      <c r="N417" s="60">
        <f t="shared" si="116"/>
        <v>85.714285714285708</v>
      </c>
      <c r="O417" s="60">
        <f t="shared" si="112"/>
        <v>0</v>
      </c>
    </row>
    <row r="418" spans="1:15" x14ac:dyDescent="0.25">
      <c r="A418" s="57">
        <v>13</v>
      </c>
      <c r="B418" s="58">
        <v>6</v>
      </c>
      <c r="C418" s="147">
        <v>1</v>
      </c>
      <c r="D418" s="147">
        <v>6</v>
      </c>
      <c r="E418" s="60">
        <f t="shared" si="120"/>
        <v>16.666666666666668</v>
      </c>
      <c r="F418" s="60">
        <f t="shared" si="121"/>
        <v>100</v>
      </c>
      <c r="G418" s="60">
        <f t="shared" si="119"/>
        <v>83.333333333333329</v>
      </c>
      <c r="I418" s="57">
        <v>30</v>
      </c>
      <c r="J418" s="57">
        <v>7</v>
      </c>
      <c r="K418" s="83">
        <v>6</v>
      </c>
      <c r="L418" s="134">
        <v>6</v>
      </c>
      <c r="M418" s="60">
        <f t="shared" si="115"/>
        <v>85.714285714285708</v>
      </c>
      <c r="N418" s="60">
        <f t="shared" si="116"/>
        <v>85.714285714285708</v>
      </c>
      <c r="O418" s="60">
        <f t="shared" si="112"/>
        <v>0</v>
      </c>
    </row>
    <row r="419" spans="1:15" x14ac:dyDescent="0.25">
      <c r="A419" s="57">
        <v>14</v>
      </c>
      <c r="B419" s="58">
        <v>6</v>
      </c>
      <c r="C419" s="147">
        <v>4</v>
      </c>
      <c r="D419" s="147">
        <v>0</v>
      </c>
      <c r="E419" s="60">
        <f t="shared" si="120"/>
        <v>66.666666666666671</v>
      </c>
      <c r="F419" s="60">
        <f t="shared" si="121"/>
        <v>0</v>
      </c>
      <c r="G419" s="60">
        <f t="shared" si="119"/>
        <v>-66.666666666666671</v>
      </c>
      <c r="I419" s="57">
        <v>31</v>
      </c>
      <c r="J419" s="58">
        <v>7</v>
      </c>
      <c r="K419" s="83">
        <v>4</v>
      </c>
      <c r="L419" s="83">
        <v>4</v>
      </c>
      <c r="M419" s="60">
        <f t="shared" si="115"/>
        <v>57.142857142857146</v>
      </c>
      <c r="N419" s="60">
        <f t="shared" si="116"/>
        <v>57.142857142857146</v>
      </c>
      <c r="O419" s="60">
        <f t="shared" si="112"/>
        <v>0</v>
      </c>
    </row>
    <row r="420" spans="1:15" x14ac:dyDescent="0.25">
      <c r="A420" s="57">
        <v>15</v>
      </c>
      <c r="B420" s="58">
        <v>6</v>
      </c>
      <c r="C420" s="147">
        <v>4</v>
      </c>
      <c r="D420" s="147">
        <v>5</v>
      </c>
      <c r="E420" s="60">
        <f t="shared" si="120"/>
        <v>66.666666666666671</v>
      </c>
      <c r="F420" s="60">
        <f t="shared" si="121"/>
        <v>83.333333333333329</v>
      </c>
      <c r="G420" s="60">
        <f t="shared" si="119"/>
        <v>16.666666666666657</v>
      </c>
      <c r="I420" s="57">
        <v>32</v>
      </c>
      <c r="J420" s="57">
        <v>7</v>
      </c>
      <c r="K420" s="83">
        <v>4</v>
      </c>
      <c r="L420" s="134">
        <v>4</v>
      </c>
      <c r="M420" s="60">
        <f t="shared" si="115"/>
        <v>57.142857142857146</v>
      </c>
      <c r="N420" s="60">
        <f t="shared" si="116"/>
        <v>57.142857142857146</v>
      </c>
      <c r="O420" s="60">
        <f t="shared" si="112"/>
        <v>0</v>
      </c>
    </row>
    <row r="421" spans="1:15" x14ac:dyDescent="0.25">
      <c r="A421" s="57">
        <v>16</v>
      </c>
      <c r="B421" s="58">
        <v>6</v>
      </c>
      <c r="C421" s="147">
        <v>3</v>
      </c>
      <c r="D421" s="147">
        <v>6</v>
      </c>
      <c r="E421" s="60">
        <f t="shared" si="120"/>
        <v>50</v>
      </c>
      <c r="F421" s="60">
        <f t="shared" si="121"/>
        <v>100</v>
      </c>
      <c r="G421" s="60">
        <f t="shared" si="119"/>
        <v>50</v>
      </c>
      <c r="I421" s="57">
        <v>33</v>
      </c>
      <c r="J421" s="58">
        <v>7</v>
      </c>
      <c r="K421" s="83">
        <v>3</v>
      </c>
      <c r="L421" s="83">
        <v>3</v>
      </c>
      <c r="M421" s="60">
        <f t="shared" si="115"/>
        <v>42.857142857142854</v>
      </c>
      <c r="N421" s="60">
        <f t="shared" si="116"/>
        <v>42.857142857142854</v>
      </c>
      <c r="O421" s="60">
        <f t="shared" si="112"/>
        <v>0</v>
      </c>
    </row>
    <row r="422" spans="1:15" x14ac:dyDescent="0.25">
      <c r="A422" s="57">
        <v>17</v>
      </c>
      <c r="B422" s="58">
        <v>6</v>
      </c>
      <c r="C422" s="147">
        <v>3</v>
      </c>
      <c r="D422" s="147">
        <v>6</v>
      </c>
      <c r="E422" s="60">
        <f t="shared" si="120"/>
        <v>50</v>
      </c>
      <c r="F422" s="60">
        <f t="shared" si="121"/>
        <v>100</v>
      </c>
      <c r="G422" s="60">
        <f t="shared" si="119"/>
        <v>50</v>
      </c>
      <c r="I422" s="57">
        <v>34</v>
      </c>
      <c r="J422" s="57">
        <v>7</v>
      </c>
      <c r="K422" s="83">
        <v>7</v>
      </c>
      <c r="L422" s="134">
        <v>7</v>
      </c>
      <c r="M422" s="60">
        <f t="shared" si="115"/>
        <v>100</v>
      </c>
      <c r="N422" s="60">
        <f t="shared" si="116"/>
        <v>100</v>
      </c>
      <c r="O422" s="60">
        <f t="shared" si="112"/>
        <v>0</v>
      </c>
    </row>
    <row r="423" spans="1:15" x14ac:dyDescent="0.25">
      <c r="A423" s="57">
        <v>18</v>
      </c>
      <c r="B423" s="58">
        <v>6</v>
      </c>
      <c r="C423" s="147">
        <v>3</v>
      </c>
      <c r="D423" s="147">
        <v>5</v>
      </c>
      <c r="E423" s="60">
        <f t="shared" si="120"/>
        <v>50</v>
      </c>
      <c r="F423" s="60">
        <f t="shared" si="121"/>
        <v>83.333333333333329</v>
      </c>
      <c r="G423" s="60">
        <f t="shared" si="119"/>
        <v>33.333333333333329</v>
      </c>
      <c r="I423" s="57">
        <v>35</v>
      </c>
      <c r="J423" s="58">
        <v>7</v>
      </c>
      <c r="K423" s="83">
        <v>7</v>
      </c>
      <c r="L423" s="83">
        <v>7</v>
      </c>
      <c r="M423" s="60">
        <f t="shared" si="115"/>
        <v>100</v>
      </c>
      <c r="N423" s="60">
        <f t="shared" si="116"/>
        <v>100</v>
      </c>
      <c r="O423" s="60">
        <f t="shared" si="112"/>
        <v>0</v>
      </c>
    </row>
    <row r="424" spans="1:15" x14ac:dyDescent="0.25">
      <c r="A424" s="57">
        <v>19</v>
      </c>
      <c r="B424" s="58">
        <v>6</v>
      </c>
      <c r="C424" s="147">
        <v>0</v>
      </c>
      <c r="D424" s="147">
        <v>0</v>
      </c>
      <c r="E424" s="60">
        <f t="shared" si="120"/>
        <v>0</v>
      </c>
      <c r="F424" s="60">
        <f t="shared" si="121"/>
        <v>0</v>
      </c>
      <c r="G424" s="60">
        <f t="shared" si="119"/>
        <v>0</v>
      </c>
      <c r="I424" s="57">
        <v>36</v>
      </c>
      <c r="J424" s="57">
        <v>7</v>
      </c>
      <c r="K424" s="83">
        <v>7</v>
      </c>
      <c r="L424" s="83">
        <v>7</v>
      </c>
      <c r="M424" s="60">
        <f t="shared" si="115"/>
        <v>100</v>
      </c>
      <c r="N424" s="60">
        <f t="shared" si="116"/>
        <v>100</v>
      </c>
      <c r="O424" s="60">
        <f t="shared" si="112"/>
        <v>0</v>
      </c>
    </row>
    <row r="425" spans="1:15" x14ac:dyDescent="0.25">
      <c r="A425" s="57">
        <v>20</v>
      </c>
      <c r="B425" s="58">
        <v>6</v>
      </c>
      <c r="C425" s="147">
        <v>0</v>
      </c>
      <c r="D425" s="147">
        <v>0</v>
      </c>
      <c r="E425" s="60">
        <f t="shared" si="120"/>
        <v>0</v>
      </c>
      <c r="F425" s="60">
        <f t="shared" si="121"/>
        <v>0</v>
      </c>
      <c r="G425" s="60">
        <f t="shared" si="119"/>
        <v>0</v>
      </c>
      <c r="I425" s="57">
        <v>37</v>
      </c>
      <c r="J425" s="58">
        <v>7</v>
      </c>
      <c r="K425" s="83">
        <v>5</v>
      </c>
      <c r="L425" s="83">
        <v>6</v>
      </c>
      <c r="M425" s="60">
        <f t="shared" si="115"/>
        <v>71.428571428571431</v>
      </c>
      <c r="N425" s="60">
        <f t="shared" si="116"/>
        <v>85.714285714285708</v>
      </c>
      <c r="O425" s="60">
        <f t="shared" si="112"/>
        <v>14.285714285714278</v>
      </c>
    </row>
    <row r="426" spans="1:15" x14ac:dyDescent="0.25">
      <c r="A426" s="57">
        <v>21</v>
      </c>
      <c r="B426" s="58">
        <v>6</v>
      </c>
      <c r="C426" s="147">
        <v>5</v>
      </c>
      <c r="D426" s="147">
        <v>5</v>
      </c>
      <c r="E426" s="60">
        <f t="shared" si="120"/>
        <v>83.333333333333329</v>
      </c>
      <c r="F426" s="60">
        <f t="shared" si="121"/>
        <v>83.333333333333329</v>
      </c>
      <c r="G426" s="60">
        <f t="shared" si="119"/>
        <v>0</v>
      </c>
      <c r="I426" s="57">
        <v>38</v>
      </c>
      <c r="J426" s="57">
        <v>7</v>
      </c>
      <c r="K426" s="83">
        <v>6</v>
      </c>
      <c r="L426" s="134">
        <v>6</v>
      </c>
      <c r="M426" s="60">
        <f t="shared" si="115"/>
        <v>85.714285714285708</v>
      </c>
      <c r="N426" s="60">
        <f t="shared" si="116"/>
        <v>85.714285714285708</v>
      </c>
      <c r="O426" s="60">
        <f t="shared" si="112"/>
        <v>0</v>
      </c>
    </row>
    <row r="427" spans="1:15" x14ac:dyDescent="0.25">
      <c r="A427" s="57">
        <v>22</v>
      </c>
      <c r="B427" s="58">
        <v>6</v>
      </c>
      <c r="C427" s="147">
        <v>3</v>
      </c>
      <c r="D427" s="147">
        <v>3</v>
      </c>
      <c r="E427" s="60">
        <f t="shared" si="120"/>
        <v>50</v>
      </c>
      <c r="F427" s="60">
        <f t="shared" si="121"/>
        <v>50</v>
      </c>
      <c r="G427" s="60">
        <f t="shared" si="119"/>
        <v>0</v>
      </c>
      <c r="I427" s="57">
        <v>39</v>
      </c>
      <c r="J427" s="58">
        <v>7</v>
      </c>
      <c r="K427" s="83">
        <v>6</v>
      </c>
      <c r="L427" s="134">
        <v>6</v>
      </c>
      <c r="M427" s="60">
        <f t="shared" si="115"/>
        <v>85.714285714285708</v>
      </c>
      <c r="N427" s="60">
        <f t="shared" si="116"/>
        <v>85.714285714285708</v>
      </c>
      <c r="O427" s="60">
        <f t="shared" si="112"/>
        <v>0</v>
      </c>
    </row>
    <row r="428" spans="1:15" x14ac:dyDescent="0.25">
      <c r="A428" s="57">
        <v>23</v>
      </c>
      <c r="B428" s="58">
        <v>6</v>
      </c>
      <c r="C428" s="147">
        <v>0</v>
      </c>
      <c r="D428" s="147">
        <v>0</v>
      </c>
      <c r="E428" s="60">
        <f t="shared" si="120"/>
        <v>0</v>
      </c>
      <c r="F428" s="60">
        <f t="shared" si="121"/>
        <v>0</v>
      </c>
      <c r="G428" s="60">
        <f t="shared" si="119"/>
        <v>0</v>
      </c>
      <c r="I428" s="57">
        <v>40</v>
      </c>
      <c r="J428" s="57">
        <v>7</v>
      </c>
      <c r="K428" s="83">
        <v>6</v>
      </c>
      <c r="L428" s="134">
        <v>6</v>
      </c>
      <c r="M428" s="60">
        <f>+K428*100/J428</f>
        <v>85.714285714285708</v>
      </c>
      <c r="N428" s="60">
        <f>+L428*100/J428</f>
        <v>85.714285714285708</v>
      </c>
      <c r="O428" s="60">
        <f>+N428-M428</f>
        <v>0</v>
      </c>
    </row>
    <row r="429" spans="1:15" x14ac:dyDescent="0.25">
      <c r="A429" s="66" t="s">
        <v>40</v>
      </c>
      <c r="B429" s="110">
        <f>+AVERAGE(B406:B427)</f>
        <v>6</v>
      </c>
      <c r="C429" s="110">
        <f>+AVERAGE(C406:C428)</f>
        <v>2.2173913043478262</v>
      </c>
      <c r="D429" s="110">
        <f>+AVERAGE(D406:D428)</f>
        <v>3.347826086956522</v>
      </c>
      <c r="E429" s="68">
        <f>+AVERAGE(E406:E428)</f>
        <v>36.956521739130437</v>
      </c>
      <c r="F429" s="68">
        <f>+AVERAGE(F406:F428)</f>
        <v>55.79710144927536</v>
      </c>
      <c r="G429" s="68">
        <f>+F429-E429</f>
        <v>18.840579710144922</v>
      </c>
      <c r="I429" s="57">
        <v>41</v>
      </c>
      <c r="J429" s="58">
        <v>7</v>
      </c>
      <c r="K429" s="83">
        <v>6</v>
      </c>
      <c r="L429" s="83">
        <v>6</v>
      </c>
      <c r="M429" s="60">
        <f>+K429*100/J429</f>
        <v>85.714285714285708</v>
      </c>
      <c r="N429" s="60">
        <f>+L429*100/J429</f>
        <v>85.714285714285708</v>
      </c>
      <c r="O429" s="60">
        <f>+N429-M429</f>
        <v>0</v>
      </c>
    </row>
    <row r="430" spans="1:15" x14ac:dyDescent="0.25">
      <c r="A430" s="141"/>
      <c r="B430" s="142"/>
      <c r="C430" s="142"/>
      <c r="D430" s="142"/>
      <c r="E430" s="142"/>
      <c r="F430" s="142"/>
      <c r="G430" s="142"/>
      <c r="I430" s="57">
        <v>42</v>
      </c>
      <c r="J430" s="57">
        <v>7</v>
      </c>
      <c r="K430" s="83">
        <v>7</v>
      </c>
      <c r="L430" s="134">
        <v>7</v>
      </c>
      <c r="M430" s="60">
        <f>+K430*100/J430</f>
        <v>100</v>
      </c>
      <c r="N430" s="60">
        <f>+L430*100/J430</f>
        <v>100</v>
      </c>
      <c r="O430" s="60">
        <f>+N430-M430</f>
        <v>0</v>
      </c>
    </row>
    <row r="431" spans="1:15" x14ac:dyDescent="0.25">
      <c r="A431" s="224" t="s">
        <v>45</v>
      </c>
      <c r="B431" s="224"/>
      <c r="C431" s="224"/>
      <c r="D431" s="224"/>
      <c r="E431" s="224"/>
      <c r="F431" s="224"/>
      <c r="G431" s="225"/>
      <c r="I431" s="57">
        <v>43</v>
      </c>
      <c r="J431" s="58">
        <v>7</v>
      </c>
      <c r="K431" s="83">
        <v>5</v>
      </c>
      <c r="L431" s="134">
        <v>5</v>
      </c>
      <c r="M431" s="60">
        <f>+K431*100/J431</f>
        <v>71.428571428571431</v>
      </c>
      <c r="N431" s="60">
        <f>+L431*100/J431</f>
        <v>71.428571428571431</v>
      </c>
      <c r="O431" s="60">
        <f>+N431-M431</f>
        <v>0</v>
      </c>
    </row>
    <row r="432" spans="1:15" x14ac:dyDescent="0.25">
      <c r="A432" s="226" t="s">
        <v>170</v>
      </c>
      <c r="B432" s="227"/>
      <c r="C432" s="227"/>
      <c r="D432" s="227"/>
      <c r="E432" s="227"/>
      <c r="F432" s="227"/>
      <c r="G432" s="228"/>
      <c r="I432" s="57">
        <v>44</v>
      </c>
      <c r="J432" s="57">
        <v>7</v>
      </c>
      <c r="K432" s="83">
        <v>6</v>
      </c>
      <c r="L432" s="134">
        <v>6</v>
      </c>
      <c r="M432" s="60">
        <f>+K432*100/J432</f>
        <v>85.714285714285708</v>
      </c>
      <c r="N432" s="60">
        <f>+L432*100/J432</f>
        <v>85.714285714285708</v>
      </c>
      <c r="O432" s="60">
        <f>+N432-M432</f>
        <v>0</v>
      </c>
    </row>
    <row r="433" spans="1:15" ht="24" x14ac:dyDescent="0.25">
      <c r="A433" s="150" t="s">
        <v>51</v>
      </c>
      <c r="B433" s="150" t="s">
        <v>80</v>
      </c>
      <c r="C433" s="151" t="s">
        <v>52</v>
      </c>
      <c r="D433" s="151" t="s">
        <v>53</v>
      </c>
      <c r="E433" s="151" t="s">
        <v>48</v>
      </c>
      <c r="F433" s="151" t="s">
        <v>49</v>
      </c>
      <c r="G433" s="150" t="s">
        <v>47</v>
      </c>
      <c r="I433" s="66" t="s">
        <v>40</v>
      </c>
      <c r="J433" s="67">
        <f>+AVERAGE(J399:J405)</f>
        <v>7</v>
      </c>
      <c r="K433" s="68">
        <f>+AVERAGE(K399:K432)</f>
        <v>5.0882352941176467</v>
      </c>
      <c r="L433" s="68">
        <f>+AVERAGE(L399:L432)</f>
        <v>5.5882352941176467</v>
      </c>
      <c r="M433" s="68">
        <f>+AVERAGE(M399:M432)</f>
        <v>72.689075630252105</v>
      </c>
      <c r="N433" s="68">
        <f>+AVERAGE(N399:N432)</f>
        <v>79.831932773109259</v>
      </c>
      <c r="O433" s="68">
        <f t="shared" si="112"/>
        <v>7.142857142857153</v>
      </c>
    </row>
    <row r="434" spans="1:15" x14ac:dyDescent="0.25">
      <c r="A434" s="57">
        <v>1</v>
      </c>
      <c r="B434" s="58">
        <v>6</v>
      </c>
      <c r="C434" s="147">
        <v>2</v>
      </c>
      <c r="D434" s="147">
        <v>4</v>
      </c>
      <c r="E434" s="60">
        <f>+C434*100/B434</f>
        <v>33.333333333333336</v>
      </c>
      <c r="F434" s="60">
        <f>+D434*100/B434</f>
        <v>66.666666666666671</v>
      </c>
      <c r="G434" s="60">
        <f>+F434-E434</f>
        <v>33.333333333333336</v>
      </c>
    </row>
    <row r="435" spans="1:15" x14ac:dyDescent="0.25">
      <c r="A435" s="57">
        <v>2</v>
      </c>
      <c r="B435" s="58">
        <v>6</v>
      </c>
      <c r="C435" s="147">
        <v>4</v>
      </c>
      <c r="D435" s="147">
        <v>0</v>
      </c>
      <c r="E435" s="61">
        <f t="shared" ref="E435:E472" si="122">+C435*100/B435</f>
        <v>66.666666666666671</v>
      </c>
      <c r="F435" s="61">
        <f t="shared" ref="F435:F472" si="123">+D435*100/B435</f>
        <v>0</v>
      </c>
      <c r="G435" s="60">
        <f t="shared" ref="G435:G472" si="124">+F435-E435</f>
        <v>-66.666666666666671</v>
      </c>
    </row>
    <row r="436" spans="1:15" x14ac:dyDescent="0.25">
      <c r="A436" s="57">
        <v>3</v>
      </c>
      <c r="B436" s="58">
        <v>6</v>
      </c>
      <c r="C436" s="147">
        <v>4</v>
      </c>
      <c r="D436" s="147">
        <v>6</v>
      </c>
      <c r="E436" s="60">
        <f t="shared" si="122"/>
        <v>66.666666666666671</v>
      </c>
      <c r="F436" s="60">
        <f t="shared" si="123"/>
        <v>100</v>
      </c>
      <c r="G436" s="60">
        <f t="shared" si="124"/>
        <v>33.333333333333329</v>
      </c>
    </row>
    <row r="437" spans="1:15" x14ac:dyDescent="0.25">
      <c r="A437" s="57">
        <v>4</v>
      </c>
      <c r="B437" s="58">
        <v>6</v>
      </c>
      <c r="C437" s="148">
        <v>5</v>
      </c>
      <c r="D437" s="148">
        <v>5</v>
      </c>
      <c r="E437" s="60">
        <f t="shared" si="122"/>
        <v>83.333333333333329</v>
      </c>
      <c r="F437" s="60">
        <f t="shared" si="123"/>
        <v>83.333333333333329</v>
      </c>
      <c r="G437" s="60">
        <f t="shared" si="124"/>
        <v>0</v>
      </c>
    </row>
    <row r="438" spans="1:15" x14ac:dyDescent="0.25">
      <c r="A438" s="57">
        <v>5</v>
      </c>
      <c r="B438" s="58">
        <v>6</v>
      </c>
      <c r="C438" s="147">
        <v>5</v>
      </c>
      <c r="D438" s="147">
        <v>5</v>
      </c>
      <c r="E438" s="60">
        <f t="shared" si="122"/>
        <v>83.333333333333329</v>
      </c>
      <c r="F438" s="60">
        <f t="shared" si="123"/>
        <v>83.333333333333329</v>
      </c>
      <c r="G438" s="60">
        <f t="shared" si="124"/>
        <v>0</v>
      </c>
    </row>
    <row r="439" spans="1:15" x14ac:dyDescent="0.25">
      <c r="A439" s="57">
        <v>6</v>
      </c>
      <c r="B439" s="58">
        <v>6</v>
      </c>
      <c r="C439" s="147">
        <v>4</v>
      </c>
      <c r="D439" s="147">
        <v>4</v>
      </c>
      <c r="E439" s="60">
        <f t="shared" si="122"/>
        <v>66.666666666666671</v>
      </c>
      <c r="F439" s="60">
        <f t="shared" si="123"/>
        <v>66.666666666666671</v>
      </c>
      <c r="G439" s="60">
        <f t="shared" si="124"/>
        <v>0</v>
      </c>
    </row>
    <row r="440" spans="1:15" x14ac:dyDescent="0.25">
      <c r="A440" s="57">
        <v>7</v>
      </c>
      <c r="B440" s="58">
        <v>6</v>
      </c>
      <c r="C440" s="147">
        <v>4</v>
      </c>
      <c r="D440" s="147">
        <v>6</v>
      </c>
      <c r="E440" s="60">
        <f t="shared" si="122"/>
        <v>66.666666666666671</v>
      </c>
      <c r="F440" s="60">
        <f t="shared" si="123"/>
        <v>100</v>
      </c>
      <c r="G440" s="60">
        <f t="shared" si="124"/>
        <v>33.333333333333329</v>
      </c>
    </row>
    <row r="441" spans="1:15" x14ac:dyDescent="0.25">
      <c r="A441" s="57">
        <v>8</v>
      </c>
      <c r="B441" s="58">
        <v>6</v>
      </c>
      <c r="C441" s="147">
        <v>3</v>
      </c>
      <c r="D441" s="147">
        <v>6</v>
      </c>
      <c r="E441" s="60">
        <f t="shared" si="122"/>
        <v>50</v>
      </c>
      <c r="F441" s="60">
        <f t="shared" si="123"/>
        <v>100</v>
      </c>
      <c r="G441" s="60">
        <f t="shared" si="124"/>
        <v>50</v>
      </c>
    </row>
    <row r="442" spans="1:15" x14ac:dyDescent="0.25">
      <c r="A442" s="57">
        <v>9</v>
      </c>
      <c r="B442" s="58">
        <v>6</v>
      </c>
      <c r="C442" s="147">
        <v>2</v>
      </c>
      <c r="D442" s="147">
        <v>4</v>
      </c>
      <c r="E442" s="60">
        <f t="shared" si="122"/>
        <v>33.333333333333336</v>
      </c>
      <c r="F442" s="60">
        <f t="shared" si="123"/>
        <v>66.666666666666671</v>
      </c>
      <c r="G442" s="60">
        <f t="shared" si="124"/>
        <v>33.333333333333336</v>
      </c>
    </row>
    <row r="443" spans="1:15" x14ac:dyDescent="0.25">
      <c r="A443" s="57">
        <v>10</v>
      </c>
      <c r="B443" s="58">
        <v>6</v>
      </c>
      <c r="C443" s="148">
        <v>5</v>
      </c>
      <c r="D443" s="148">
        <v>5</v>
      </c>
      <c r="E443" s="60">
        <f t="shared" si="122"/>
        <v>83.333333333333329</v>
      </c>
      <c r="F443" s="60">
        <f t="shared" si="123"/>
        <v>83.333333333333329</v>
      </c>
      <c r="G443" s="60">
        <f t="shared" si="124"/>
        <v>0</v>
      </c>
    </row>
    <row r="444" spans="1:15" x14ac:dyDescent="0.25">
      <c r="A444" s="57">
        <v>11</v>
      </c>
      <c r="B444" s="58">
        <v>6</v>
      </c>
      <c r="C444" s="147">
        <v>4</v>
      </c>
      <c r="D444" s="147">
        <v>3</v>
      </c>
      <c r="E444" s="60">
        <f t="shared" si="122"/>
        <v>66.666666666666671</v>
      </c>
      <c r="F444" s="60">
        <f t="shared" si="123"/>
        <v>50</v>
      </c>
      <c r="G444" s="60">
        <f t="shared" si="124"/>
        <v>-16.666666666666671</v>
      </c>
    </row>
    <row r="445" spans="1:15" x14ac:dyDescent="0.25">
      <c r="A445" s="57">
        <v>12</v>
      </c>
      <c r="B445" s="58">
        <v>6</v>
      </c>
      <c r="C445" s="148">
        <v>0</v>
      </c>
      <c r="D445" s="148">
        <v>5</v>
      </c>
      <c r="E445" s="60">
        <f t="shared" si="122"/>
        <v>0</v>
      </c>
      <c r="F445" s="60">
        <f t="shared" si="123"/>
        <v>83.333333333333329</v>
      </c>
      <c r="G445" s="60">
        <f t="shared" si="124"/>
        <v>83.333333333333329</v>
      </c>
    </row>
    <row r="446" spans="1:15" x14ac:dyDescent="0.25">
      <c r="A446" s="57">
        <v>13</v>
      </c>
      <c r="B446" s="58">
        <v>6</v>
      </c>
      <c r="C446" s="148">
        <v>5</v>
      </c>
      <c r="D446" s="148">
        <v>3</v>
      </c>
      <c r="E446" s="60">
        <f t="shared" si="122"/>
        <v>83.333333333333329</v>
      </c>
      <c r="F446" s="60">
        <f t="shared" si="123"/>
        <v>50</v>
      </c>
      <c r="G446" s="60">
        <f t="shared" si="124"/>
        <v>-33.333333333333329</v>
      </c>
    </row>
    <row r="447" spans="1:15" x14ac:dyDescent="0.25">
      <c r="A447" s="57">
        <v>14</v>
      </c>
      <c r="B447" s="58">
        <v>6</v>
      </c>
      <c r="C447" s="147">
        <v>0</v>
      </c>
      <c r="D447" s="147">
        <v>0</v>
      </c>
      <c r="E447" s="60">
        <f t="shared" si="122"/>
        <v>0</v>
      </c>
      <c r="F447" s="60">
        <f t="shared" si="123"/>
        <v>0</v>
      </c>
      <c r="G447" s="60">
        <f t="shared" si="124"/>
        <v>0</v>
      </c>
    </row>
    <row r="448" spans="1:15" x14ac:dyDescent="0.25">
      <c r="A448" s="57">
        <v>15</v>
      </c>
      <c r="B448" s="58">
        <v>6</v>
      </c>
      <c r="C448" s="147">
        <v>5</v>
      </c>
      <c r="D448" s="147">
        <v>6</v>
      </c>
      <c r="E448" s="60">
        <f t="shared" si="122"/>
        <v>83.333333333333329</v>
      </c>
      <c r="F448" s="60">
        <f t="shared" si="123"/>
        <v>100</v>
      </c>
      <c r="G448" s="60">
        <f t="shared" si="124"/>
        <v>16.666666666666671</v>
      </c>
    </row>
    <row r="449" spans="1:7" x14ac:dyDescent="0.25">
      <c r="A449" s="57">
        <v>16</v>
      </c>
      <c r="B449" s="58">
        <v>6</v>
      </c>
      <c r="C449" s="147">
        <v>4</v>
      </c>
      <c r="D449" s="147">
        <v>4</v>
      </c>
      <c r="E449" s="60">
        <f t="shared" si="122"/>
        <v>66.666666666666671</v>
      </c>
      <c r="F449" s="60">
        <f t="shared" si="123"/>
        <v>66.666666666666671</v>
      </c>
      <c r="G449" s="60">
        <f t="shared" si="124"/>
        <v>0</v>
      </c>
    </row>
    <row r="450" spans="1:7" x14ac:dyDescent="0.25">
      <c r="A450" s="57">
        <v>17</v>
      </c>
      <c r="B450" s="58">
        <v>6</v>
      </c>
      <c r="C450" s="147">
        <v>3</v>
      </c>
      <c r="D450" s="147">
        <v>2</v>
      </c>
      <c r="E450" s="60">
        <f t="shared" si="122"/>
        <v>50</v>
      </c>
      <c r="F450" s="60">
        <f t="shared" si="123"/>
        <v>33.333333333333336</v>
      </c>
      <c r="G450" s="60">
        <f t="shared" si="124"/>
        <v>-16.666666666666664</v>
      </c>
    </row>
    <row r="451" spans="1:7" x14ac:dyDescent="0.25">
      <c r="A451" s="57">
        <v>18</v>
      </c>
      <c r="B451" s="58">
        <v>6</v>
      </c>
      <c r="C451" s="147">
        <v>5</v>
      </c>
      <c r="D451" s="147">
        <v>5</v>
      </c>
      <c r="E451" s="60">
        <f t="shared" si="122"/>
        <v>83.333333333333329</v>
      </c>
      <c r="F451" s="60">
        <f t="shared" si="123"/>
        <v>83.333333333333329</v>
      </c>
      <c r="G451" s="60">
        <f t="shared" si="124"/>
        <v>0</v>
      </c>
    </row>
    <row r="452" spans="1:7" x14ac:dyDescent="0.25">
      <c r="A452" s="57">
        <v>19</v>
      </c>
      <c r="B452" s="58">
        <v>6</v>
      </c>
      <c r="C452" s="147">
        <v>4</v>
      </c>
      <c r="D452" s="147">
        <v>4</v>
      </c>
      <c r="E452" s="60">
        <f t="shared" si="122"/>
        <v>66.666666666666671</v>
      </c>
      <c r="F452" s="60">
        <f t="shared" si="123"/>
        <v>66.666666666666671</v>
      </c>
      <c r="G452" s="60">
        <f t="shared" si="124"/>
        <v>0</v>
      </c>
    </row>
    <row r="453" spans="1:7" x14ac:dyDescent="0.25">
      <c r="A453" s="57">
        <v>20</v>
      </c>
      <c r="B453" s="58">
        <v>6</v>
      </c>
      <c r="C453" s="147">
        <v>4</v>
      </c>
      <c r="D453" s="147">
        <v>5</v>
      </c>
      <c r="E453" s="60">
        <f t="shared" si="122"/>
        <v>66.666666666666671</v>
      </c>
      <c r="F453" s="60">
        <f t="shared" si="123"/>
        <v>83.333333333333329</v>
      </c>
      <c r="G453" s="60">
        <f t="shared" si="124"/>
        <v>16.666666666666657</v>
      </c>
    </row>
    <row r="454" spans="1:7" x14ac:dyDescent="0.25">
      <c r="A454" s="57">
        <v>21</v>
      </c>
      <c r="B454" s="58">
        <v>6</v>
      </c>
      <c r="C454" s="147">
        <v>5</v>
      </c>
      <c r="D454" s="147">
        <v>6</v>
      </c>
      <c r="E454" s="60">
        <f t="shared" si="122"/>
        <v>83.333333333333329</v>
      </c>
      <c r="F454" s="60">
        <f t="shared" si="123"/>
        <v>100</v>
      </c>
      <c r="G454" s="60">
        <f t="shared" si="124"/>
        <v>16.666666666666671</v>
      </c>
    </row>
    <row r="455" spans="1:7" x14ac:dyDescent="0.25">
      <c r="A455" s="57">
        <v>22</v>
      </c>
      <c r="B455" s="58">
        <v>6</v>
      </c>
      <c r="C455" s="147">
        <v>0</v>
      </c>
      <c r="D455" s="147">
        <v>0</v>
      </c>
      <c r="E455" s="60">
        <f t="shared" si="122"/>
        <v>0</v>
      </c>
      <c r="F455" s="60">
        <f t="shared" si="123"/>
        <v>0</v>
      </c>
      <c r="G455" s="60">
        <f t="shared" si="124"/>
        <v>0</v>
      </c>
    </row>
    <row r="456" spans="1:7" x14ac:dyDescent="0.25">
      <c r="A456" s="57">
        <v>23</v>
      </c>
      <c r="B456" s="58">
        <v>6</v>
      </c>
      <c r="C456" s="147">
        <v>3</v>
      </c>
      <c r="D456" s="147">
        <v>4</v>
      </c>
      <c r="E456" s="60">
        <f t="shared" si="122"/>
        <v>50</v>
      </c>
      <c r="F456" s="60">
        <f t="shared" si="123"/>
        <v>66.666666666666671</v>
      </c>
      <c r="G456" s="60">
        <f t="shared" si="124"/>
        <v>16.666666666666671</v>
      </c>
    </row>
    <row r="457" spans="1:7" x14ac:dyDescent="0.25">
      <c r="A457" s="57">
        <v>24</v>
      </c>
      <c r="B457" s="58">
        <v>6</v>
      </c>
      <c r="C457" s="147">
        <v>0</v>
      </c>
      <c r="D457" s="147">
        <v>0</v>
      </c>
      <c r="E457" s="60">
        <f t="shared" si="122"/>
        <v>0</v>
      </c>
      <c r="F457" s="60">
        <f t="shared" si="123"/>
        <v>0</v>
      </c>
      <c r="G457" s="60">
        <f t="shared" si="124"/>
        <v>0</v>
      </c>
    </row>
    <row r="458" spans="1:7" x14ac:dyDescent="0.25">
      <c r="A458" s="57">
        <v>25</v>
      </c>
      <c r="B458" s="58">
        <v>6</v>
      </c>
      <c r="C458" s="147">
        <v>0</v>
      </c>
      <c r="D458" s="147">
        <v>0</v>
      </c>
      <c r="E458" s="60">
        <f t="shared" si="122"/>
        <v>0</v>
      </c>
      <c r="F458" s="60">
        <f t="shared" si="123"/>
        <v>0</v>
      </c>
      <c r="G458" s="60">
        <f t="shared" si="124"/>
        <v>0</v>
      </c>
    </row>
    <row r="459" spans="1:7" x14ac:dyDescent="0.25">
      <c r="A459" s="57">
        <v>26</v>
      </c>
      <c r="B459" s="58">
        <v>6</v>
      </c>
      <c r="C459" s="147">
        <v>4</v>
      </c>
      <c r="D459" s="147">
        <v>4</v>
      </c>
      <c r="E459" s="60">
        <f t="shared" si="122"/>
        <v>66.666666666666671</v>
      </c>
      <c r="F459" s="60">
        <f t="shared" si="123"/>
        <v>66.666666666666671</v>
      </c>
      <c r="G459" s="60">
        <f t="shared" si="124"/>
        <v>0</v>
      </c>
    </row>
    <row r="460" spans="1:7" x14ac:dyDescent="0.25">
      <c r="A460" s="57">
        <v>27</v>
      </c>
      <c r="B460" s="58">
        <v>6</v>
      </c>
      <c r="C460" s="147">
        <v>3</v>
      </c>
      <c r="D460" s="147">
        <v>5</v>
      </c>
      <c r="E460" s="60">
        <f t="shared" si="122"/>
        <v>50</v>
      </c>
      <c r="F460" s="60">
        <f t="shared" si="123"/>
        <v>83.333333333333329</v>
      </c>
      <c r="G460" s="60">
        <f t="shared" si="124"/>
        <v>33.333333333333329</v>
      </c>
    </row>
    <row r="461" spans="1:7" x14ac:dyDescent="0.25">
      <c r="A461" s="57">
        <v>28</v>
      </c>
      <c r="B461" s="58">
        <v>6</v>
      </c>
      <c r="C461" s="147">
        <v>4</v>
      </c>
      <c r="D461" s="147">
        <v>5</v>
      </c>
      <c r="E461" s="60">
        <f t="shared" si="122"/>
        <v>66.666666666666671</v>
      </c>
      <c r="F461" s="60">
        <f t="shared" si="123"/>
        <v>83.333333333333329</v>
      </c>
      <c r="G461" s="60">
        <f t="shared" si="124"/>
        <v>16.666666666666657</v>
      </c>
    </row>
    <row r="462" spans="1:7" x14ac:dyDescent="0.25">
      <c r="A462" s="57">
        <v>29</v>
      </c>
      <c r="B462" s="58">
        <v>6</v>
      </c>
      <c r="C462" s="147">
        <v>3</v>
      </c>
      <c r="D462" s="147">
        <v>4</v>
      </c>
      <c r="E462" s="60">
        <f t="shared" si="122"/>
        <v>50</v>
      </c>
      <c r="F462" s="60">
        <f t="shared" si="123"/>
        <v>66.666666666666671</v>
      </c>
      <c r="G462" s="60">
        <f t="shared" si="124"/>
        <v>16.666666666666671</v>
      </c>
    </row>
    <row r="463" spans="1:7" x14ac:dyDescent="0.25">
      <c r="A463" s="57">
        <v>30</v>
      </c>
      <c r="B463" s="58">
        <v>6</v>
      </c>
      <c r="C463" s="152">
        <v>4</v>
      </c>
      <c r="D463" s="152">
        <v>6</v>
      </c>
      <c r="E463" s="60">
        <f t="shared" si="122"/>
        <v>66.666666666666671</v>
      </c>
      <c r="F463" s="60">
        <f t="shared" si="123"/>
        <v>100</v>
      </c>
      <c r="G463" s="60">
        <f t="shared" si="124"/>
        <v>33.333333333333329</v>
      </c>
    </row>
    <row r="464" spans="1:7" x14ac:dyDescent="0.25">
      <c r="A464" s="57">
        <v>31</v>
      </c>
      <c r="B464" s="58">
        <v>6</v>
      </c>
      <c r="C464" s="152">
        <v>6</v>
      </c>
      <c r="D464" s="152">
        <v>6</v>
      </c>
      <c r="E464" s="60">
        <f t="shared" si="122"/>
        <v>100</v>
      </c>
      <c r="F464" s="60">
        <f t="shared" si="123"/>
        <v>100</v>
      </c>
      <c r="G464" s="60">
        <f t="shared" si="124"/>
        <v>0</v>
      </c>
    </row>
    <row r="465" spans="1:7" x14ac:dyDescent="0.25">
      <c r="A465" s="57">
        <v>32</v>
      </c>
      <c r="B465" s="58">
        <v>6</v>
      </c>
      <c r="C465" s="152">
        <v>3</v>
      </c>
      <c r="D465" s="152">
        <v>5</v>
      </c>
      <c r="E465" s="60">
        <f t="shared" si="122"/>
        <v>50</v>
      </c>
      <c r="F465" s="60">
        <f t="shared" si="123"/>
        <v>83.333333333333329</v>
      </c>
      <c r="G465" s="60">
        <f t="shared" si="124"/>
        <v>33.333333333333329</v>
      </c>
    </row>
    <row r="466" spans="1:7" x14ac:dyDescent="0.25">
      <c r="A466" s="57">
        <v>33</v>
      </c>
      <c r="B466" s="58">
        <v>6</v>
      </c>
      <c r="C466" s="152">
        <v>2</v>
      </c>
      <c r="D466" s="152">
        <v>0</v>
      </c>
      <c r="E466" s="60">
        <f t="shared" si="122"/>
        <v>33.333333333333336</v>
      </c>
      <c r="F466" s="60">
        <f t="shared" si="123"/>
        <v>0</v>
      </c>
      <c r="G466" s="60">
        <f t="shared" si="124"/>
        <v>-33.333333333333336</v>
      </c>
    </row>
    <row r="467" spans="1:7" x14ac:dyDescent="0.25">
      <c r="A467" s="57">
        <v>34</v>
      </c>
      <c r="B467" s="58">
        <v>6</v>
      </c>
      <c r="C467" s="152">
        <v>5</v>
      </c>
      <c r="D467" s="152">
        <v>3</v>
      </c>
      <c r="E467" s="60">
        <f t="shared" si="122"/>
        <v>83.333333333333329</v>
      </c>
      <c r="F467" s="60">
        <f t="shared" si="123"/>
        <v>50</v>
      </c>
      <c r="G467" s="60">
        <f t="shared" si="124"/>
        <v>-33.333333333333329</v>
      </c>
    </row>
    <row r="468" spans="1:7" x14ac:dyDescent="0.25">
      <c r="A468" s="57">
        <v>35</v>
      </c>
      <c r="B468" s="58">
        <v>6</v>
      </c>
      <c r="C468" s="152">
        <v>4</v>
      </c>
      <c r="D468" s="152">
        <v>4</v>
      </c>
      <c r="E468" s="60">
        <f t="shared" si="122"/>
        <v>66.666666666666671</v>
      </c>
      <c r="F468" s="60">
        <f t="shared" si="123"/>
        <v>66.666666666666671</v>
      </c>
      <c r="G468" s="60">
        <f t="shared" si="124"/>
        <v>0</v>
      </c>
    </row>
    <row r="469" spans="1:7" x14ac:dyDescent="0.25">
      <c r="A469" s="57">
        <v>36</v>
      </c>
      <c r="B469" s="58">
        <v>6</v>
      </c>
      <c r="C469" s="152">
        <v>4</v>
      </c>
      <c r="D469" s="152">
        <v>4</v>
      </c>
      <c r="E469" s="60">
        <f t="shared" si="122"/>
        <v>66.666666666666671</v>
      </c>
      <c r="F469" s="60">
        <f t="shared" si="123"/>
        <v>66.666666666666671</v>
      </c>
      <c r="G469" s="60">
        <f t="shared" si="124"/>
        <v>0</v>
      </c>
    </row>
    <row r="470" spans="1:7" x14ac:dyDescent="0.25">
      <c r="A470" s="57">
        <v>37</v>
      </c>
      <c r="B470" s="58">
        <v>6</v>
      </c>
      <c r="C470" s="152">
        <v>5</v>
      </c>
      <c r="D470" s="152">
        <v>6</v>
      </c>
      <c r="E470" s="60">
        <f t="shared" si="122"/>
        <v>83.333333333333329</v>
      </c>
      <c r="F470" s="60">
        <f t="shared" si="123"/>
        <v>100</v>
      </c>
      <c r="G470" s="60">
        <f t="shared" si="124"/>
        <v>16.666666666666671</v>
      </c>
    </row>
    <row r="471" spans="1:7" x14ac:dyDescent="0.25">
      <c r="A471" s="57">
        <v>38</v>
      </c>
      <c r="B471" s="58">
        <v>6</v>
      </c>
      <c r="C471" s="152">
        <v>6</v>
      </c>
      <c r="D471" s="152">
        <v>6</v>
      </c>
      <c r="E471" s="60">
        <f t="shared" si="122"/>
        <v>100</v>
      </c>
      <c r="F471" s="60">
        <f t="shared" si="123"/>
        <v>100</v>
      </c>
      <c r="G471" s="60">
        <f t="shared" si="124"/>
        <v>0</v>
      </c>
    </row>
    <row r="472" spans="1:7" x14ac:dyDescent="0.25">
      <c r="A472" s="57">
        <v>39</v>
      </c>
      <c r="B472" s="58">
        <v>6</v>
      </c>
      <c r="C472" s="152">
        <v>0</v>
      </c>
      <c r="D472" s="152">
        <v>0</v>
      </c>
      <c r="E472" s="60">
        <f t="shared" si="122"/>
        <v>0</v>
      </c>
      <c r="F472" s="60">
        <f t="shared" si="123"/>
        <v>0</v>
      </c>
      <c r="G472" s="60">
        <f t="shared" si="124"/>
        <v>0</v>
      </c>
    </row>
    <row r="473" spans="1:7" x14ac:dyDescent="0.25">
      <c r="A473" s="57">
        <v>40</v>
      </c>
      <c r="B473" s="58">
        <v>6</v>
      </c>
      <c r="C473" s="152">
        <v>0</v>
      </c>
      <c r="D473" s="152">
        <v>0</v>
      </c>
      <c r="E473" s="60">
        <f t="shared" ref="E473:E478" si="125">+C473*100/B473</f>
        <v>0</v>
      </c>
      <c r="F473" s="60">
        <f t="shared" ref="F473:F478" si="126">+D473*100/B473</f>
        <v>0</v>
      </c>
      <c r="G473" s="60">
        <f t="shared" ref="G473:G479" si="127">+F473-E473</f>
        <v>0</v>
      </c>
    </row>
    <row r="474" spans="1:7" x14ac:dyDescent="0.25">
      <c r="A474" s="57">
        <v>41</v>
      </c>
      <c r="B474" s="58">
        <v>6</v>
      </c>
      <c r="C474" s="152">
        <v>0</v>
      </c>
      <c r="D474" s="152">
        <v>0</v>
      </c>
      <c r="E474" s="60">
        <f t="shared" si="125"/>
        <v>0</v>
      </c>
      <c r="F474" s="60">
        <f t="shared" si="126"/>
        <v>0</v>
      </c>
      <c r="G474" s="60">
        <f t="shared" si="127"/>
        <v>0</v>
      </c>
    </row>
    <row r="475" spans="1:7" x14ac:dyDescent="0.25">
      <c r="A475" s="57">
        <v>42</v>
      </c>
      <c r="B475" s="58">
        <v>6</v>
      </c>
      <c r="C475" s="152">
        <v>0</v>
      </c>
      <c r="D475" s="152">
        <v>0</v>
      </c>
      <c r="E475" s="60">
        <f t="shared" si="125"/>
        <v>0</v>
      </c>
      <c r="F475" s="60">
        <f t="shared" si="126"/>
        <v>0</v>
      </c>
      <c r="G475" s="60">
        <f t="shared" si="127"/>
        <v>0</v>
      </c>
    </row>
    <row r="476" spans="1:7" x14ac:dyDescent="0.25">
      <c r="A476" s="57">
        <v>43</v>
      </c>
      <c r="B476" s="58">
        <v>6</v>
      </c>
      <c r="C476" s="152">
        <v>0</v>
      </c>
      <c r="D476" s="152">
        <v>0</v>
      </c>
      <c r="E476" s="60">
        <f t="shared" si="125"/>
        <v>0</v>
      </c>
      <c r="F476" s="60">
        <f t="shared" si="126"/>
        <v>0</v>
      </c>
      <c r="G476" s="60">
        <f t="shared" si="127"/>
        <v>0</v>
      </c>
    </row>
    <row r="477" spans="1:7" x14ac:dyDescent="0.25">
      <c r="A477" s="57">
        <v>44</v>
      </c>
      <c r="B477" s="58">
        <v>6</v>
      </c>
      <c r="C477" s="152">
        <v>0</v>
      </c>
      <c r="D477" s="152">
        <v>0</v>
      </c>
      <c r="E477" s="60">
        <f t="shared" si="125"/>
        <v>0</v>
      </c>
      <c r="F477" s="60">
        <f t="shared" si="126"/>
        <v>0</v>
      </c>
      <c r="G477" s="60">
        <f t="shared" si="127"/>
        <v>0</v>
      </c>
    </row>
    <row r="478" spans="1:7" x14ac:dyDescent="0.25">
      <c r="A478" s="57">
        <v>45</v>
      </c>
      <c r="B478" s="58">
        <v>6</v>
      </c>
      <c r="C478" s="152">
        <v>0</v>
      </c>
      <c r="D478" s="152">
        <v>0</v>
      </c>
      <c r="E478" s="60">
        <f t="shared" si="125"/>
        <v>0</v>
      </c>
      <c r="F478" s="60">
        <f t="shared" si="126"/>
        <v>0</v>
      </c>
      <c r="G478" s="60">
        <f t="shared" si="127"/>
        <v>0</v>
      </c>
    </row>
    <row r="479" spans="1:7" x14ac:dyDescent="0.25">
      <c r="A479" s="66" t="s">
        <v>40</v>
      </c>
      <c r="B479" s="67">
        <f>+AVERAGE(B434:B478)</f>
        <v>6</v>
      </c>
      <c r="C479" s="68">
        <f>+AVERAGE(C434:C478)</f>
        <v>2.9555555555555557</v>
      </c>
      <c r="D479" s="68">
        <f>+AVERAGE(D434:D478)</f>
        <v>3.3333333333333335</v>
      </c>
      <c r="E479" s="68">
        <f>+AVERAGE(E434:E478)</f>
        <v>49.259259259259267</v>
      </c>
      <c r="F479" s="68">
        <f>+AVERAGE(F434:F478)</f>
        <v>55.555555555555557</v>
      </c>
      <c r="G479" s="68">
        <f t="shared" si="127"/>
        <v>6.2962962962962905</v>
      </c>
    </row>
  </sheetData>
  <mergeCells count="59">
    <mergeCell ref="A431:G431"/>
    <mergeCell ref="A432:G432"/>
    <mergeCell ref="A133:G133"/>
    <mergeCell ref="I133:O133"/>
    <mergeCell ref="A134:G134"/>
    <mergeCell ref="I134:O134"/>
    <mergeCell ref="A155:G155"/>
    <mergeCell ref="A156:G156"/>
    <mergeCell ref="I155:O155"/>
    <mergeCell ref="I156:O156"/>
    <mergeCell ref="A198:G198"/>
    <mergeCell ref="A199:G199"/>
    <mergeCell ref="A179:G179"/>
    <mergeCell ref="A180:G180"/>
    <mergeCell ref="I179:O179"/>
    <mergeCell ref="I180:O180"/>
    <mergeCell ref="A111:G111"/>
    <mergeCell ref="A66:G66"/>
    <mergeCell ref="A67:G67"/>
    <mergeCell ref="A87:G87"/>
    <mergeCell ref="A88:G88"/>
    <mergeCell ref="A110:G110"/>
    <mergeCell ref="I87:O87"/>
    <mergeCell ref="I88:O88"/>
    <mergeCell ref="I111:O111"/>
    <mergeCell ref="I110:O110"/>
    <mergeCell ref="Q2:W2"/>
    <mergeCell ref="Q3:W3"/>
    <mergeCell ref="I19:O19"/>
    <mergeCell ref="I20:O20"/>
    <mergeCell ref="I45:O45"/>
    <mergeCell ref="I46:O46"/>
    <mergeCell ref="I67:O67"/>
    <mergeCell ref="A18:G18"/>
    <mergeCell ref="A3:G3"/>
    <mergeCell ref="A2:G2"/>
    <mergeCell ref="A17:G17"/>
    <mergeCell ref="I2:O2"/>
    <mergeCell ref="I3:O3"/>
    <mergeCell ref="I229:O229"/>
    <mergeCell ref="I230:O230"/>
    <mergeCell ref="A280:G280"/>
    <mergeCell ref="A281:G281"/>
    <mergeCell ref="I291:O291"/>
    <mergeCell ref="A229:G229"/>
    <mergeCell ref="A230:G230"/>
    <mergeCell ref="I292:O292"/>
    <mergeCell ref="A355:G355"/>
    <mergeCell ref="A356:G356"/>
    <mergeCell ref="A326:G326"/>
    <mergeCell ref="A327:G327"/>
    <mergeCell ref="I339:O339"/>
    <mergeCell ref="I340:O340"/>
    <mergeCell ref="A403:G403"/>
    <mergeCell ref="A404:G404"/>
    <mergeCell ref="A383:G383"/>
    <mergeCell ref="A384:G384"/>
    <mergeCell ref="I386:O386"/>
    <mergeCell ref="I387:O387"/>
  </mergeCells>
  <pageMargins left="0.23622047244094491" right="0.23622047244094491"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CONTROL DE CAPACITACIONES</vt:lpstr>
      <vt:lpstr>Hoja1</vt:lpstr>
      <vt:lpstr>T_EVALUACION CONOCIMIENTOS</vt:lpstr>
      <vt:lpstr>'CONTROL DE CAPACITACIONES'!Área_de_impresión</vt:lpstr>
      <vt:lpstr>'T_EVALUACION CONOCIMIENTOS'!Área_de_impresión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Ruíz Pérez</dc:creator>
  <cp:lastModifiedBy>María Cristina Ruíz Pérez</cp:lastModifiedBy>
  <cp:lastPrinted>2019-07-04T16:45:59Z</cp:lastPrinted>
  <dcterms:created xsi:type="dcterms:W3CDTF">2018-05-17T21:38:26Z</dcterms:created>
  <dcterms:modified xsi:type="dcterms:W3CDTF">2019-07-10T23:29:54Z</dcterms:modified>
</cp:coreProperties>
</file>