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C:\Users\Cesar Arcos\Desktop\Alcaldía Bogotá\Metodología riesgos Alcaldía\4Macro Alcaldia mayo 2020\"/>
    </mc:Choice>
  </mc:AlternateContent>
  <xr:revisionPtr revIDLastSave="0" documentId="13_ncr:1_{018BC1AE-5B66-4E77-B483-35AE5F309883}" xr6:coauthVersionLast="45" xr6:coauthVersionMax="45" xr10:uidLastSave="{00000000-0000-0000-0000-000000000000}"/>
  <workbookProtection workbookAlgorithmName="SHA-512" workbookHashValue="4gtkKinsfFEDvQPSylGyBtgO4RAUGJk9uHPfbLhk7DA22ra16dBuaye7B2xnIVvdHdwsAAUItjjQd0hBapHktg==" workbookSaltValue="FBbUaSGWO5u/4b+U8EKM3A==" workbookSpinCount="100000" lockStructure="1"/>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r:id="rId8"/>
    <sheet name="Dependencias_Procesos" sheetId="51" r:id="rId9"/>
    <sheet name="Valoración Inicial" sheetId="56" r:id="rId10"/>
    <sheet name="Eficacia acciones" sheetId="49" r:id="rId11"/>
    <sheet name="Valoración Final" sheetId="57"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Mapa_Proceso!$A$11:$BT$120</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Mapa_Proceso!$A$1:$AI$120</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21" r:id="rId14"/>
    <pivotCache cacheId="22" r:id="rId15"/>
    <pivotCache cacheId="23"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50" l="1"/>
  <c r="C17" i="50"/>
  <c r="C7" i="50"/>
  <c r="BT120" i="41" l="1"/>
  <c r="BT119" i="41"/>
  <c r="BT118" i="41"/>
  <c r="BT117" i="41"/>
  <c r="BT116" i="41"/>
  <c r="BT115" i="41"/>
  <c r="BT114" i="41"/>
  <c r="BT113" i="41"/>
  <c r="BT112" i="41"/>
  <c r="BT111" i="41"/>
  <c r="BT110" i="41"/>
  <c r="BT109" i="41"/>
  <c r="BT108" i="41"/>
  <c r="BT107" i="41"/>
  <c r="BT106" i="41"/>
  <c r="BT105" i="41"/>
  <c r="BT104" i="41"/>
  <c r="BT103" i="41"/>
  <c r="BT102" i="41"/>
  <c r="BT101" i="41"/>
  <c r="BT100" i="41"/>
  <c r="BT99" i="41"/>
  <c r="BT98" i="41"/>
  <c r="BT97" i="41"/>
  <c r="BT96" i="41"/>
  <c r="BT95" i="41"/>
  <c r="BT94" i="41"/>
  <c r="BT93" i="41"/>
  <c r="BT92" i="41"/>
  <c r="BT91" i="41"/>
  <c r="BT90" i="41"/>
  <c r="BT89" i="41"/>
  <c r="BT88" i="41"/>
  <c r="BT87" i="41"/>
  <c r="BT86" i="41"/>
  <c r="BT85" i="41"/>
  <c r="BT84" i="41"/>
  <c r="BT83" i="41"/>
  <c r="BT82" i="41"/>
  <c r="BT81" i="41"/>
  <c r="BT80" i="41"/>
  <c r="BT79" i="41"/>
  <c r="BT78" i="41"/>
  <c r="BT77" i="41"/>
  <c r="BT76" i="41"/>
  <c r="BT75" i="41"/>
  <c r="BT74" i="41"/>
  <c r="BT73" i="41"/>
  <c r="BT72" i="41"/>
  <c r="BT71" i="41"/>
  <c r="BT70" i="41"/>
  <c r="BT69" i="41"/>
  <c r="BT68" i="41"/>
  <c r="BT67" i="41"/>
  <c r="BT66" i="41"/>
  <c r="BT65" i="41"/>
  <c r="BT64" i="41"/>
  <c r="BT63" i="41"/>
  <c r="BT62" i="41"/>
  <c r="BT61" i="41"/>
  <c r="BT60" i="41"/>
  <c r="BT59" i="41"/>
  <c r="BT58" i="41"/>
  <c r="BT57" i="41"/>
  <c r="BT56" i="41"/>
  <c r="BT55" i="41"/>
  <c r="BT54" i="41"/>
  <c r="BT53" i="41"/>
  <c r="BT52" i="41"/>
  <c r="BT51" i="41"/>
  <c r="BT50" i="41"/>
  <c r="BT49" i="41"/>
  <c r="BT48" i="41"/>
  <c r="BT47" i="41"/>
  <c r="BT46" i="41"/>
  <c r="BT45" i="41"/>
  <c r="BT44" i="41"/>
  <c r="BT43" i="41"/>
  <c r="BT42" i="41"/>
  <c r="BT41" i="41"/>
  <c r="BT40" i="41"/>
  <c r="BT39" i="41"/>
  <c r="BT38" i="41"/>
  <c r="BT37" i="41"/>
  <c r="BT36" i="41"/>
  <c r="BT35" i="41"/>
  <c r="BT34" i="41"/>
  <c r="BT33" i="41"/>
  <c r="BT32" i="41"/>
  <c r="BT31" i="41"/>
  <c r="BT30" i="41"/>
  <c r="BT29" i="41"/>
  <c r="BT28" i="41"/>
  <c r="BT27" i="41"/>
  <c r="BT26" i="41"/>
  <c r="BT25" i="41"/>
  <c r="BT24" i="41"/>
  <c r="BT23" i="41"/>
  <c r="BT22" i="41"/>
  <c r="BT21" i="41"/>
  <c r="BT20" i="41"/>
  <c r="BT19" i="41"/>
  <c r="BT18" i="41"/>
  <c r="BT17" i="41"/>
  <c r="BT16" i="41"/>
  <c r="BT15" i="41"/>
  <c r="BT14" i="41" l="1"/>
  <c r="BT13" i="41"/>
  <c r="BT12" i="41"/>
  <c r="B14" i="55" l="1"/>
  <c r="B13" i="55"/>
  <c r="B12" i="55"/>
  <c r="B11" i="55"/>
  <c r="B10" i="55"/>
  <c r="B9" i="55"/>
  <c r="D13" i="49"/>
  <c r="N16" i="57"/>
  <c r="N14" i="57" s="1"/>
  <c r="L16" i="57"/>
  <c r="L14" i="57" s="1"/>
  <c r="J16" i="57"/>
  <c r="J14" i="57" s="1"/>
  <c r="H16" i="57"/>
  <c r="H14" i="57" s="1"/>
  <c r="F16" i="57"/>
  <c r="F14" i="57" s="1"/>
  <c r="D12" i="57"/>
  <c r="D10" i="57"/>
  <c r="D8" i="57"/>
  <c r="D6" i="57"/>
  <c r="N6" i="57" s="1"/>
  <c r="N16" i="56"/>
  <c r="N14" i="56" s="1"/>
  <c r="L16" i="56"/>
  <c r="L14" i="56" s="1"/>
  <c r="J16" i="56"/>
  <c r="J14" i="56" s="1"/>
  <c r="H16" i="56"/>
  <c r="H14" i="56" s="1"/>
  <c r="F16" i="56"/>
  <c r="F14" i="56" s="1"/>
  <c r="D12" i="56"/>
  <c r="D10" i="56"/>
  <c r="D8" i="56"/>
  <c r="D6" i="56"/>
  <c r="L6" i="56" s="1"/>
  <c r="F8" i="57" l="1"/>
  <c r="N12" i="57"/>
  <c r="L10" i="57"/>
  <c r="F6" i="57"/>
  <c r="J10" i="57"/>
  <c r="J6" i="57"/>
  <c r="N10" i="57"/>
  <c r="H6" i="57"/>
  <c r="L12" i="57"/>
  <c r="J12" i="57"/>
  <c r="F12" i="57"/>
  <c r="L6" i="57"/>
  <c r="N8" i="57"/>
  <c r="H8" i="57"/>
  <c r="L8" i="57"/>
  <c r="H10" i="57"/>
  <c r="H12" i="57"/>
  <c r="J8" i="57"/>
  <c r="F10" i="57"/>
  <c r="J12" i="56"/>
  <c r="N8" i="56"/>
  <c r="F12" i="56"/>
  <c r="F6" i="56"/>
  <c r="H8" i="56"/>
  <c r="H10" i="56"/>
  <c r="N10" i="56"/>
  <c r="J8" i="56"/>
  <c r="F8" i="56"/>
  <c r="F10" i="56"/>
  <c r="H12" i="56"/>
  <c r="L10" i="56"/>
  <c r="N12" i="56"/>
  <c r="L8" i="56"/>
  <c r="J10" i="56"/>
  <c r="J6" i="56"/>
  <c r="N6" i="56"/>
  <c r="H6" i="56"/>
  <c r="L12" i="56"/>
  <c r="H19" i="57" l="1"/>
  <c r="H19" i="56"/>
  <c r="F19" i="57"/>
  <c r="D20" i="57"/>
  <c r="J19" i="57"/>
  <c r="L19" i="57"/>
  <c r="F19" i="56"/>
  <c r="L19" i="56"/>
  <c r="D20" i="56"/>
  <c r="J19" i="56"/>
  <c r="D10" i="50" l="1"/>
  <c r="D11" i="50"/>
  <c r="D12" i="50"/>
  <c r="D13" i="50"/>
  <c r="D14" i="50"/>
  <c r="D15" i="50"/>
  <c r="D16" i="50"/>
  <c r="D9" i="50"/>
  <c r="D3" i="50"/>
  <c r="D4" i="50"/>
  <c r="D5" i="50"/>
  <c r="D6" i="50"/>
  <c r="D2" i="50"/>
  <c r="D17" i="50" l="1"/>
  <c r="D7" i="50"/>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<sst xmlns="http://schemas.openxmlformats.org/spreadsheetml/2006/main" count="7955" uniqueCount="1957">
  <si>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</si>
  <si>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</si>
  <si>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</si>
  <si>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</si>
  <si>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</si>
  <si>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</si>
  <si>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</si>
  <si>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</si>
  <si>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</si>
  <si>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</si>
  <si>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</si>
  <si>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</si>
  <si>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</si>
  <si>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</si>
  <si>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</si>
  <si>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</si>
  <si>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</si>
  <si>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</si>
  <si>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</si>
  <si>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</si>
  <si>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</si>
  <si>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</si>
  <si>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</si>
  <si>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</si>
  <si>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</si>
  <si>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</si>
  <si>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</si>
  <si>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</si>
  <si>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</si>
  <si>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</si>
  <si>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</si>
  <si>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</si>
  <si>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</si>
  <si>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</si>
  <si>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</si>
  <si>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</si>
  <si>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</si>
  <si>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</si>
  <si>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</si>
  <si>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</si>
  <si>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</si>
  <si>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</si>
  <si>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</si>
  <si>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</si>
  <si>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</si>
  <si>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</si>
  <si>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</si>
  <si>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</si>
  <si>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</si>
  <si>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</si>
  <si>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</si>
  <si>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</si>
  <si>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</si>
  <si>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</si>
  <si>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</si>
  <si>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</si>
  <si>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</si>
  <si>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</si>
  <si>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</si>
  <si>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</si>
  <si>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</si>
  <si>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</si>
  <si>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</si>
  <si>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</si>
  <si>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</si>
  <si>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</si>
  <si>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</si>
  <si>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</si>
  <si>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</si>
  <si>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</si>
  <si>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</si>
  <si>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</si>
  <si>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</si>
  <si>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</si>
  <si>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</si>
  <si>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</si>
  <si>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</si>
  <si>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</si>
  <si>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</si>
  <si>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</si>
  <si>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</si>
  <si>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</si>
  <si>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</si>
  <si>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</si>
  <si>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</si>
  <si>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</si>
  <si>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</si>
  <si>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</si>
  <si>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</si>
  <si>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</si>
  <si>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</si>
  <si>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</si>
  <si>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</si>
  <si>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</si>
  <si>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</si>
  <si>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</si>
  <si>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</si>
  <si>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</si>
  <si>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</si>
  <si>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</si>
  <si>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</si>
  <si>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</si>
  <si>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</si>
  <si>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</si>
  <si>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</si>
  <si>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</si>
  <si>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</si>
  <si>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</si>
  <si>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</si>
  <si>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</si>
  <si>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</si>
  <si>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</si>
  <si>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</si>
  <si>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</si>
  <si>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</si>
  <si>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</si>
  <si>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</si>
  <si>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</si>
  <si>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</si>
  <si>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</si>
  <si>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</si>
  <si>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</si>
  <si>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</si>
  <si>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</si>
  <si>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</si>
  <si>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</si>
  <si>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</si>
  <si>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</si>
  <si>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</si>
  <si>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</si>
  <si>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</si>
  <si>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</si>
  <si>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</si>
  <si>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</si>
  <si>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</si>
  <si>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</si>
  <si>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</si>
  <si>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</si>
  <si>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</si>
  <si>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</si>
  <si>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</si>
  <si>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</si>
  <si>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</si>
  <si>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</si>
  <si>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</si>
  <si>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</si>
  <si>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</si>
  <si>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</si>
  <si>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</si>
  <si>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</si>
  <si>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</si>
  <si>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</si>
  <si>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</si>
  <si>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</si>
  <si>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</si>
  <si>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</si>
  <si>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</si>
  <si>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</si>
  <si>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</si>
  <si>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</si>
  <si>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</si>
  <si>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</si>
  <si>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</si>
  <si>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</si>
  <si>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</si>
  <si>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</si>
  <si>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</si>
  <si>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</si>
  <si>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</si>
  <si>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</si>
  <si>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</si>
  <si>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</si>
  <si>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</si>
  <si>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</si>
  <si>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</si>
  <si>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</si>
  <si>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</si>
  <si>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</si>
  <si>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</si>
  <si>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</si>
  <si>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</si>
  <si>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</si>
  <si>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</si>
  <si>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</si>
  <si>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</si>
  <si>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</si>
  <si>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</si>
  <si>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</si>
  <si>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</si>
  <si>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</si>
  <si>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</si>
  <si>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</si>
  <si>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</si>
  <si>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</si>
  <si>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</si>
  <si>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</si>
  <si>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</si>
  <si>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</si>
  <si>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</si>
  <si>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</si>
  <si>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</si>
  <si>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</si>
  <si>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</si>
  <si>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</si>
  <si>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</si>
  <si>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</si>
  <si>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</si>
  <si>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</si>
  <si>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</si>
  <si>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</si>
  <si>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</si>
  <si>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</si>
  <si>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</si>
  <si>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</si>
  <si>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</si>
  <si>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</si>
  <si>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</si>
  <si>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</si>
  <si>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</si>
  <si>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</si>
  <si>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</si>
  <si>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</si>
  <si>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</si>
  <si>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</si>
  <si>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</si>
  <si>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</si>
  <si>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</si>
  <si>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</si>
  <si>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</si>
  <si>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</si>
  <si>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</si>
  <si>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</si>
  <si>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</si>
  <si>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</si>
  <si>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</si>
  <si>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</si>
  <si>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</si>
  <si>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</si>
  <si>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</si>
  <si>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</si>
  <si>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</si>
  <si>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</si>
  <si>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</si>
  <si>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</si>
  <si>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</si>
  <si>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</si>
  <si>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</si>
  <si>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</si>
  <si>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</si>
  <si>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</si>
  <si>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</si>
  <si>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</si>
  <si>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</si>
  <si>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</si>
  <si>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</si>
  <si>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</si>
  <si>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</si>
  <si>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</si>
  <si>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</si>
  <si>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</si>
  <si>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</si>
  <si>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</si>
  <si>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</si>
  <si>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</si>
  <si>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</si>
  <si>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</si>
  <si>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</si>
  <si>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</si>
  <si>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</si>
  <si>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</si>
  <si>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</si>
  <si>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</si>
  <si>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</si>
  <si>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</si>
  <si>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</si>
  <si>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</si>
  <si>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</si>
  <si>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</si>
  <si>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</si>
  <si>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</si>
  <si>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</si>
  <si>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</si>
  <si>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</si>
  <si>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</si>
  <si>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</si>
  <si>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</si>
  <si>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</si>
  <si>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</si>
  <si>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</si>
  <si>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</si>
  <si>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</si>
  <si>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</si>
  <si>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</si>
  <si>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</si>
  <si>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</si>
  <si>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</si>
  <si>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</si>
  <si>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</si>
  <si>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</si>
  <si>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</si>
  <si>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</si>
  <si>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</si>
  <si>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</si>
  <si>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</si>
  <si>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</si>
  <si>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</si>
  <si>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</si>
  <si>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</si>
  <si>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</si>
  <si>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</si>
  <si>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</si>
  <si>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VALORACIÓN ANTES DE CONTROLES</t>
  </si>
  <si>
    <t>VALORACIÓN DESPUÉS DE CONTROLES</t>
  </si>
  <si>
    <t>Inicial</t>
  </si>
  <si>
    <t>Final</t>
  </si>
  <si>
    <t>Baja (5)</t>
  </si>
  <si>
    <t>Proyectos de inversión posiblemente afectados</t>
  </si>
  <si>
    <t>Asesoría Técnica y Proyectos en Materia TIC</t>
  </si>
  <si>
    <t>Definir las Asesorías Técnicas y Formular de los Proyectos en materia de: Infraestructura, Economía Digital, Gobierno y Ciudadano Digital</t>
  </si>
  <si>
    <t>en la formulación de los Proyectos en materia de: Infraestructura, economía Digital, gobierno y Ciudadano Digital</t>
  </si>
  <si>
    <t xml:space="preserve">- Las personas que realizan la actividad no tienen los conocimientos y habilidades necesarias para la definición de asesorías y formulación de proyectos.
- La identificación de necesidades que se requiere para la definición de asesoría técnica o formulación de proyectos no es suficiente, clara, completa y de calidad.
</t>
  </si>
  <si>
    <t xml:space="preserve">- Conocimiento parcial de la normatividad aplicable al proceso.
</t>
  </si>
  <si>
    <t xml:space="preserve">- Interrupciones en la ejecución de la Asesoría o Proyecto.
- Pérdidas financieras por mala utilización de recursos en los proyectos.
- Pérdida credibilidad por parte de las entidades interesadas.
- Incumplimiento de metas institucionales.
</t>
  </si>
  <si>
    <t xml:space="preserve">- Cobertura limitada en los canales de interacción, que genera desconocimiento de la demanda de productos, bienes y servicios por parte de la ciudadanía.
- Imagen institucional desmejorada por la deficiente divulgación, en materia de acciones, decisiones y resultados de la gestión del Distrito Capital.
- Fallas en la prestación de los bienes y servicios que oferta la Secretaria General
- Incumplimiento o atraso en los programas, proyectos y gestión de la Secretaria General.
</t>
  </si>
  <si>
    <t xml:space="preserve">- -- Ningún trámite y/o procedimiento administrativo
</t>
  </si>
  <si>
    <t xml:space="preserve">- Ningún otro proceso en el Sistema de Gestión de Calidad
</t>
  </si>
  <si>
    <t xml:space="preserve">- 1111 Fortalecimiento de la economía, el gobierno y la ciudad digital de Bogotá D.C.
</t>
  </si>
  <si>
    <t>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</si>
  <si>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 xml:space="preserve">Se determina la probabilidad de 1 (Rara vez)  debido a que con la publicación del procedimiento 1210200-PR-306, y el formato 4130000-FT-1017, se fortalecieron los controles y el riesgo no se materializó. El impacto pasa a ser menor (2) ya que los efectos no se presentaron. </t>
  </si>
  <si>
    <t>Aceptar</t>
  </si>
  <si>
    <t xml:space="preserve">
_______________
</t>
  </si>
  <si>
    <t>- Reportar el riesgo materializado de Decisiones erróneas o no acertadas en la formulación de los Proyectos en materia de: Infraestructura, economía Digital, gobierno y Ciudadano Digital en el informe de monitoreo a la Oficina Asesora de Planeación.
- Analizar los errores que se evidenciaron en la formulación
- Se reformula el proyecto  y se pasa para su revisión y aprobación
- Actualizar el mapa de riesgos del proceso Asesoría Técnica y Proyectos en Materia TIC</t>
  </si>
  <si>
    <t>- Jefe Oficina de la Alta Consejería Distrital de TIC
- Jefe Oficina de la Alta Consejería Distrital de TIC
- Jefe Oficina de la Alta Consejería Distrital de TIC
- Jefe Oficina de la Alta Consejería Distrital de TIC</t>
  </si>
  <si>
    <t>- Reporte de monitoreo indicando la materialización del riesgo de Decisiones erróneas o no acertadas en la formulación de los Proyectos en materia de: Infraestructura, economía Digital, gobierno y Ciudadano Digital
- Documento de análisis de errores 
- Proyecto reformulado
- Mapa de riesgo del proceso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</si>
  <si>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</si>
  <si>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</si>
  <si>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</si>
  <si>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</si>
  <si>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</si>
  <si>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</si>
  <si>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</si>
  <si>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</si>
  <si>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</si>
  <si>
    <t xml:space="preserve">
</t>
  </si>
  <si>
    <t>Ejecutar las Asesorías Técnicas y Proyectos en materia de: Infraestructura, Economía Digital, Gobierno y Ciudadano Digital</t>
  </si>
  <si>
    <t>en la ejecución de Proyectos en materia de: Infraestructura, Economía Digital y Gobierno y Ciudadano Digital</t>
  </si>
  <si>
    <t xml:space="preserve">- Las personas que realizan la actividad no tienen los conocimientos y habilidades necesarias para el seguimiento a la  ejecución de  proyectos.
- No se cuenta con información de entrada oportuna para realizar adecuadamente el seguimiento del proyecto. 
- Los Informes de ejecución de proyectos cuando se presentan no son claros, completos y de calidad. 
</t>
  </si>
  <si>
    <t xml:space="preserve">- Expedición de normatividad que modifique la ejecución  del proyecto.
- Los Aliados Estratégicos modifican el Plan de Trabajo o Cronograma sin articularse con la Alta Consejería TIC.
</t>
  </si>
  <si>
    <t xml:space="preserve">- Desviaciones en los objetivos, el alcance y el cronograma del Proyecto.
- Pérdidas financieras para el  patrocinador por mala utilización de recursos en los Proyectos. 
- Pérdida credibilidad por parte de la entidades interesadas.
- Incumplimiento de metas institucionales. 
</t>
  </si>
  <si>
    <t xml:space="preserve">- Limitada disponibilidad de los canales de comunicación e interacción con la ciudadanía, que impide visualizar la transparencia en la gestión distrital.
- Fallas en la prestación de los bienes y servicios que oferta la Secretaria General
- Incumplimiento o atraso en los programas, proyectos y gestión de la Secretaria General.
</t>
  </si>
  <si>
    <t>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t>
  </si>
  <si>
    <t>La escala de impacto baja de moderado a menor, de acuerdo con la valoración efectuada a las perspectivas del riesgo, lo que ubicó la valoración del riesgo después de controles  de zona resultante moderada a baja.</t>
  </si>
  <si>
    <t>- Reportar el riesgo materializado de Incumplimiento parcial de compromisos en la ejecución de Proyectos en materia de: Infraestructura, Economía Digital y Gobierno y Ciudadano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del proceso Asesoría Técnica y Proyectos en Materia TIC</t>
  </si>
  <si>
    <t>- Jefe Oficina de la Alta Consejería Distrital de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Oficina de la Alta Consejería Distrital de TIC</t>
  </si>
  <si>
    <t>- Reporte de monitoreo indicando la materialización del riesgo de Incumplimiento parcial de compromisos en la ejecución de Proyectos en materia de: Infraestructura, Economía Digital y Gobierno y Ciudadano Digital
- Causas de incumplimiento identificadas
- Acción formulada en el aplicativo Sistema Integrado de Gestión
- Plan de trabajo actualizado 
- Mapa de riesgo del proceso Asesoría Técnica y Proyectos en Materia TIC, actualizado.</t>
  </si>
  <si>
    <t>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t>
  </si>
  <si>
    <t>Identificación del riesgo
Análisis antes de controles
Análisis después de controles
Tratamiento del riesgo</t>
  </si>
  <si>
    <t>- Se incluye el proyecto de inversión 1111 “Fortalecimiento de la economía, el gobierno y la ciudad digital de Bogotá D.C. “
- Se definen las perspectivas para los efectos ya identificados.
- Análisis antes de controles: 
Calificación de la Probabilidad: Se incluyen las evidencias faltantes de la vigencia 2016-2019 y las evidencias de la vigencia 2020.
Calificación del Impacto: Se realiza nuevamente la calificación de impacto y se ajustan las perspectivas: Operativa y de información, toda vez que ésta no afectan el riesgo. Lo que genera una valoración resultante MAYOR dentro de la escala de impacto. 
Valoración antes de controles: Teniendo en cuenta que cambio la calificación del impacto en el riesgo la valoración de los controles ubicó al riesgo en zona resultante ALTA, por lo que cambia la explicación del riesgo.
-Análisis después de controles:
Escala de impacto: La escala de impacto después de controles cambia de Moderado a Menor, teniendo en cuenta los cambios efectuados en la valoración antes de controles.
Valoración después de controles: La valoración después de controles cambió de moderado a baja, teniendo en cuenta los cambios efectuados en la valoración antes de controles, por lo anterior se cambia la  explicación del riesgo.
- Tratamiento del riesgo:  El proceso decide Aceptar el riesgo, toda vez que las actividades de control son de calificación fuerte y la zona resultante del riesgo después de controles fue valorado en zona baja.
-Acciones de tratamiento para fortalecer las actividades de control: Se eliminan las acciones ya que todas fueron cerradas, así mismo el proceso acepto el riesgo.</t>
  </si>
  <si>
    <t>Ejecutar las Asesorías Técnicas y Proyectos en materia: Infraestructura -Economía Digital -Gobierno y Ciudadano Digital</t>
  </si>
  <si>
    <t>en la aprobación de ejecución de Proyectos  en materia de: Infraestructura, Economía Digital, Gobierno y Ciudadano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</si>
  <si>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(actividades 3 y 5).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</si>
  <si>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</si>
  <si>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</si>
  <si>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</si>
  <si>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</si>
  <si>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</si>
  <si>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</si>
  <si>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Realizar sensibilización o talleres prácticos con el fin de que los integrantes del proceso aprendan y conozcan las posibles situaciones en que se puede presentar: amiguismo, clientelismo o conflicto de intereses en la aprobación y ejecución de los proyectos en materia TIC.
(Actividad.# 2 Acción Preventiva #1)
</t>
  </si>
  <si>
    <t xml:space="preserve">- Profesional Especializado - 
Oficina Alta Consejería Distrital de TIC
_______________
- Profesional Especializado - 
Oficina Alta Consejería Distrital de TIC
</t>
  </si>
  <si>
    <t xml:space="preserve">- Procedimiento PR-306 actualizado
_______________
- Evidencia de reunión y presentación Sensibilización
</t>
  </si>
  <si>
    <t xml:space="preserve">01/04/2020
_______________
01/04/2020
</t>
  </si>
  <si>
    <t xml:space="preserve">30/06/2020
_______________
30/06/2020
</t>
  </si>
  <si>
    <t>-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</si>
  <si>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Oficina de la Alta Consejería Distrital de TIC
- Jefe Oficina de la Alta Consejería Distrital de TIC
- Jefe Oficina de la Alta Consejería Distrital de TIC</t>
  </si>
  <si>
    <t>-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</si>
  <si>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</si>
  <si>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</si>
  <si>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</si>
  <si>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</si>
  <si>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</si>
  <si>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
</t>
  </si>
  <si>
    <t xml:space="preserve">Entregar medidas de ayuda humanitaria inmediata a las personas que llegan a la ciudad de Bogotá y que manifiestan haber sido desplazadas y encontrarse en situación de vulnerabilidad acentuada </t>
  </si>
  <si>
    <t>en la valoración de la situación de vulnerabilidad para la entrega de ayuda humanitaria inmediata</t>
  </si>
  <si>
    <t xml:space="preserve">- Deficiencia en los conocimientos del profesional que realiza la valoración para el otorgamiento de ayuda humanitaria inmediata.
- No aplicación del procedimiento y los documentos técnicos.
</t>
  </si>
  <si>
    <t xml:space="preserve">- Las personas que asisten al Centro de Atención no suministran la información completa.
- Las exigencias de los clientes se basan en aspectos subjetivos, fuera del contexto del proceso y de la Entidad.
</t>
  </si>
  <si>
    <t xml:space="preserve">- No entrega de ayuda humanitaria inmediata a una persona que cumple con los criterios de valoración para la misma.
- Entrega de ayuda humanitaria inmediata a una persona que no cumple con los criterios de valoración para la misma.
- Afectación en la imagen institucional.
</t>
  </si>
  <si>
    <t xml:space="preserve">- Subutilización de la infraestructura dispuesta para el aprovechamiento del ciudadano.
</t>
  </si>
  <si>
    <t xml:space="preserve">- 1156 Bogotá Mejor para las Víctimas, la Paz y la reconciliación.
</t>
  </si>
  <si>
    <t>La valoración obtenida es resultado de una probabilidad (1) de ocurrencia del riesgo dado que éste no se ha materializado, además el impacto es menor en relación con la afectación de la imagen y las medidas de control interno y externo.</t>
  </si>
  <si>
    <t>La valoración obtenida evidencia que los controles establecidos para el presente riesgo permiten reducir su impacto dentro de la zona baja en el mapa de calor, esto se confirma dado que no se ha materializado el riesgo.</t>
  </si>
  <si>
    <t xml:space="preserve">
_______________
- Socializar con el equipo profesional de CLAV y PAV los resultados de la Matriz de seguimiento AHI (mes).
</t>
  </si>
  <si>
    <t xml:space="preserve">
_______________
- El profesional especializado y/o universitario y/o Contratista de la ACDVPR presente en los CLAV y PAV
</t>
  </si>
  <si>
    <t xml:space="preserve">
_______________
- Evidencia de reunión para cada uno de los CLAV y PAV 
</t>
  </si>
  <si>
    <t xml:space="preserve">
_______________
01/03/2020
</t>
  </si>
  <si>
    <t xml:space="preserve">
_______________
31/12/2020
</t>
  </si>
  <si>
    <t>- Reportar el riesgo materializado de Errores (fallas o deficiencias) en la valoración de la situación de vulnerabilidad para la entrega de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</si>
  <si>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</si>
  <si>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Errores (fallas o deficiencias) en la valoración de la situación de vulnerabilidad para la entrega de ayuda humanitaria inmediata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</si>
  <si>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 xml:space="preserve">	 10/09/2018</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</si>
  <si>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</si>
  <si>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</si>
  <si>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 xml:space="preserve">
Análisis antes de controles
Tratamiento del riesgo</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</si>
  <si>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</si>
  <si>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 xml:space="preserve">Identificación del riesgo
Análisis antes de controles
</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</si>
  <si>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</si>
  <si>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Ejecutar el Comité Distrital de Justicia Transicional</t>
  </si>
  <si>
    <t>en  la implementación y seguimiento de la política a través del SDARIV</t>
  </si>
  <si>
    <t xml:space="preserve">- Falta de seguimiento al cumplimiento de compromisos de las entidades que conforman el SDARIV.
</t>
  </si>
  <si>
    <t xml:space="preserve">- Presiones por parte de las víctimas para participar en los escenarios de toma de decisiones.
- Deficiente información de compromiso y metas de las entidades que conforman el SDARIV.
- Entrega de información incompleta, insuficiente por parte de entidades que conforman el SDARIV.
</t>
  </si>
  <si>
    <t xml:space="preserve">- Afectación en la imagen institucional.
- Incumplimiento en las metas del plan de gobierno.
</t>
  </si>
  <si>
    <t xml:space="preserve">- Políticas públicas ineficaces.
- Subutilización de la infraestructura dispuesta para el aprovechamiento del ciudadano.
</t>
  </si>
  <si>
    <t>La valoración obtenida es resultado de una probabilidad (1) de ocurrencia del riesgo dado que éste no se ha materializado, además el impacto es moderado en relación con la afectación de la imagen y el cumplimiento de las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</si>
  <si>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</si>
  <si>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Decisiones erróneas o no acertadas en  la implementación y seguimiento de la política a través del SDARIV en el informe de monitoreo a la Oficina Asesora de Planeación.
- Se debe citar un CDJT o subcomités extraordinario de seguimiento, según sea el caso para evaluar el impacto de las decisiones tomadas en instancias anteriores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</si>
  <si>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</si>
  <si>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Decisiones erróneas o no acertadas en  la implementación y seguimiento de la política a través del SDARIV
- Evidencia de reunión del caso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</si>
  <si>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</si>
  <si>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Se identifica el proyecto de inversión que posiblemente se puede ver afectado por el riesgo.
Para cada uno de los efectos (consecuencias) se identifican las perspectivas.</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</si>
  <si>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</si>
  <si>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</si>
  <si>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</si>
  <si>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</si>
  <si>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</si>
  <si>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</si>
  <si>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Según los controles este se ubica en la calificación más baja de probabilidad. Sin embargo, por ser de corrupción no disminuye en impacto. Se establecerán acciones de tratamiento por valoración ya que la opción de aceptar ni la zona baja existen.</t>
  </si>
  <si>
    <t xml:space="preserve">
_______________
- Evidencia de reunión para cada uno de los CLAV y PAV.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</si>
  <si>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</si>
  <si>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</si>
  <si>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</si>
  <si>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</si>
  <si>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Identificación del riesgo
Análisis antes de controles
Análisis de controles
Tratamiento del riesgo</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</si>
  <si>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</si>
  <si>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Comunicación Pública</t>
  </si>
  <si>
    <t>Elaborar el plan de comunicaciones institucional, orientar y aplicar lineamientos comunicacionales para las entidades del distrito, para generar bienestar en los servidores públicos y confianza en la en la administración distrital</t>
  </si>
  <si>
    <t>en la formulación del plan de comunicaciones para la divulgación de campañas y piezas comunicacionales</t>
  </si>
  <si>
    <t xml:space="preserve">- Falta de información sobre factores de satisfacción de servidores y ciudadanía.
- Información o análisis insuficiente de los insumos de información disponible.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</si>
  <si>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Recorte presupuestal.
-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</si>
  <si>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credibilidad.
- Pérdida de imagen y gobernabilidad externas.
- Hallazgos y requerimientos dentro de las auditorias internas.
- Hallazgos y requerimientos dentro de las auditorias externas.
</t>
  </si>
  <si>
    <t xml:space="preserve">- Imagen institucional desmejorada por la deficiente divulgación, en materia de acciones, decisiones y resultados de la gestión del Distrito Capital.
</t>
  </si>
  <si>
    <t xml:space="preserve">- Todos los procesos en el Sistema de Gestión de Calidad
</t>
  </si>
  <si>
    <t xml:space="preserve">- 1143 Comunicación para fortalecer las instituciones y acercar a la ciudadanía a la Alcaldía Mayor de Bogotá.
</t>
  </si>
  <si>
    <t>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
La nueva zona de riesgo según esta disminución pasa de Extrema a Alta.</t>
  </si>
  <si>
    <t>Se disminuye la probabilidad a (1 Rara vez) ya que las actividades de control preventivas han evitado la materialización de este riesgo y presentan solidez fuerte. El impacto pasa a 1 "insignificante" ya que el riesgo no volvió a presentarse y los controles detectivos son fuertes.</t>
  </si>
  <si>
    <t>- Reportar el riesgo materializado de Omisión en la formulación del plan de comunicaciones para la divulgación de campañas y piezas comunicacionales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del proceso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</si>
  <si>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</si>
  <si>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Omisión en la formulación del plan de comunicaciones para la divulgación de campañas y piezas comunicacionales
- Comunicaciones escritas.
- Plan de Comunicaciones.
- Estrategia de divulgación del Plan de Comunicaciones, implementada.
- Campañas del Plan de Comunicaciones ejecutadas y reporte del Plan de Acción Institucional.
- Mapa de riesgo del proceso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</si>
  <si>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</si>
  <si>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</si>
  <si>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</si>
  <si>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</si>
  <si>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</si>
  <si>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Realizar cubrimiento de la agenda del Alcalde Mayor, consolidar las tendencias en el ecosistema digital y elaborar el plan de comunicaciones de contenido en redes sociales.</t>
  </si>
  <si>
    <t>en la información divulgada a la ciudadanía a través de plataformas digitales</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</si>
  <si>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</si>
  <si>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Débil divulgación de normativa externa que pueda dificultar la adecuada implementación, el cumplimiento y el conocimiento actual, respecto a la gestión del proceso.
</t>
  </si>
  <si>
    <t xml:space="preserve">- Desinformación.
- Pérdida de imagen y gobernabilidad externas.
- Perdida de confianza interna en la administración.
- Inconformidad de la ciudadanía con la información que se presenta de la gestión del distrito.
</t>
  </si>
  <si>
    <t xml:space="preserve">- Imagen institucional desmejorada por la deficiente divulgación, en materia de acciones, decisiones y resultados de la gestión del Distrito Capital.
- Cobertura limitada en los canales de interacción, que genera desconocimiento de la demanda de productos, bienes y servicios por parte de la ciudadanía.
- Subutilización de la infraestructura dispuesta para el aprovechamiento del ciudadano.
- Limitada disponibilidad de los canales de comunicación e interacción con la ciudadanía, que impide visualizar la transparencia en la gestión distrital.
</t>
  </si>
  <si>
    <t xml:space="preserve">- Procesos misionales y estratégicos misionales en el Sistema de Gestión de Calidad
</t>
  </si>
  <si>
    <t xml:space="preserve">- Ningún proyecto de inversión
</t>
  </si>
  <si>
    <t>Se determina la probabilidad (1 rara vez) ya que no se ha materializado este riesgo. El impacto (4 mayor) obedece a que la divulgación errónea impacta la imagen interna y externa de la Entidad.</t>
  </si>
  <si>
    <t>Se determina la probabilidad (1 rara vez) ya que las actividades de control preventivas han evitado la materialización de este riesgo y presentan solidez fuerte. El impacto es 2 "menor" ya que el riesgo no se ha presentado y los controles detectivos son fuertes.</t>
  </si>
  <si>
    <t>- Reportar el riesgo materializado de Decisiones erróneas o no acertadas en la información divulgada a la ciudadanía a través de plataformas digitales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del proceso Comunicación Pública</t>
  </si>
  <si>
    <t>- Jefe Oficina Consejería de Comunicaciones
- Líderes de los equipos portal web y redes sociales
- Periodistas, Profesionales del equipo de redes, editor y Jefe de la Oficina Consejería de Comunicaciones (en caso de información sensible)
- Periodistas y Profesionales del equipo de redes
- Jefe Oficina Consejería de Comunicaciones</t>
  </si>
  <si>
    <t>- Reporte de monitoreo indicando la materialización del riesgo de Decisiones erróneas o no acertadas en la información divulgada a la ciudadanía a través de plataformas digitales
- Información desactivada de las plataformas digitales
- Información ajustada para publicación
- Información publicada nuevamente en las plataformas digitales.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</si>
  <si>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</si>
  <si>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</si>
  <si>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</si>
  <si>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</si>
  <si>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y piezas comunicacionales para divulgar contenidos hacia la ciudadanía, para informar sobre la gestión, acercar la ciudadanía a la administración distrital y generar sentido de pertenencia y amor por la ciudad  </t>
  </si>
  <si>
    <t>al momento de elaborar la campaña o pieza comunicacional solicitada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</si>
  <si>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</si>
  <si>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Errores por parte de una Entidad externa al momento de diligenciar la información a divulgar en el formato FT1048 BRIEF.
- Débil divulgación de normativa externa que pueda dificultar la adecuada implementación, el cumplimiento y el conocimiento actual, respecto a la gestión del proceso.
</t>
  </si>
  <si>
    <t xml:space="preserve">- Pérdida de credibilidad.
- Perdida de confianza interna en la administración.
- Desconfianza en los productos desarrollados por la administración distrital.
</t>
  </si>
  <si>
    <t xml:space="preserve">- Imagen institucional desmejorada por la deficiente divulgación, en materia de acciones, decisiones y resultados de la gestión del Distrito Capital.
- Fallas en la prestación de los bienes y servicios que oferta la Secretaria General
</t>
  </si>
  <si>
    <t>Se determina la probabilidad (1 rara vez) ya que no se ha materializado este riesgo. El impacto (4 mayor) obedece a que los errores (fallas o deficiencias) al momento de elaborar una campaña o pieza comunicacional afecta la imagen interna y externa de la entidad.</t>
  </si>
  <si>
    <t>Se determina la probabilidad (1 rara vez) ya que las actividades de control preventivas permiten disminuir la probabilidad de ocurrencia del riesgo. El impacto es 2 "menor" ya que el riesgo no se ha presentado y los controles detectivos son fuertes.</t>
  </si>
  <si>
    <t>- Reportar el riesgo materializado de Errores (fallas o deficiencias) al momento de elaborar la campaña o pieza comunicacional solicitada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del proceso Comunicación Pública</t>
  </si>
  <si>
    <t>- Jefe Oficina Consejería de Comunicaciones
- Jefe Oficina Consejería de Comunicaciones
- Solicitante de la campaña o pieza comunicacional y profesionales equipos creativo y audiovisual
- Profesionales y Jefe de la Oficina Consejería de Comunicaciones
- Jefe Oficina Consejería de Comunicaciones</t>
  </si>
  <si>
    <t>- Reporte de monitoreo indicando la materialización del riesgo de Errores (fallas o deficiencias) al momento de elaborar la campaña o pieza comunicacional solicitada
- Campaña o pieza comunicacional detenida.
- Información de la campaña o pieza comunicacional ajustada para divulgación
- Campaña o pieza comunicacional ajustada y divulgada.
- Mapa de riesgo del proceso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</si>
  <si>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</si>
  <si>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</si>
  <si>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Realizar el diseño de campañas y piezas comunicacionales y establecer relaciones estratégicas para su divulgación.</t>
  </si>
  <si>
    <t>para la divulgación de campañas e información relacionada con la gestión de la administración distrital, mediante relaciones estratégicas comunicacionales</t>
  </si>
  <si>
    <t xml:space="preserve">- Falta de claridad en los acuerdos pactados en la relación estratégica.
- Falta de seguimiento a la ejecución de la relación estratégica.
- Información o análisis insuficiente de los insumos de información disponible.
- Deficiencias en la información de entrada para la realización de la campaña, estrategia o pieza comunicacional.
- Desconocimiento de la metodología y lineamientos en materia de comunicaciones.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</si>
  <si>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Cambios en las prioridades para el establecimiento de relaciones estratégicas.
- Recorte presupuestal.
- Coyunturas políticas que impiden la definición de necesidades de comunicación.
</t>
  </si>
  <si>
    <t xml:space="preserve">- Reprocesos en el establecimiento de relaciones estratégicas
- Desinformación.
- Pérdida de imagen externa.
- Inconformidad de la ciudadanía con la información que se presenta de la gestión del distrito.
- Desconfianza en los productos desarrollados por la administración distrital.
</t>
  </si>
  <si>
    <t>Se determina la probabilidad (1 rara vez) ya que no se ha materializado este riesgo. El impacto (4 mayor) obedece a que el incumplimiento parcial de compromisos de divulgación, limita el alcance de las comunicaciones de la gestión de la administración distrital.</t>
  </si>
  <si>
    <t>Se determina la probabilidad (1 rara vez) ya que las actividades de control preventivas permiten disminuir la probabilidad de ocurrencia del riesgo, aunque requieren ser ajustadas en el procedimiento. El impacto es 2 "menor" ya que el riesgo no se ha presentado y los controles detectivos son fuertes.</t>
  </si>
  <si>
    <t>-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</si>
  <si>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Jefe Oficina Consejería de Comunicaciones
- Jefe y Profesional de la Oficina Consejería de Comunicaciones asignado para las alianzas estratégicas
- Profesional de la Oficina Consejería de Comunicaciones asignado para las alianzas estratégicas
- Profesional de la Oficina Consejería de Comunicaciones asignado para las alianzas estratégicas
- Jefe Oficina Consejería de Comunicaciones</t>
  </si>
  <si>
    <t>- Reporte de monitoreo indicando la materialización del riesgo de Incumplimiento parcial de compromisos para la divulgación de campañas e información relacionada con la gestión de la administración distrital, mediante relaciones estratégicas comunicacionales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</si>
  <si>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se incluyen algunas y se califican.
Se ajusta la valoración residual a Moderada en atención a la calificación de las actividades de control (probabilidad 1 rara vez, impacto 2 menor).
Se formulan acciones para documentar las actividades de control preventivas y detectivas en el procedimiento PR-366 Relaciones Estratégicas Comunicacionales, se establecen acciones por valoración y se definen acciones de contingencia.</t>
  </si>
  <si>
    <t xml:space="preserve">
Análisis de controles
Análisis después de controles
</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</si>
  <si>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</si>
  <si>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Relaciones Estratégicas Comunicacionales PR-366.
La opción de tratamiento cambia a Aceptar.
Se suprimen las acciones de tratamiento ya que se ejecutaron durante la vigencia 2019.</t>
  </si>
  <si>
    <t>Contratación</t>
  </si>
  <si>
    <t>Elaborar los estudios y documentos previos</t>
  </si>
  <si>
    <t>en la estructuración de los documentos y estudios  previos para la contratación de bienes, servicios u obras para la Entidad.</t>
  </si>
  <si>
    <t xml:space="preserve">- Falta de pericia  técnica, financiera y jurídica en la estructuración de los documentos y estudios previos por parte de las áreas técnicas.
- Inadecuado planteamiento de las necesidades  por parte de las áreas técnicas para  estructurar los documentos y estudios previos.
- Falta de aplicación de guías, manuales y procedimientos por parte de las áreas técnicas enfocados a la estructuración de documentos y estudios previos para llevar a cabo procesos de selección.
- Incumplimiento de los plazos de estructuración del proceso de selección.
</t>
  </si>
  <si>
    <t xml:space="preserve">- Exceso de normas y cambios constantes en la normativa, con posibles contradicciones y falta de claridad.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</si>
  <si>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</si>
  <si>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t>
  </si>
  <si>
    <t xml:space="preserve">- Impresión de artes gráficas para las entidades del distrito capital
- Visitas guiadas Archivo de Bogotá
- Inscripción programas de formación virtual para servidores públicos del Distrito Capital
</t>
  </si>
  <si>
    <t xml:space="preserve">- Todos los proyectos de inversión
</t>
  </si>
  <si>
    <t>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t>
  </si>
  <si>
    <t>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t>
  </si>
  <si>
    <t xml:space="preserve">
- Modificar los procedimientos Los procedimientos 4231000-PR-284 "Mínima cuantía", 4231000-PR-339 "Selección Pública de Oferentes", 4231000-PR-338 "Agregación de Demanda" y 4231000-PR-156 "Contratación Directa" con el fin de implementar el control: Los procedimientos 4231000-PR-284 "Mínima cuantía", 4231000-PR-339 "Selección Pública de Oferentes", 4231000-PR-338 "Agregación de Demanda" y 4231000-PR-156 "Contratación Directa" indica que Comité de Contratación, autorizado(a) por Secretaria General, Cada vez que se  requiera conforme a la Resolución 095 de 2020 " Por medio de la Cual se modifica la Resolución No 206 de 2017 y la Resolución 494 de 2019 de la Secretaría General de la Alcaldía Mayor de Bogotá D.C"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
_______________
</t>
  </si>
  <si>
    <t xml:space="preserve">
- Director de Contratación
_______________
</t>
  </si>
  <si>
    <t xml:space="preserve">
- Procedimientos actualizados
_______________
</t>
  </si>
  <si>
    <t xml:space="preserve">
27/03/2020
_______________
</t>
  </si>
  <si>
    <t xml:space="preserve">
30/09/2020
_______________
</t>
  </si>
  <si>
    <t xml:space="preserve">- Adelantar un acompañamiento previo a la apertura del proceso de selección pública de oferentes a las dependencias  con el fin de revisar en el componente financiero y jurídico los documentos de estructuración  de dicho proceso.
- Verificar a través de los Comités de Contratación la necesidad de contratar bienes, servicios u obras y que los mismos sean procesos objetivos y ajustados a la normativa vigente
_______________
</t>
  </si>
  <si>
    <t xml:space="preserve">- Director de Contratación 
- Director de Contratación 
_______________
</t>
  </si>
  <si>
    <t xml:space="preserve">- Documentos, memorandos, correos electrónicos que den cuenta del acompañamiento realizado.
- Actas de Comité de Contratación
_______________
</t>
  </si>
  <si>
    <t xml:space="preserve">27/03/2020
27/03/2020
_______________
</t>
  </si>
  <si>
    <t xml:space="preserve">31/12/2020
31/12/2020
_______________
</t>
  </si>
  <si>
    <t>- Reportar el riesgo materializado de Errores (fallas o deficiencias) en la estructuración de los documentos y estudios  previos para la contratación de bienes, servicios u obras para la Entidad. en el informe de monitoreo a la Oficina Asesora de Planeación.
- La Dirección de Contratación al revisar la solicitud de contratación, realiza una verificación de los estudios previos del mismo; si éste no se encuentra conforme, se procede a realizar observaciones al área técnica o a devolver el proceso si las mismas son sustanciales.
- Las áreas técnicas realizan los ajustes pertinentes de acuerdo con las observaciones, y remiten a la Dirección de Contratación, para una nueva verificación.
- Actualizar el mapa de riesgos del proceso Contratación</t>
  </si>
  <si>
    <t>- Director(a) de Contratación
- Director(a) de Contratación
- Jefe de cada área
- Director(a) de Contratación</t>
  </si>
  <si>
    <t>- Reporte de monitoreo indicando la materialización del riesgo de Errores (fallas o deficiencias) en la estructuración de los documentos y estudios  previos para la contratación de bienes, servicios u obras para la Entidad.
- Memorando o correo electrónico con observaciones y devolución del proceso, al área técnica
- Memorando de radicación de la solicitud de contratación corregida
- Mapa de riesgo del proceso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</si>
  <si>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</si>
  <si>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</si>
  <si>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</si>
  <si>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</si>
  <si>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Realizar la verificación, análisis y selección de las propuestas mediante el Comité de evaluación.</t>
  </si>
  <si>
    <t>en el análisis y selección de las propuestas</t>
  </si>
  <si>
    <t xml:space="preserve">- Ambigüedad en la estructura del proceso de selección pública.
- Inadecuada selección del comité de evaluación del proceso de selección.
- Vacíos en la estructuración del proceso de selección en lo referente a los criterios técnicos, económicos, financieros y jurídicos.
- Inoportunidad para realizar la evaluación del proceso de selección de acuerdo con lo estipulado en los pliegos de condiciones o invitación pública.
- Falta de conocimiento técnico, jurídico o financiero por parte de los miembros del Comité Evaluador sobre el proceso de selección.
</t>
  </si>
  <si>
    <t xml:space="preserve">- Intervención por parte de un ente de control u otro ente regulador.
- Pérdida de credibilidad en la evaluación en los procesos de selección que adelanta la Secretaría General.
- Incumplimiento de las metas y objetivos institucionales, afectando el cumplimiento en la metas regionales.
- Sanciones disciplinarias derivadas de un proceso de selección fallido.
</t>
  </si>
  <si>
    <t>- 1081 Rediseño de la arquitectura de la plataforma tecnológica en la Secretaría General
- 1090 Lo mejor del mundo por una Bogotá para todos
- 1111 Fortalecimiento de la economía, el gobierno y la ciudad digital de Bogotá D.C.
- 1125 Fortalecimiento y modernización de la gestión pública distrital
- 1126 Implementación de un nuevo enfoque de servicio a la ciudadanía</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</si>
  <si>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t>
  </si>
  <si>
    <t xml:space="preserve">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t>
  </si>
  <si>
    <t>- Reportar el riesgo materializado de Errores (fallas o deficiencias) en el análisis y selección de las propuestas en el informe de monitoreo a la Oficina Asesora de Planeación.
- Reportar el riesgo materializado de Errores(fallas o deficiencias) en el análisis y selección de las propuestas al operador disciplinario para que de inicio a investigación.
- En caso que se evidencie la materialización del riesgo durante el proceso de adjudicación del proceso de selección, se procede a elaborar acto administrativo que modifique la integración del comité evaluador y realice nuevamente el proceso de verificación de propuestas.
- Actualizar el mapa de riesgos del proceso Contratación</t>
  </si>
  <si>
    <t>- Director(a) de Contratación
- Director(a) de Contratación
- Director(a) de Contratación
- Director(a) de Contratación</t>
  </si>
  <si>
    <t>- Reporte de monitoreo indicando la materialización del riesgo de Errores (fallas o deficiencias) en el análisis y selección de las propuestas
- Reporte remitido al operador disciplinario para dar inicio a la investigación.
- Nuevo acto administrativo que modifica el comité evaluador y evidencias de la verificación de las propuestas.
- Mapa de riesgo del proceso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</si>
  <si>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</si>
  <si>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</si>
  <si>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Suministrar lineamientos y directrices para la gestión de contratación de la entidad.</t>
  </si>
  <si>
    <t>en la supervisión de los contratos o convenios</t>
  </si>
  <si>
    <t xml:space="preserve">- Desconocimiento de las actividades necesarias para llevar a cabo la supervisión de los contratos o convenios.
- No aplicación por parte de las áreas técnicas de los lineamientos enfocados a la supervisión de contratos y convenios.
- Falta de conocimiento técnico, jurídico o financiero del contrato o convenio por parte de quien lo supervisa.
- No se cuenta con suficiente personal idóneo para adelantar la supervisión de los contratos o convenios.
</t>
  </si>
  <si>
    <t xml:space="preserve">- Dificultades en la gestión por la respuesta de requerimientos dispendiosos.
</t>
  </si>
  <si>
    <t xml:space="preserve">- Sanción por parte de un ente de control u otro ente regulador.
- Detrimento patrimonial  por deficiencias en la ejecución presupuestal del contrato o convenio que se supervisa.
- Incumplimiento de las metas y objetivos institucionales, afectando el cumplimiento en la metas regionales.
- Pérdida de credibilidad en la supervisión de los procesos de contratación que ejecuta la Secretaría General.
- Incumplimiento parcial de contratos.
- Desconocimiento en el impacto de las labores de supervisión en el contexto de la Secretaría General de la Alcaldía Mayor de Bogotá.
</t>
  </si>
  <si>
    <t>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t>
  </si>
  <si>
    <t>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t>
  </si>
  <si>
    <t xml:space="preserv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</si>
  <si>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Director de Contratación 
_______________
</t>
  </si>
  <si>
    <t xml:space="preserve">- Evidencias de las socializaciones adelantadas
_______________
</t>
  </si>
  <si>
    <t xml:space="preserve">27/03/2020
_______________
</t>
  </si>
  <si>
    <t xml:space="preserve">31/10/2020
_______________
</t>
  </si>
  <si>
    <t>- Reportar el riesgo materializado de Errores (fallas o deficiencias) en la supervisión de los contratos o convenios en el informe de monitoreo a la Oficina Asesora de Planeación.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</si>
  <si>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Director(a) de Contratación
- Director(a) de Contratación
- Director(a) de Contratación</t>
  </si>
  <si>
    <t>- Reporte de monitoreo indicando la materialización del riesgo de Errores (fallas o deficiencias) en la supervisión de los contratos o convenios
- Informe de posible incumplimiento de las obligaciones de la supervisión
- Mapa de riesgo del proceso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</si>
  <si>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</si>
  <si>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Identificación del riesgo
Tratamiento del riesgo</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</si>
  <si>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</si>
  <si>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</si>
  <si>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</si>
  <si>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</si>
  <si>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</si>
  <si>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</si>
  <si>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</si>
  <si>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</si>
  <si>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</si>
  <si>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</si>
  <si>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</si>
  <si>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</si>
  <si>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</si>
  <si>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</si>
  <si>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Supervisar la ejecución de los contratos y/o convenios, y la conformidad de los productos, servicios y obras contratados para el proceso.</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</si>
  <si>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</si>
  <si>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</si>
  <si>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</si>
  <si>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</si>
  <si>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- 1081 Rediseño de la arquitectura de la plataforma tecnológica en la Secretaría General
- 1090 Lo mejor del mundo por una Bogotá para todos
- 1111 Fortalecimiento de la economía, el gobierno y la ciudad digital de Bogotá D.C.
- 1125 Fortalecimiento y modernización de la gestión pública distrital
- 1081 Rediseño de la arquitectura de la plataforma tecnológica en la Secretaría General</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</si>
  <si>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</si>
  <si>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</si>
  <si>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</si>
  <si>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</si>
  <si>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</si>
  <si>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Adelantar el proceso de liquidación de contratos y/o convenios</t>
  </si>
  <si>
    <t>para adelantar el proceso de liquidación de los contratos o convenios que así lo requieran</t>
  </si>
  <si>
    <t xml:space="preserve">- Deficiente aplicación de las herramientas jurídicas y procedimientos internos para llevar a cabo la supervisión de contratos y/o convenios.
- Falta de aplicabilidad de los controles existentes para la supervisión de los contratos.
- Desconocimiento de los lineamientos legales frente a la liquidación de los contratos.
</t>
  </si>
  <si>
    <t xml:space="preserve">- Demoras en el suministro de la información y documentación requerida para adelantar la liquidación del contrato.
</t>
  </si>
  <si>
    <t xml:space="preserve">- Afectación de los principios rectores de la contratación: selección objetiva, transparencia, economía, igualdad de oportunidades, publicidad, eficacia, eficiencia, responsabilidad.
- Detrimento patrimonial.
- Procesos sancionatorios, disciplinarios, fiscales.
- Pérdida de imagen institucional.
</t>
  </si>
  <si>
    <t xml:space="preserve">- Visitas guiadas Archivo de Bogotá
- Impresión de artes gráficas para las entidades del distrito capital
</t>
  </si>
  <si>
    <t>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t>
  </si>
  <si>
    <t>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t>
  </si>
  <si>
    <t xml:space="preserve">- Generar requerimientos trimestrales a las dependencias con el fin de realizar seguimiento a la liquidación de los contratos en los tiempos establecidos por la norma.
_______________
</t>
  </si>
  <si>
    <t xml:space="preserve">- Requerimientos escritos dirigidos a las dependencias que ejecutan contratos o convenios
_______________
</t>
  </si>
  <si>
    <t xml:space="preserve">06/05/2020
_______________
</t>
  </si>
  <si>
    <t xml:space="preserve">30/11/2020
_______________
</t>
  </si>
  <si>
    <t>- Reportar el riesgo materializado de Supervisión inapropiada para adelantar el proceso de liquidación de los contratos o convenios que así lo requieran en el informe de monitoreo a la Oficina Asesora de Planeación.
- Solicitar al supervisor del contrato informe que describa las actividades llevadas a cabo en procura de la liquidación del contrato y la explicación detallada del fundamento técnico, jurídico o financiero que lo conllevó a no hacer la liquidación en los plazos establecidos.
- Reportar el riesgo materializado de Supervisión inapropiada para adelantar el proceso de liquidación de los contratos o convenios que así lo requieran al operador disciplinario.
- Actualizar el mapa de riesgos del proceso Contratación</t>
  </si>
  <si>
    <t>- Reporte de monitoreo indicando la materialización del riesgo de Supervisión inapropiada para adelantar el proceso de liquidación de los contratos o convenios que así lo requieran
- Solicitud radicada de informe de actividades de liquidación al supervisor del contrato o convenio
- Notificación realizada del presunto hecho de Supervisión inapropiada para adelantar el proceso de liquidación de los contratos o convenios que así lo requieran al operador disciplinario.																							
- Mapa de riesgo del proceso Contratación, actualizado.</t>
  </si>
  <si>
    <t>en la verificación de los requisitos de perfeccionamiento y ejecución contractual</t>
  </si>
  <si>
    <t xml:space="preserve">- Deficiente aplicación de las herramientas jurídicas y procedimientos internos para llevar a cabo la supervisión de contratos y/o convenios.
- Falta de conocimiento técnico frente al trámite requerido para la verificación
- Fallas en los sistemas de información en donde se registra la verificación realizada
</t>
  </si>
  <si>
    <t xml:space="preserve">- Sanción por parte de un ente de control u otro ente regulador
- Pérdida de credibilidad en los procesos de contratación que adelanta la Secretaría General
- Incumplimiento de las metas y objetivos institucionales
- Interrupción de las labores del proceso en pro del ajuste de los documentos y estudios previos
</t>
  </si>
  <si>
    <t>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</si>
  <si>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t>
  </si>
  <si>
    <t xml:space="preserve">01/04/2020
01/04/2020
_______________
</t>
  </si>
  <si>
    <t xml:space="preserve">15/12/2020
15/12/2020
_______________
</t>
  </si>
  <si>
    <t>Creación del riesgo y aprobación del mapa de riesgos del proceso Contratación</t>
  </si>
  <si>
    <t>Control Disciplinario</t>
  </si>
  <si>
    <t>Adelantar los procesos disciplinarios de conformidad con las etapas procesales fijadas por la Ley 734 de 2002</t>
  </si>
  <si>
    <t>en el trámite del proceso verbal</t>
  </si>
  <si>
    <t xml:space="preserve">- Falta de personal para priorizar los procesos disciplinarios que llevan largo tiempo en la dependencia y/o asuntos próximos a vencerse.
- Represamiento de trámites por retiro de personal.
- Fallas en la interpretación de los términos previstos para la aplicación del procedimiento verbal. 
</t>
  </si>
  <si>
    <t xml:space="preserve">- Dificultad en la transición para adaptar los procedimientos al nuevo código general disciplinario, el cual exige la utilización de medios tecnológicos para su ejecución.
</t>
  </si>
  <si>
    <t xml:space="preserve">- Insatisfacción frente al desarrollo del proceso disciplinario de conformidad con la ley 734 de 2002 o ley disciplinaria vigente.
- Sanciones de orden legal y pecuniaria a la entidad por indebida aplicación de la ley 734 de 2002 o ley disciplinaria vigente.
</t>
  </si>
  <si>
    <t xml:space="preserve">- Fallas en la prestación de los bienes y servicios que oferta la Secretaria General
</t>
  </si>
  <si>
    <t>El proceso estima que los efectos del riesgo son moderados debido a que no se ha materializado el mismo, sin embargo ante su materialización, podrían presentarse efectos en las medidas de control y en la gestión del proceso verbal.</t>
  </si>
  <si>
    <t xml:space="preserve">El proceso cuenta con actividades de control efectivas para evitar que se presenten las fallas en el Procedimiento Proceso Verbal Disciplinario, las cuales son calificadas disminuyendo la probabilidad e impacto. </t>
  </si>
  <si>
    <t>- Reportar el riesgo materializado de Errores (fallas o deficiencias) en el trámite del proceso verbal en el informe de monitoreo a la Oficina Asesora de Planeación.
- Análisis de la falla o error presentado (causas y consecuencias).
- Proyección de la decisión que subsane la falla o error presentado.
- Firma de la decisión subsanando la falla o error presentado.
- Actualizar el mapa de riesgos del proceso Control Disciplinario</t>
  </si>
  <si>
    <t>- Jefe Oficina de Control Interno Disciplinario
- Abogado designado junto con el Jefe Oficina de Control Interno Disciplinario
- Abogado designado junto con el Jefe Oficina de Control Interno Disciplinario
- Jefe Oficina de Control Interno Disciplinario
- Jefe Oficina de Control Interno Disciplinario</t>
  </si>
  <si>
    <t>- Reporte de monitoreo indicando la materialización del riesgo de Errores (fallas o deficiencias) en el trámite del proceso verbal
- Plan de acción a seguir para subsanar el correspondiente error.
- Proyecto de auto o decisión subsanando el error y/o falla procedimental.
- Auto o decisión de subsanación de error y/o falla procedimental.
- Mapa de riesgo del proceso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</si>
  <si>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</si>
  <si>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</si>
  <si>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</si>
  <si>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</si>
  <si>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en la conformación del expediente disciplinario</t>
  </si>
  <si>
    <t xml:space="preserve">- Falta controles por parte del profesional a cargo de cada expediente.
- La persona encargada de conformar el expediente no atiende las instrucciones divulgadas en esta materia.
- El encargado de foliar cada pieza procesal que integra el expediente disciplinario, no se apropia de las instrucciones divulgadas al respecto.
- No llevar el cuaderno de copias idéntico al cuaderno original (Ley 734 de 2002). 
- Represamiento de trámites por retiro de personal.
</t>
  </si>
  <si>
    <t xml:space="preserve">- Atraso en el análisis de las pruebas recaudadas en cada etapa procesal.
- Pérdida de piezas procesales.
- Una carga adicional a la dependencia, pues debe adelantar un trámite de reconstrucción de expediente. 
- Sanción legal por incumplimiento a los lineamientos fijados por el Código Disciplinario Único.
</t>
  </si>
  <si>
    <t xml:space="preserve">- Falta de apropiación del modelo de gestión por procesos de la entidad, que genera insatisfacción a los grupos de valor de la Secretaria General.
</t>
  </si>
  <si>
    <t xml:space="preserve">La ubicación corresponde a que no se ha materializado el evento de pérdida de piezas procesales o mala conformación de expedientes, sin embargo se presentaría un efecto moderado de materializarse. </t>
  </si>
  <si>
    <t xml:space="preserve">De acuerdo a lo establecido en el procedimiento, las actividades de control son calificadas disminuyendo la probabilidad e impacto. </t>
  </si>
  <si>
    <t>- Reportar el riesgo materializado de Errores (fallas o deficiencias) en la conformación del expediente disciplinario en el informe de monitoreo a la Oficina Asesora de Planeación.
- Analizar el error o falla presentada y los posibles efectos de la misma.
- Consecución de folios y/o refoliatura y/o reconstrucción de información.
- Actualizar el mapa de riesgos del proceso Control Disciplinario</t>
  </si>
  <si>
    <t>- Jefe Oficina de Control Interno Disciplinario
- Abogado designado y Jefe de Oficina de Control interno Disciplinario
- Auxiliar administrativo, abogado designado y Jefe de Oficina de Control Interno Disciplinario
- Jefe Oficina de Control Interno Disciplinario</t>
  </si>
  <si>
    <t>- Reporte de monitoreo indicando la materialización del riesgo de Errores (fallas o deficiencias) en la conformación del expediente disciplinario
- Acta de reunión con los responsables del expediente sobre las instrucciones a seguir.
- Expediente conformado en debida forma.
- Mapa de riesgo del proceso Control Disciplinario, actualizado.</t>
  </si>
  <si>
    <t>Se analizan y se ajustan causas internas y externas de acuerdo con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adicionalmente, cambió la valoración del riesgo residual, quedando en zona de riesgo bajo (valoración anterior: extrema).
Se incluyó plan de contingencia para el riesgo</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</si>
  <si>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</si>
  <si>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</si>
  <si>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</si>
  <si>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</si>
  <si>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Presiones o motivaciones individuales, sociales o colectivas que inciten a realizar conductas contrarias al deber ser.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</si>
  <si>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</si>
  <si>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</si>
  <si>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Las actividades de control establecidas son las adecuadas y ubican el riesgo en la parte más baja de probabilidad, aunque el impacto no disminuye para este tipo de riesgos.</t>
  </si>
  <si>
    <t xml:space="preserve">- Realizar actividades mensuales de divulgación a todos los funcionarios de la Secretaría General, relacionadas con temas de cumplimiento de deberes y extralimitación en el ejercicio de las funciones.
- Realizar una actividad de sensibilización a los funcionarios que atienden público en la Red CADE y los Centros de Atención a Víctimas, relacionada con temas de incursión en las prohibiciones previstas en el Código Único Disciplinario.
_______________
</t>
  </si>
  <si>
    <t xml:space="preserve">- Jefe de la Oficina de Control Interno Disciplinario
- Jefe de la Oficina de Control Interno Disciplinario
_______________
</t>
  </si>
  <si>
    <t xml:space="preserve">- Divulgaciones realizadas en temas de cumplimiento de deberes y extralimitación en el ejercicio de las funciones.
- Sensibilización realizada a los funcionarios que atienden público en la Red CADE y los Centros de Atención a Víctimas, en temas de incursión en las prohibiciones previstas en el Código Único Disciplinario.
_______________
</t>
  </si>
  <si>
    <t xml:space="preserve">04/05/2020
01/06/2020
_______________
</t>
  </si>
  <si>
    <t xml:space="preserve">31/08/2020
31/07/2020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</si>
  <si>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</si>
  <si>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</si>
  <si>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</si>
  <si>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</si>
  <si>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</si>
  <si>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</si>
  <si>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</si>
  <si>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 xml:space="preserve">ante la revelación de información reservada en el desarrollo de las etapas de indagación preliminar e investigación disciplinaria </t>
  </si>
  <si>
    <t xml:space="preserve">- Los expedientes no cuentan con la custodia adecuada.
- Descuido en el manejo de la información reservada.
- Vulnerabilidad de los sistemas de seguridad.
</t>
  </si>
  <si>
    <t xml:space="preserve">- Presión o exigencias por parte de personas interesadas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</si>
  <si>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</si>
  <si>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 xml:space="preserve">- Ambiente laboral desfavorable.
</t>
  </si>
  <si>
    <t>La calificación de la probabilidad corresponde a que no se ha materializado el riesgo y el impacto podría afectar la imagen y medidas de control.</t>
  </si>
  <si>
    <t>La calificación de las actividades de control que posee el proceso frente a este riesgo, permiten la disminución del impacto frente a su materialización.</t>
  </si>
  <si>
    <t>- Reportar el riesgo materializado de Incumplimiento legal ante la revelación de información reservada en el desarrollo de las etapas de indagación preliminar e investigación disciplinaria  en el informe de monitoreo a la Oficina Asesora de Planeación.
- Adelantar las actuaciones disciplinarias pertinentes con ocasión a la incursión en desatención a un deber legal.
- Actualizar el mapa de riesgos del proceso Control Disciplinario</t>
  </si>
  <si>
    <t>- Jefe Oficina de Control Interno Disciplinario
- Jefe Oficina de Control Interno Disciplinario
- Jefe Oficina de Control Interno Disciplinario</t>
  </si>
  <si>
    <t>- Reporte de monitoreo indicando la materialización del riesgo de Incumplimiento legal ante la revelación de información reservada en el desarrollo de las etapas de indagación preliminar e investigación disciplinaria 
- Investigación disciplinaria en contra del colaborador implicado en la violación de la reserva legal. 
- Mapa de riesgo del proceso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</si>
  <si>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</si>
  <si>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</si>
  <si>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</si>
  <si>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en la formulación y actualización de la planeación institucional</t>
  </si>
  <si>
    <t xml:space="preserve">- La información de entrada que se requiere para formular o actualizar la planeación institucional no es suficiente, clara, completa o de calidad.
- Insuficiencia de los recursos asignados que impacta en la formulación, ejecución y actualización de la planeación institucional.
- La variabilidad en las prioridades impacta en la formulación y actualización de la planeación institucional.
- Se tienen parcialmente previstas las posibles fallas o riesgos de las actividades del proceso.
- 
Insuficiencia de los recursos asignados que impacta en la formulación, ejecución y actualización de la planeación institucional
</t>
  </si>
  <si>
    <t xml:space="preserve">
- Dificultad para la gestión y cumplimiento de los planes, programas y proyectos de la Secretaría General.
- Pérdida de credibilidad en la gestión del gobierno distrital.
- Sanción por parte del ente de control u otro ente regulador.
- Desgaste administrativo por reprocesos y ajustes en la planeación institucional
</t>
  </si>
  <si>
    <t xml:space="preserve">- Incumplimiento o atraso en los programas, proyectos y gestión de la Secretaria General.
- Fallas en la prestación de los bienes y servicios que oferta la Secretaria General
</t>
  </si>
  <si>
    <t>- Suscripción y venta del registro distrital
- Publicación de actos administrativos en el registro distrital
- Impresión de artes gráficas para las entidades del distrito capital
- Inscripción programas de formación virtual para servidores públicos del Distrito Capital
- Visitas guiadas Archivo de Bogotá</t>
  </si>
  <si>
    <t>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t>
  </si>
  <si>
    <t xml:space="preserve">
- Jefe Oficina Asesora de Planeación 
- Jefe Oficina Asesora de Planeación 
_______________
- Jefe Oficina Asesora de Planeación 
- Jefe Oficina Asesora de Planeación 
- Jefe Oficina Asesora de Planeación 
- Jefe Oficina Asesora de Planeación 
</t>
  </si>
  <si>
    <t xml:space="preserve">
- Procedimiento Actualizado 
- Procedimiento Actualizado 
_______________
- Procedimiento Actualizado 
- Procedimiento Actualizado 
- Procedimiento Actualizado 
- Procedimiento Actualizado 
</t>
  </si>
  <si>
    <t xml:space="preserve">
29/05/2020
29/05/2020
_______________
29/05/2020
29/05/2020
29/05/2020
29/05/2020
</t>
  </si>
  <si>
    <t xml:space="preserve">
31/07/2020
31/07/2020
_______________
31/07/2020
31/07/2020
31/07/2020
31/07/2020
</t>
  </si>
  <si>
    <t xml:space="preserve">- AP 17: Revisar el procedimiento El procedimiento 2210111-PR-182 "Formulación de la Planeación Institucional" para identificar ajustes de acuerdo con el mapa de riesgos del proceso..
Fortalecer la descripción de los controles relacionados con El procedimiento 2210111-PR-182 "Formulación de la Planeación Institucional" y realizar ajustes que se hayan identificado.
Asociadas a: Actualizar el procedimiento 2210111-PR-182 "Formulación de la Planeación Institucional" con el fin de fortalecer la descripción del control relacionado con (El procedimiento 2210111-PR-182 "Formulación de la Planeación Institucional",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
- AP 17: Realizar el trámite documental en el aplicativo SIG.
- AP 17: Divulgar y socializar el procedimiento actualizado.
_______________
</t>
  </si>
  <si>
    <t xml:space="preserve">- Jefe Oficina Asesora de Planeación
- Jefe Oficina Asesora de Planeación
- Jefe Oficina Asesora de Planeación
_______________
</t>
  </si>
  <si>
    <t xml:space="preserve">- Procedimiento 2210111-PR-182 "Formulación de la Planeación Institucional" actualizado
- Procedimiento 2210111-PR-182 "Formulación de la Planeación Institucional" actualizado
- Procedimiento 2210111-PR-182 "Formulación de la Planeación Institucional" actualizado
_______________
</t>
  </si>
  <si>
    <t xml:space="preserve">09/05/2019
09/05/2019
09/05/2019
_______________
</t>
  </si>
  <si>
    <t xml:space="preserve">07/01/2020
07/01/2020
29/05/2020
_______________
</t>
  </si>
  <si>
    <t>- Reportar el riesgo materializado de Errores (fallas o deficiencias) en la formulación y actualización de la planeación institucional en el informe de monitoreo a la Oficina Asesora de Planeación.
- Si se detecta mediante hallazgos de auditorías, se debe generar el plan de mejoramiento correspondiente a las mismas.
- Si se detecta mediante el monitoreo, cada jefe de dependencia deberá solicitar la reformulación del plan o proyecto de inversión, según corresponda, de acuerdo con los criterios y lineamientos de la Oficina Asesora de Planeación.
- Realizar la gestión del cambio sobre los planes respectivos
- Actualizar el mapa de riesgos del proceso Direccionamiento Estratégico</t>
  </si>
  <si>
    <t>- Jefe Oficina Asesora de Planeación
- Jefe Oficina Asesora de Planeación
- Jefe de Dependencias
- Jefe Oficina Asesora de Planeación
- Jefe Oficina Asesora de Planeación</t>
  </si>
  <si>
    <t>- Reporte de monitoreo indicando la materialización del riesgo de Errores (fallas o deficiencias) en la formulación y actualización de la planeación institucional
- Plan de mejoramiento 
- Memorando de solicitud de ajustes de la planeación institucional
- Planes ajustados y publicados
- Mapa de riesgo del proceso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</si>
  <si>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</si>
  <si>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</si>
  <si>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</si>
  <si>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Ejecutar las actividades definidas en el plan de sostenimiento y mejora del Sistema de Gestión</t>
  </si>
  <si>
    <t>en  la ejecución del plan  sostenimiento y mejora del sistema de gestión</t>
  </si>
  <si>
    <t xml:space="preserve">- 
La información de entrada que se requiere para formular o actualizar el plan de mantenimiento del Sistema de Gestión no es suficiente, clara, completa o de calidad.
- Insuficiencia de los recursos asignados que impacta en la formulación, ejecución y actualización del plan de mantenimiento del Sistema de Gestión
- 
- 
Divulgación y apropiación limitada que no permite el uso de las directrices, disposiciones, procesos y documentos asociados,  para formular o actualizar la planeación institucional por parte de quienes participan en esta actividad.
</t>
  </si>
  <si>
    <t xml:space="preserve">- Dificultades o limitaciones para la implementación de los cambios en procesos, procedimientos y demás documentos que soportan el Sistema de Gestión de Calidad.
- Desgaste administrativo por reprogramación de actividades y acumulación de tareas.
- Incumplimiento de metas 
- Hallazgos por incumplimientos
- Pérdida de imagen  a nivel institucional 
- Inoportunidad en la disponibilidad de información.
</t>
  </si>
  <si>
    <t xml:space="preserve">- Incumplimiento o atraso en los programas, proyectos y gestión de la Secretaria General.
- Falta de apropiación del modelo de gestión por procesos de la entidad, que genera insatisfacción a los grupos de valor de la Secretaria General.
</t>
  </si>
  <si>
    <t xml:space="preserve">- 1125 Fortalecimiento y modernización de la gestión pública distrital
</t>
  </si>
  <si>
    <t>Se determina la probabilidad (1) Rara vez, ya que las actividades de control preventivas se normalizaron en los procedimientos posterior a la materialización del riesgo. El impacto pasa a (2) menor, ya que los efectos más significativos no se presentaron.</t>
  </si>
  <si>
    <t>- Reportar el riesgo materializado de Incumplimiento parcial de compromisos en  la ejecución del plan  sostenimiento y mejora del sistema de gestión en el informe de monitoreo a la Oficina Asesora de Planeación.
- Si se detecta mediante seguimiento en Subcomité de Autocontrol, se deberá reorganizar y reprogramar el plan para el periodo siguiente, de acuerdo con las necesidades del sistema.
- Actualizar el mapa de riesgos del proceso Direccionamiento Estratégico</t>
  </si>
  <si>
    <t>- Jefe Oficina Asesora de Planeación
- Jefe Oficina Asesora de Planeación
- Jefe Oficina Asesora de Planeación</t>
  </si>
  <si>
    <t>- Reporte de monitoreo indicando la materialización del riesgo de Incumplimiento parcial de compromisos en  la ejecución del plan  sostenimiento y mejora del sistema de gestión
- Plan ajustado y acta de subcomité de autocontrol
- Mapa de riesgo del proceso Direccionamiento Estratégico, actualizado.</t>
  </si>
  <si>
    <t>Creación del mapa de riesgos</t>
  </si>
  <si>
    <t>Se ajusta el nombre del riesgo incluyendo la ejecución del plan.
Se ajusta la valoración inherente a Extrema en atención a la materialización del riesgo (probabilidad 5 casi seguro, impacto 3 moderado).
Se califica la probabilidad por frecuencia.
Se modifican las actividades de control y se califican.
Se ajusta la valoración residual a Alta en atención a la calificación de las actividades de control (probabilidad 5 casi seguro, impacto 2 menor).
Se propuso un plan de mejoramiento que conlleva a una mitigación oportuna del riesgo.
Se propuso un plan de contingencia frente a la materialización del riesgo.</t>
  </si>
  <si>
    <t>Se ajusta la valoración inherente a casi seguro en atención a la materialización del riesgo extremo (probabilidad casi seguro , impacto moderado).
De acuerdo con los controles, la valoración del riesgo después de estos pasa a "baja"  (probabilidad 3 posible, impacto 1 insignificante)
Se actualizaron los controles de acuerdo con las nuevas versión del procedimiento 2210111-PR-196.
Se actualizó el plan de mejoramiento definido, teniendo en cuenta lo establecido en la acción de mejora 27 en el aplicativo SIG.</t>
  </si>
  <si>
    <t xml:space="preserve">•Actividad clave: Con base en la actualización de la caracterización del Proceso Direccionamiento Estratégico se incluyó la siguiente actividad clave “Ejecutar las actividades definidas en el plan de sostenimiento y mejora del Sistema de Gestión”.
•Nombre del riesgo: Se cambio el nombre de riesgo incluyendo la categoría del riesgo y el evento definiéndose el siguiente riesgo: “Incumplimiento parcial de compromisos en la ejecución del plan de sostenimiento y mejora del sistema de gestión”.
•Causas internas, externas y efectos: Se ajustaron las causas internas y externas y los efectos de conformidad con los cambios realizados en la matriz DOFA del proceso. 
• Probabilidad:  Se redujo la calificación de la probabilidad en relación con la frecuencia en la que se ha presentado el riesgo con base en la nueva denominación del riesgo. 
•Impacto: Se cambió la calificación de algunas perspectivas de impacto ubicándose en la matriz de calor en zona extrema. 
•Actividades de control preventivo y detectivo: Se validaron los controles definidos en los procedimientos. 
•Opción de manejo: Se acepta el riesgo teniendo en cuenta que, con los controles definidos para prevenir la materialización del riesgo de ejecutar las actividades definidas en el plan de sostenimiento y mejora del Sistema de Gestión se ubico en zona baja. 
•Plan de contingencia:  Se validaron las actividades definidas en caso de que el riesgo se presente.
• Se ajusto redacción de la explicación de la valoración de los riesgos 
• Se actualizaron los controles detectivos de acuerdo con las nuevas versiones de los procedimientos  
• Se acepta el riesgo teniendo en cuenta que ya se actualizó  el procedimiento  2210111-PR-196   incluido en la acción de mejora  27 </t>
  </si>
  <si>
    <t>en la ejecución de la planeación institucional y la ejecución presupuestal</t>
  </si>
  <si>
    <t xml:space="preserve">- Se tienen parcialmente previstas las posibles fallas o riesgos de las actividades del proceso.
- La información de entrada que se requiere para formular o actualizar la planeación institucional no es suficiente, clara, completa o de calidad.
- Insuficiencia de los recursos asignados que impacta en la formulación, ejecución y actualización de la planeación institucional
</t>
  </si>
  <si>
    <t xml:space="preserve">- Incumplimiento del Plan Distrital de Desarrollo.
- Pérdida de credibilidad en la gestión del gobierno distrital.
- Hallazgos o sanciones por parte de entes de control u otro ente regulador.
</t>
  </si>
  <si>
    <t xml:space="preserve">- Incumplimiento o atraso en los programas, proyectos y gestión de la Secretaria General.
</t>
  </si>
  <si>
    <t>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t>
  </si>
  <si>
    <t xml:space="preserve">- Jefe Oficina Asesora de Planeación 
- Jefe Oficina Asesora de Planeación 
- Jefe Oficina Asesora de Planeación 
- Jefe Oficina Asesora de Planeación 
_______________
- Jefe Oficina Asesora de Planeación 
- Jefe Oficina Asesora de Planeación 
</t>
  </si>
  <si>
    <t xml:space="preserve">- Procedimiento Actualizado 
- Procedimiento Actualizado 
- Procedimiento Actualizado 
- Procedimiento Actualizado 
_______________
- Procedimiento Actualizado 
- Procedimiento Actualizado 
</t>
  </si>
  <si>
    <t xml:space="preserve">29/05/2020
29/05/2020
29/05/2020
29/05/2020
_______________
29/05/2020
29/05/2020
</t>
  </si>
  <si>
    <t xml:space="preserve">31/07/2020
31/07/2020
31/07/2020
31/07/2020
_______________
31/07/2020
31/07/2020
</t>
  </si>
  <si>
    <t>- Reportar el riesgo materializado de Incumplimiento parcial de compromisos en la ejecución de la planeación institucional y la ejecución presupuestal en el informe de monitoreo a la Oficina Asesora de Planeación.
- Se solicita a la dependencia respectiva el levantamiento  del hallazgo asociado al incumplimiento de los compromisos
- Establecer e implementar las acciones pertinentes, que permitan cumplir los compromisos no ejecutados en su totalidad.
- Reportar en el periodo siguiente, las evidencias de cumplimiento de las compromisos establecidos
- Actualizar el mapa de riesgos del proceso Direccionamiento Estratégico</t>
  </si>
  <si>
    <t>- Jefe Oficina Asesora de Planeación
- Jefe Oficina Asesora de Planeación - Equipo OAP
- Jefe de Dependencia
- Jefe de Dependencia
- Jefe Oficina Asesora de Planeación</t>
  </si>
  <si>
    <t>- Reporte de monitoreo indicando la materialización del riesgo de Incumplimiento parcial de compromisos en la ejecución de la planeación institucional y la ejecución presupuestal
- Memorando informando incumplimiento
- Acciones establecidas y con reporte en el sistema
- Memorando de reporte de avance de los compromisos del periodo y atrasados
- Mapa de riesgo del proceso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</si>
  <si>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</si>
  <si>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</si>
  <si>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Recibir y custodiar transitoriamente los insumos, elaborar los impresos de acuerdo a las características técnicas requeridas y entregar los productos elaborados, ejecutar el plan de acción y programa de producción.</t>
  </si>
  <si>
    <t>en productos elaborados (impresos)</t>
  </si>
  <si>
    <t xml:space="preserve">- Personal insuficiente, profesional y operativo, para atender las demandas de impresión oficial por parte de las entidades y organismos del Distrito Capital.
- Necesidad de equipos de pre-prensa para efectuar la reposición de maquinaria obsoleta tecnológicamente.
- La Imprenta Distrital no goza funcionalmente de la competencia para dictar políticas públicas de impresión oficial y comunicación gráfica.
</t>
  </si>
  <si>
    <t xml:space="preserve">- Cambio de personal operativo sin habilidades y destrezas en el manejo de maquinaria y equipos de pre-impresión, impresión y terminados", con ocasión de la convocatoria pública No. 821 de 2018.
- Variación en los costos de las materias primas, insumos y repuestos  provenientes de proveedores exclusivos.
- No contar con los permisos de ley que viabilicen la ampliación de la infraestructura en la imprenta distrital.
</t>
  </si>
  <si>
    <t xml:space="preserve">- Perdida de imagen frente a las demás entidades del Distrito.
- Perdida de recursos por reprocesos y devolución de productos.
- Quejas o reclamaciones por parte de otras entidades del Distrito.
</t>
  </si>
  <si>
    <t xml:space="preserve">- Impresión de artes gráficas para las entidades del distrito capital
</t>
  </si>
  <si>
    <t>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t>
  </si>
  <si>
    <t>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t>
  </si>
  <si>
    <t xml:space="preserve">- AP 21: Ajustar el procedimiento 2213300-PR-098  "Producción de artes gráficas para entidades distritales" en la actividad número 4, con el fin de modificar las tareas y aclarar qué se realiza en caso que la imposición no sea aprobada por el responsable asignado de la entidad e incluir nuevas evidencias de la ejecución del control.
-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
- AP 21: Realizar la revisión integral de las demás actividades del procedimiento y de ser necesario, ajustar las actividades pertinentes, junto con los soportes de ejecución de dichas actividades
- AP 21: Formalizar la actualización del procedimiento en el aplicativo del SIG
- AP 21: Socializar y divulgar la actualización del procedimiento y los soportes de ejecución de las actividades.
_______________
</t>
  </si>
  <si>
    <t xml:space="preserve">- Subdirector de imprenta
- Subdirector de imprenta
- Subdirector de imprenta
- Subdirector de imprenta
- Subdirector de imprenta
_______________
</t>
  </si>
  <si>
    <t xml:space="preserve">-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divulgado y socializado 
_______________
</t>
  </si>
  <si>
    <t xml:space="preserve">09/05/2019
09/05/2019
09/05/2019
09/05/2019
09/05/2019
_______________
</t>
  </si>
  <si>
    <t xml:space="preserve">31/12/2019
31/12/2019
31/12/2019
31/12/2019
31/12/2019
_______________
</t>
  </si>
  <si>
    <t>- Reportar el riesgo materializado de Errores (fallas o deficiencias) en productos elaborados (impresos) en el informe de monitoreo a la Oficina Asesora de Planeación.
- Analizar el tipo de defecto presentado en el producto con el fin de establecer el tratamiento a seguir (reparar, reprocesar, desechar) o negociar con el cliente la aceptación del producto en dichas condiciones.
- Actualizar el mapa de riesgos del proceso Elaboración de Impresos y Registro Distrital</t>
  </si>
  <si>
    <t>- Subdirector(a) de Imprenta Distrital
- Líder producción
- Subdirector(a) de Imprenta Distrital</t>
  </si>
  <si>
    <t>- Reporte de monitoreo indicando la materialización del riesgo de Errores (fallas o deficiencias) en productos elaborados (impresos)
- Acta evidencia de reunión en la que se fijan los acuerdos con el cliente o el tratamiento a seguir.
- Mapa de riesgo del proceso Elaboración de Impresos y Registro Distrital, actualizado.</t>
  </si>
  <si>
    <t xml:space="preserve">Se realizó un cambio en el nombre del riesgo, con el fin de agregar claridad.
Se realizó la valoración antes de controles, teniendo en cuenta frecuencia y el impacto.
Se fortalecieron los controles de acuerdo con la probabilidad de materialización del riesgo.
Se incluyen controles detectivos frente al riesgo.
Se propuso un plan de mejoramiento que conlleva a una mitigación oportuna del riesgo.
Se propuso un plan de contingencia frente a la materialización del riesgo. </t>
  </si>
  <si>
    <t>con la elaboración de los impresos de acuerdo con las características técnicas requeridas</t>
  </si>
  <si>
    <t xml:space="preserve">- Bajo nivel de gestión del software EMLAZE, como herramienta para el seguimiento de la producción de la Imprenta Distrital.
- Deficiencia en la programación de la producción.
</t>
  </si>
  <si>
    <t xml:space="preserve">- Intermitencia en la prestación del servicio público de electricidad.
- Fenómenos naturales tales como inundación, sismo, biológicos, deslizamientos de masas, atmosféricos.
</t>
  </si>
  <si>
    <t xml:space="preserve">- Pérdida de credibilidad e imagen en la entidad por parte de otras entidades del distrito.
- Perdida de recursos por reprocesos y devolución de productos.
- Quejas o reclamaciones por parte de otras entidades del Distrito.
</t>
  </si>
  <si>
    <t>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t>
  </si>
  <si>
    <t>Disminuye la probabilidad (4 probable) ya que las actividades de control preventivas no han evitado la materialización de este riesgo. El impacto pasa a (3 moderado) ya que los efectos más significativos no se presentaron.</t>
  </si>
  <si>
    <t xml:space="preserve">- AP 21: Fortalecer las evidencias resultantes de la actividad número 10 del procedimiento "Producción de Artes gráficas para entidades distritales", especificando los avances en la producción, de manera que soporten todo lo que se establece en la tarea.
_______________
- AP 21: Fortalecer las evidencias resultantes de la actividad número 10 del procedimiento "Producción de Artes gráficas para entidades distritales", especificando los avances en la producción, de manera que soporten todo lo que se establece en la tarea.
</t>
  </si>
  <si>
    <t xml:space="preserve">- Subdirector Imprenta Distrital
_______________
- Subdirector Imprenta Distrital
</t>
  </si>
  <si>
    <t xml:space="preserve">- Procedimiento 2213300-PR-098 "Producción de artes gráficas para entidades distritales" actualizado con evidencias de la ejecución de la actividad
_______________
- Procedimiento 2213300-PR-098 "Producción de artes gráficas para entidades distritales" actualizado con evidencias de la ejecución de la actividad
</t>
  </si>
  <si>
    <t xml:space="preserve">09/05/2019
_______________
09/05/2019
</t>
  </si>
  <si>
    <t xml:space="preserve">31/12/2019
_______________
31/12/2019
</t>
  </si>
  <si>
    <t xml:space="preserve">-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
- AP 21: Realizar la revisión integral de las demás actividades del procedimiento y de ser necesario, ajustar las actividades pertinentes, junto con los soportes de ejecución de dichas actividades
- AP 21: Formalizar la actualización del procedimiento en el aplicativo del SIG
- AP 21: Socializar y divulgar la actualización del procedimiento y los soportes de ejecución de las actividades.
- AC 34: Comunicar por medio de la cuantificación, el tiempo de entrega del producto solicitado, a cada entidad, con base en la Guía para Solicitar Impresos y Publicaciones.
- AC 34: Elaborar e implementar un indicador de cumplimiento de fechas de entrega frente a las ordenes de producción, y realizar seguimiento en reunión semanal.
_______________
</t>
  </si>
  <si>
    <t xml:space="preserve">- Subdirector de imprenta
- Subdirector de imprenta
- Subdirector de imprenta
- Subdirector de imprenta
- Subdirector de imprenta
- Subdirector de imprenta
_______________
</t>
  </si>
  <si>
    <t xml:space="preserve">-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divulgado y socializado 
- Cuantificación de Insumos
- Indicador de cumplimiento
_______________
</t>
  </si>
  <si>
    <t xml:space="preserve">09/05/2019
09/05/2019
09/05/2019
09/05/2019
14/08/2019
14/08/2019
_______________
</t>
  </si>
  <si>
    <t xml:space="preserve">31/12/2019
31/12/2019
31/12/2019
31/12/2019
30/10/2019
30/10/2019
_______________
</t>
  </si>
  <si>
    <t>- Reportar el riesgo materializado de Incumplimiento total de compromisos con la elaboración de los impresos de acuerdo con las características técnicas requeridas en el informe de monitoreo a la Oficina Asesora de Planeación.
- En caso de que se presenten incumplimientos, se procede a conciliar con el cliente con el fin de reprogramar la fecha de entrega y volumen (Cantidades)
- Posteriormente se actualiza la orden de producción - EMLAZE, con las nuevas fechas de entrega y volúmenes.
- Actualizar el mapa de riesgos del proceso Elaboración de Impresos y Registro Distrital</t>
  </si>
  <si>
    <t>- Subdirector(a) de Imprenta Distrital
- Subdirector(a) de Imprenta Distrital
- Subdirector(a) de Imprenta Distrital
- Subdirector(a) de Imprenta Distrital</t>
  </si>
  <si>
    <t>- Reporte de monitoreo indicando la materialización del riesgo de Incumplimiento total de compromisos con la elaboración de los impresos de acuerdo con las características técnicas requeridas
- Evidencia de reunión o correo electrónico
- Orden de producción - EMLAZE
- Mapa de riesgo del proceso Elaboración de Impresos y Registro Distrital, actualizado.</t>
  </si>
  <si>
    <t>Se ajusta la valoración inherente a Extrema en atención a la materialización del riesgo (probabilidad 5 casi  seguro, impacto 3 moderado).
Se califica la probabilidad por frecuencia.
Se modifican las actividades de control y se califican.
Se incluyen controles detectivos frente al riesgo.
Se ajusta la valoración residual a Alta en atención a la calificación de las actividades de control (probabilidad 4 probable, impacto 2 menor).
Se propuso un plan de mejoramiento que conlleva a una mitigación oportuna del riesgo.
Se propuso un plan de contingencia frente a la materialización del riesgo.</t>
  </si>
  <si>
    <t>El riesgo continúa materializándose, según el informe de auditoría interna y la retroalimentación al mapa de riesgos, por lo cual la probabilidad se mantiene en 5 casi seguro, después de controles
Se modifica la valoración del diseño de los controles, respecto a la confiabilidad de los mismos, dado que se continuó materializando el riesgo. Adicionalmente, se incluyen dos controles que pueden prevenir la materialización del riesgo, los cuales ya están documentados, pero no se habían enlazado a este riesgo.
Debido a que se penalizó la confiabilidad de los controles, incremento la probabilidad, con respecto al reporte anterior.
Se reprograman las acciones según lo dispuesto en el aplicativo SIG.
Con el fin de fortalecer la gestión del riesgo según la valoración, se incluye la acción correctiva número 34, resultante de la auditoría externa de certificación.
Se actualiza el plan de contingencia, incluyendo la actividad de reprogramación en la orden de producción y en el aplicativo EMLAZE</t>
  </si>
  <si>
    <t xml:space="preserve">Elaborar el Registro Distrital publicando los actos administrativos en el </t>
  </si>
  <si>
    <t>con la publicación oportuna e íntegra de los actos administrativos (Registro Distrital)</t>
  </si>
  <si>
    <t xml:space="preserve">- Falta de aplicabilidad de la planeación para la producción.
- Deficiencia en la solicitud y los soportes, inconsistencia entre el archivo magnético y el físico.
</t>
  </si>
  <si>
    <t xml:space="preserve">- Intermitencia en la prestación del servicio público de electricidad.
</t>
  </si>
  <si>
    <t xml:space="preserve">- Posibles sanciones legales.
- Pérdida de credibilidad  en la entidad.
- Pérdida de Información.
- Incumplimiento de metas institucionales.
- Sanción por parte del ente de control u otro ente regulador.
</t>
  </si>
  <si>
    <t xml:space="preserve">- Publicación de actos administrativos en el registro distrital
</t>
  </si>
  <si>
    <t>Se determina la probabilidad (4 probable) ya que el riesgo se presentó una vez en el presente año. El impacto (4 mayor) obedece a que de materializarse, afectaría la imagen institucional y habrían sanciones por parte de entes reguladores.</t>
  </si>
  <si>
    <t>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t>
  </si>
  <si>
    <t xml:space="preserve">
- AP 22: Actualizar el procedimiento 2213300-PR-097 "Publicación del registro distrital",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
_______________
</t>
  </si>
  <si>
    <t xml:space="preserve">
- Subdirector de Imprenta
_______________
</t>
  </si>
  <si>
    <t xml:space="preserve">
- Procedimiento 2213300-PR-098 "Producción de artes gráficas para entidades distritales"
_______________
</t>
  </si>
  <si>
    <t xml:space="preserve">
09/05/2019
_______________
</t>
  </si>
  <si>
    <t xml:space="preserve">
31/12/2019
_______________
</t>
  </si>
  <si>
    <t xml:space="preserve">- AP 22: Realizar la revisión integral de las demás actividades del procedimiento y de ser necesario, ajustar las actividades pertinentes, junto con los soportes de ejecución de dichas actividades
- AP 22: Formalizar la actualización del procedimiento en el aplicativo del SIG
- AP 22: Socializar y divulgar la actualización del procedimiento y los soportes de ejecución de las actividades.
_______________
</t>
  </si>
  <si>
    <t xml:space="preserve">- Subdirector de Imprenta
- Subdirector de Imprenta
- Subdirector de Imprenta
_______________
</t>
  </si>
  <si>
    <t xml:space="preserve">-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socializado y divulgado
_______________
</t>
  </si>
  <si>
    <t xml:space="preserve">31/12/2019
31/12/2019
31/12/2019
_______________
</t>
  </si>
  <si>
    <t>- Reportar el riesgo materializado de Incumplimiento legal con la publicación oportuna e íntegra de los actos administrativos (Registro Distrital) en el informe de monitoreo a la Oficina Asesora de Planeación.
- Realizar la gestión pertinente, con el fin de publicar el acto administrativo a la mayor brevedad posible, aclarando los motivos por los cuales se presentó el retraso en la publicación del mismo.
- En caso que se presente falta de completitud en el acto administrativo, se solicita el documento físico a la entidad que lo custodia, para proceder a reemplazarlo con el acto administrativo completo.
- Posteriormente se realiza la gestión pertinente para reemplazar el documento en el Archivo electrónico del registro distrital
- Actualizar el mapa de riesgos del proceso Elaboración de Impresos y Registro Distrital</t>
  </si>
  <si>
    <t>- Subdirector(a) de Imprenta Distrital
- Subdirector(a) de Imprenta Distrital
- Subdirector(a) de Imprenta Distrital
- Subdirector(a) de Imprenta Distrital
- Subdirector(a) de Imprenta Distrital</t>
  </si>
  <si>
    <t>- Reporte de monitoreo indicando la materialización del riesgo de Incumplimiento legal con la publicación oportuna e íntegra de los actos administrativos (Registro Distrital)
- Publicación del acto administrativo y aclaración
- Solicitud del acto administrativo a la entidad correspondiente y acto administrativo completo
- Acto administrativo completo en el archivo electrónico del registro distrital
- Mapa de riesgo del proceso Elaboración de Impresos y Registro Distrital, actualizado.</t>
  </si>
  <si>
    <t>Se ajusta la valoración inherente a Alta en atención a la materialización del riesgo (probabilidad 1 rara vez, impacto 4 mayor).
Se califica la probabilidad por frecuencia.
Se modifican las actividades de control y se califican.
Se incluyen controles detectivos frente al riesgo.
Se ajusta la valoración residual a Baja en atención a la calificación de las actividades de control (probabilidad 1 rara vez, impacto 2 menor).
Se propuso un plan de mejoramiento que conlleva a una mitigación oportuna del riesgo.
Se propuso un plan de contingencia frente a la materialización del riesgo.</t>
  </si>
  <si>
    <t>durante la recepción y almacenamiento de insumos, repuestos y/o sobrantes que se pueden reciclar y producto terminado, con el fin de obtener dádivas o beneficio a nombre propio</t>
  </si>
  <si>
    <t xml:space="preserve">- Bajo nivel de gestión del software EMLAZE, como herramienta para el seguimiento de la producción de la Imprenta Distrital.
- Deficiencia en el control de ingresos y salidas de insumos del almacén.
- Falta de control sobre la materia prima sobrante.
</t>
  </si>
  <si>
    <t xml:space="preserve">- Detrimento patrimonial.
- Desviación de recursos públicos.
- Investigaciones disciplinarias, fiscales y/o penales.
- Pérdida de imagen institucional.
</t>
  </si>
  <si>
    <t xml:space="preserve">- Fallas en la prestación de los bienes y servicios que oferta la Secretaria General
- Afectación de imagen institucional por la materialización de actos de corrupción.
</t>
  </si>
  <si>
    <t>Se determina la probabilidad (1 rara vez) ya que no se ha materializado este riesgo. El impacto (4 mayor) obedece a que de materializarse el riesgo, se vería afectada la imagen institucional y el cumplimiento de las metas y objetivos de la dependencia.</t>
  </si>
  <si>
    <t>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t>
  </si>
  <si>
    <t xml:space="preserve">- AP 23: Actualizar el procedimiento 2213300-PR-215 "Recepción, entrega y control de materia prima, insumos y otros", con el fin de incluir la actividad número 3 como punto de control, ya que es una actividad preventiva que evita en gran medida la materialización de éste riesgo.
- AP 23: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 AP 23: Realizar la revisión integral de las demás actividades del procedimiento y de ser necesario, ajustar las actividades pertinentes, junto con los soportes de ejecución de dichas actividades.
- AP 23: Formalizar la actualización del procedimiento en el aplicativo del SIG
- AP 23: Socializar y divulgar la actualización del procedimiento y los soportes de ejecución de las actividades.
_______________
- AP 23: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t>
  </si>
  <si>
    <t xml:space="preserve">- Subdirector de Imprenta
- Subdirector de Imprenta
- Subdirector de Imprenta
- Subdirector de Imprenta
- Subdirector de Imprenta
_______________
- Subdirector de Imprenta
</t>
  </si>
  <si>
    <t xml:space="preserve">-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divulgado y socializado
_______________
- Procedimiento 2213300-PR-215 "Recepción, entrega y control de materia prima, insumos y otros" actualizado
</t>
  </si>
  <si>
    <t xml:space="preserve">09/05/2019
09/05/2019
09/05/2019
09/05/2019
09/05/2019
_______________
09/05/2019
</t>
  </si>
  <si>
    <t xml:space="preserve">31/12/2019
31/12/2019
31/12/2019
31/12/2019
31/12/2019
_______________
31/12/2019
</t>
  </si>
  <si>
    <t>-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</si>
  <si>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</si>
  <si>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</si>
  <si>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</si>
  <si>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</si>
  <si>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elaboración de trabajos de artes gráficas.
- Bajo nivel de gestión del software EMLAZE, como herramienta para el seguimiento de la producción de la Imprenta Distrital.
</t>
  </si>
  <si>
    <t xml:space="preserve">- Detrimento patrimonial.
- Pérdida de imagen institucional.
- Investigaciones disciplinarias, fiscales y/o penales.
</t>
  </si>
  <si>
    <t>Se determina la probabilidad (1 rara vez) ya que no se ha materializado este riesgo. El impacto (4 mayor) obedece a que de materializarse el riesgo, se vería afectada la imagen institucional y se generaría pérdida de recursos económicos.</t>
  </si>
  <si>
    <t xml:space="preserve">- AP 21: Ajustar el procedimiento 2213300-PR-098  "Producción de artes gráficas para entidades distritales" en la actividad número 2, con el fin de modificar las tareas y aclarar que el subdirector de imprenta verifica que el trabajo solicitado sea pertinente y no esté en beneficio de terceros que no pertenecen a la Administración Distrital.
- AP 21: Realizar la revisión integral de las demás actividades del procedimiento y de ser necesario, ajustar las actividades pertinentes, junto con los soportes de ejecución de dichas actividades
- AP 21: Formalizar la actualización del procedimiento en el aplicativo del SIG
- AP 21: Socializar y divulgar la actualización del procedimiento y los soportes de ejecución de las actividades.
_______________
</t>
  </si>
  <si>
    <t xml:space="preserve">- Subdirector de Imprenta
- Subdirector de Imprenta
- Subdirector de Imprenta
- Subdirector de Imprenta
_______________
</t>
  </si>
  <si>
    <t xml:space="preserve">-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socializado y divulgado.
_______________
</t>
  </si>
  <si>
    <t xml:space="preserve">09/05/2019
09/05/2019
09/05/2019
09/05/2019
_______________
</t>
  </si>
  <si>
    <t xml:space="preserve">31/12/2019
31/12/2019
31/12/2019
31/12/2019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</si>
  <si>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</si>
  <si>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</si>
  <si>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Formular el Plan Estratégico de Tecnologías de la Información y las Comunicaciones</t>
  </si>
  <si>
    <t>en la formulación del Plan Estratégico de Tecnologías de la Información y las Comunicaciones</t>
  </si>
  <si>
    <t xml:space="preserve">- Las personas que formulan el PETI no tienen los conocimientos y habilidades necesarias.
- No se cuenta con la información clara, completa y de calidad oportuna para la formulación del PETI.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</si>
  <si>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</si>
  <si>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t>
  </si>
  <si>
    <t xml:space="preserve">- Limitada disponibilidad de los canales de comunicación e interacción con la ciudadanía, que impide visualizar la transparencia en la gestión distrital.
</t>
  </si>
  <si>
    <t xml:space="preserve">- Procesos misionales en el Sistema de Gestión de Calidad
- Procesos de apoyo operativo en el Sistema de Gestión de Calidad
</t>
  </si>
  <si>
    <t xml:space="preserve">- 1081 Rediseño de la arquitectura de la plataforma tecnológica en la Secretaría General
</t>
  </si>
  <si>
    <t>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t>
  </si>
  <si>
    <t>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t>
  </si>
  <si>
    <t xml:space="preserve">-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_______________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t>
  </si>
  <si>
    <t xml:space="preserve">- Jefe de la OTIC
- Jefe de la OTIC
_______________
- Jefe de la OTIC
- Jefe de la OTIC
- Jefe de la OTIC
- Jefe de la OTIC
</t>
  </si>
  <si>
    <t xml:space="preserve">- Registros formalizados.
- Procedimiento actualizado PR-116.
_______________
- Registros formalizados.
- Procedimiento actualizado PR-116.
- Registros formalizados.
- Procedimiento actualizado PR-116.
</t>
  </si>
  <si>
    <t xml:space="preserve">01/04/2020
01/04/2020
_______________
01/04/2020
01/04/2020
01/04/2020
01/04/2020
</t>
  </si>
  <si>
    <t xml:space="preserve">31/07/2020
31/07/2020
_______________
31/07/2020
31/07/2020
31/07/2020
31/07/2020
</t>
  </si>
  <si>
    <t>- Reportar el riesgo materializado de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si son mayores al Comité Directivo y son menores a la OAP
- Publicación y socialización del PETI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</si>
  <si>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</si>
  <si>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Decisiones erróneas o no acertadas en la formulación del Plan Estratégico de Tecnologías de la Información y las Comunicaciones
- Correo con observaciones
- Propuesta PETI
- PETI Actualizado
- Aplicativo Sig
- Mapa de riesgo del proceso Estrategia de Tecnologías de la Información y las Comunicaciones, actualizado.</t>
  </si>
  <si>
    <t>Identificación del riesgo
Análisis de controles
Análisis después de controles
Tratamiento del riesgo</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</si>
  <si>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</si>
  <si>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</si>
  <si>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</si>
  <si>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Realizar seguimiento al PETI y a la ejecución del Plan del subsistema de gestión de seguridad de la información</t>
  </si>
  <si>
    <t>en la verificación del registro de activos de información</t>
  </si>
  <si>
    <t xml:space="preserve">- Falta ajustar algunas tareas específicas del proceso, identificación de cuellos de botella y nuevos puntos de control para mejorar el desempeño del proceso.
- No disponer de suficiente personal capacitado en herramientas de última generación para la construcción y mantenimiento de aplicativos desarrollados, como también para atender los requerimientos del SGSI.
</t>
  </si>
  <si>
    <t xml:space="preserve">- Constante cambio en la normatividad y exceso de la misma.
</t>
  </si>
  <si>
    <t xml:space="preserve">- Pérdida y uso inadecuado de información y datos sensibles de la Secretaría General.
- Vulneración de los controles de seguridad de la información.
- Quejas o reclamaciones por la mala definición en el  sistema de seguridad de la información en la protección de datos.
</t>
  </si>
  <si>
    <t>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t>
  </si>
  <si>
    <t>La valoración del riesgo después de controles quedó en escala de probabilidad rara vez y de impacto moderado, toda vez que se incluyeron actividades de control con solidez fuerte, lo que minimiza la materialización del riesgo, y lo ubica en zona resultante moderada.</t>
  </si>
  <si>
    <t xml:space="preserve">- 	
Fortalecer los procedimientos PR-187 y PR-116 con base en las metodologías y lineamientos nacionales y distritales vigentes.
AM: Nro. 2-2020 Actividad 2
_______________
- 	
Fortalecer los procedimientos PR-187 y PR-116 con base en las metodologías y lineamientos nacionales y distritales vigentes.
AM: Nro. 2-2020 Actividad 2
</t>
  </si>
  <si>
    <t xml:space="preserve">- Jefe de la OTIC
_______________
- Jefe de la OTIC
</t>
  </si>
  <si>
    <t xml:space="preserve">- PR-187actualizado.
_______________
- PR-187actualizado.
</t>
  </si>
  <si>
    <t xml:space="preserve">31/07/2020
_______________
31/07/2020
</t>
  </si>
  <si>
    <t>- Reportar el riesgo materializado de Omisión en la verificación del registro de activos de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</si>
  <si>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</si>
  <si>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Omisión en la verificación del registro de activos de información
- Cronograma Extra  de verificación del registro de activos de información
- Correo electrónico y/o evidencia de reunión
- Correo electrónico o evidencia de reunión o registros de asistencia con los Registros de activos de información.
- Mapa de riesgo del proceso Estrategia de Tecnologías de la Información y las Comunicaciones, actualizado.</t>
  </si>
  <si>
    <t>Creación del mapa de riesgos.</t>
  </si>
  <si>
    <t>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t>
  </si>
  <si>
    <t xml:space="preserve">
Análisis antes de controles
Análisis después de controles
</t>
  </si>
  <si>
    <t>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
La valoración del riesgo después de controles quedo en escala de probabilidad posible  y de impacto moderado toda vez que se incluyeron actividades de control son de solidez fuerte lo que minimiza la materialización del riesgo, y lo ubica en  zona resultante moderada.</t>
  </si>
  <si>
    <t>Se ajusta el alcance del riesgo respecto a Omisión en el suministro de lineamientos y directrices del Sistema de Seguridad de la Información
Se incluye el proyecto de inversión 1181 “Rediseño de la arquitectura de la plataforma tecnológica en la Secretaría General” dado que posiblemente puede ser afectado
Se incluyen  las perspectivas para los efectos definidos
Se modificó la identificación del riesgo en la actividad Clave, evento, nombre, explicación del riesgo
Se ajusta la causa Interna así: No disponer de suficiente personal capacitado en herramientas de última generación para la construcción y mantenimiento de aplicativos desarrollados, como también para atender los requerimientos del SGSI.
Se modifican las actividades de control preventivas y detectivas.
Se eliminan las actividades de la Acción No. 23 y Se incluye la actividad 2 de la acción de mejora No. 2
Se actualiza el plan de tratamiento de materialización del riesgo.</t>
  </si>
  <si>
    <t>en el seguimiento y retroalimentación a los avances de proyectos de alto componente TIC definidos en el PETI</t>
  </si>
  <si>
    <t xml:space="preserve">- Las personas que realizan el seguimiento no tienen los conocimientos y habilidades necesarias.
- La información para realizar el seguimiento al PETI  no es oportuna.
</t>
  </si>
  <si>
    <t xml:space="preserve">- Ineficiente ejecución presupuestal.
- Incumplimiento de metas de los proyectos de inversión  con componente TIC.
- Afectación de la imagen de las dependencias que involucran componentes TIC´s ante  la  Secretaría General.
</t>
  </si>
  <si>
    <t>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t>
  </si>
  <si>
    <t>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t>
  </si>
  <si>
    <t xml:space="preserve">-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_______________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t>
  </si>
  <si>
    <t xml:space="preserve">- Jefe de la OTIC
- Jefe de la OTIC
_______________
- Jefe de la OTIC
- Jefe de la OTIC
- Jefe de la OTIC
</t>
  </si>
  <si>
    <t xml:space="preserve">- Registros formalizados.
- Procedimiento actualizado PR-116.
_______________
- Procedimiento actualizado PR-116.
- Registros formalizados.
- Procedimiento actualizado PR-116.
</t>
  </si>
  <si>
    <t xml:space="preserve">01/04/2020
01/04/2020
_______________
01/04/2020
01/04/2020
01/04/2020
</t>
  </si>
  <si>
    <t xml:space="preserve">31/07/2020
31/07/2020
_______________
31/07/2020
31/07/2020
31/07/2020
</t>
  </si>
  <si>
    <t>- Reportar el riesgo materializado de Omisión en el seguimiento y retroalimentación a los avances de proyectos de alto componente TIC definidos en el PETI en el informe de monitoreo a la Oficina Asesora de Planeación.
- Se efectúa la revisión de las omisiones identificadas en el seguimiento o retroalimentación al PETI.
- Solicitar mediante memorando a las dependencias los ajustes al seguimiento del plan de acción del PETI
- Realizar los ajustes al  Seguimiento trimestral de PETI
- Actualizar el mapa de riesgos del proceso Estrategia de Tecnologías de la Información y las Comunicaciones</t>
  </si>
  <si>
    <t>- Reporte de monitoreo indicando la materialización del riesgo de Omisión en el seguimiento y retroalimentación a los avances de proyectos de alto componente TIC definidos en el PETI
- Documento de Seguimiento al PETI
- Memorando de Solicitud de ajustes al PETI
- Seguimiento del PETI ajustado
- Mapa de riesgo del proceso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</si>
  <si>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</si>
  <si>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</si>
  <si>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</si>
  <si>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Desarrollar la gestión de soluciones tecnológicas</t>
  </si>
  <si>
    <t>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</si>
  <si>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idoneidad en el personal que desarrolla  las soluciones tecnológicas.
</t>
  </si>
  <si>
    <t xml:space="preserve">- Ineficiente ejecución presupuestal.
- Incumplimiento de metas de los proyectos de inversión  con componente TIC.
- Detrimento patrimonial.
- Insatisfacción por parte de los usuarios internos y externos.
</t>
  </si>
  <si>
    <t xml:space="preserve">- Gestión ineficaz para la simplificación, racionalización y virtualización de trámites, que limita el acceso y goce efectivo a los servicios, y desmejora el clima de negocios.
</t>
  </si>
  <si>
    <t>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t>
  </si>
  <si>
    <t>La valoración del riesgo después de controles quedó en escala de probabilidad rara vez y en impacto menor, toda vez que se incluyeron actividades de control con solidez fuerte, lo que minimiza la materialización del riesgo. Continúa ubicado en zona resultante baja.</t>
  </si>
  <si>
    <t>- Reportar el riesgo materializado de Supervisión inapropiada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del proceso Estrategia de Tecnologías de la Información y las Comunicaciones</t>
  </si>
  <si>
    <t>- Reporte de monitoreo indicando la materialización del riesgo de Supervisión inapropiada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del proceso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</si>
  <si>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</si>
  <si>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</si>
  <si>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</si>
  <si>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 xml:space="preserve">Formular el Plan Estratégico  de Tecnologías de la Información y las Comunicaciones </t>
  </si>
  <si>
    <t>al formular el plan Estratégico de Tecnologías de la Información y las Comunicaciones con el fin de obtener un beneficio al que no halla lugar</t>
  </si>
  <si>
    <t xml:space="preserve">- Estructura de la Oficina TIC insuficiente para atender la demanda de servicios de TI.
- Conflicto de intereses.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</si>
  <si>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</si>
  <si>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</si>
  <si>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</si>
  <si>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La valoración del riesgo después de controles quedó en escala de probabilidad RARA VEZ y el impacto bajo de catastrófico a MAYOR. En consecuencia deja el riesgo en zona resultante ALTA.</t>
  </si>
  <si>
    <t xml:space="preserve">-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_______________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t>
  </si>
  <si>
    <t xml:space="preserve">- Jefe de la OTIC
- Jefe de la OTIC
- Jefe de la OTIC
- Jefe de la OTIC
_______________
- Jefe de la OTIC
- Jefe de la OTIC
- Jefe de la OTIC
- Jefe de la OTIC
</t>
  </si>
  <si>
    <t xml:space="preserve">- Registros formalizados.
- Procedimiento actualizado PR-116.
- Registros formalizados.
- Procedimiento actualizado PR-116.
_______________
- Registros formalizados.
- Procedimiento actualizado PR-116.
- Registros formalizados.
- Procedimiento actualizado PR-116.
</t>
  </si>
  <si>
    <t xml:space="preserve">01/04/2020
01/04/2020
01/04/2020
01/04/2020
_______________
01/04/2020
01/04/2020
01/04/2020
01/04/2020
</t>
  </si>
  <si>
    <t xml:space="preserve">31/07/2020
31/07/2020
31/07/2020
31/07/2020
_______________
31/07/2020
31/07/2020
31/07/2020
31/07/2020
</t>
  </si>
  <si>
    <t>-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</si>
  <si>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</si>
  <si>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</si>
  <si>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</si>
  <si>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</si>
  <si>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</si>
  <si>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Evaluación del Sistema de Control Interno</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</si>
  <si>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</si>
  <si>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</si>
  <si>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</si>
  <si>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</si>
  <si>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</si>
  <si>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</si>
  <si>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Documentar como actividad de control la renovación anual del compromiso de cumplimiento del código de ética. 
- Documental en el procedimiento de auditorias internas de gestión la verificación de los programas de auditoria respecto a lo establecido en el Código de Ética del Auditor.
- Solicitar a cada auditor interno al inicio de cada auditoria la manifestación de no estar incurso en conflicto de interés
_______________
</t>
  </si>
  <si>
    <t xml:space="preserve">- Profesional especializado OCI 
- Jefe Oficina de Control Interno
- Jefe Oficina de Control Interno
_______________
</t>
  </si>
  <si>
    <t xml:space="preserve">- Procedimiento actualizado 
- Procedimiento actualizado 
- Documento formalizado por cada auditor
_______________
</t>
  </si>
  <si>
    <t xml:space="preserve">20/08/2019
04/05/2020
04/05/2020
_______________
</t>
  </si>
  <si>
    <t xml:space="preserve">29/05/2020
29/05/2020
31/12/2020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</si>
  <si>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</si>
  <si>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</si>
  <si>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</si>
  <si>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</si>
  <si>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</si>
  <si>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</si>
  <si>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</si>
  <si>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xml:space="preserve">20/08/2019
04/05/2020
0405/2020
_______________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</si>
  <si>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</si>
  <si>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</si>
  <si>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</si>
  <si>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Elaborar el Plan Anual de Auditorías el cual incorpora todas las actividades de aseguramiento, seguimiento y fomento del autocontrol.</t>
  </si>
  <si>
    <t>en la definición del alcance y Plan Anual de Auditoría</t>
  </si>
  <si>
    <t xml:space="preserve">- Falta de trazabilidad en la información de vigencias anteriores.
- Información o análisis insuficiente de los insumos de auditoría.
- Frecuentes cambios en las regulaciones y la legislación aplicable a la Secretaria General.
- Falta de expertiz en la elaboración del Plan anual de auditorías.
</t>
  </si>
  <si>
    <t xml:space="preserve">- Establecimiento de normativa externa que pueda dificultar la adecuada implementación, el cumplimiento y el conocimiento actual, respecto a la gestión del proceso.
</t>
  </si>
  <si>
    <t xml:space="preserve">- Sanciones por el incumplimiento en la revisión de requisitos normativos. 
- Pérdida de control sobre los planes, programas, proyectos y procesos desarrollados por la Entidad. 
</t>
  </si>
  <si>
    <t>Se determina la probabilidad (1 rara vez) ya que no se ha materializado este riesgo en el último año. El impacto (3 moderado) obedece a que este riesgo podría impactar moderadamente en la perspectiva de Información.</t>
  </si>
  <si>
    <t>Se determina la probabilidad (1 rara vez) ya que las actividades de control preventivas no han permitido la materialización del riesgo y están establecidas en el procedimiento. Así mismo las actividades detectivas evitarían la ocurrencia de las consecuencias mayores.</t>
  </si>
  <si>
    <t>- Reportar el riesgo materializado de Decisiones erróneas o no acertadas en la definición del alcance y Plan Anual de Auditoría en el informe de monitoreo a la Oficina Asesora de Planeación.
- Ajustar el Plan Anual de auditorías.
- Actualizar el mapa de riesgos del proceso Evaluación del Sistema de Control Interno</t>
  </si>
  <si>
    <t>- Reporte de monitoreo indicando la materialización del riesgo de Decisiones erróneas o no acertadas en la definición del alcance y Plan Anual de Auditoría
- Plan anual de auditorías ajustado y aprobado por el CCCI
- Mapa de riesgo del proceso Evaluación del Sistema de Control Interno, actualizado.</t>
  </si>
  <si>
    <t>Se ajusta el nombre del riesgo, las causas internas y externas (incluyendo las DOFA) y complementan las consecuencias.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</si>
  <si>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actualiza el contexto de la gestión del proceso.
Se analizan los proyectos de inversión que posiblemente se afecten con la materialización del riesgo.
Se revisó y ajustó la información de causas internas, externas y efectos.
Se asociaron las perspectivas a las consecuencias.</t>
  </si>
  <si>
    <t>Planificar las auditorías internas.</t>
  </si>
  <si>
    <t>en la definición del alcance, los objetivos y pruebas de auditoría</t>
  </si>
  <si>
    <t xml:space="preserve">- Falta de experiencia en la realización de auditorias por parte de los auditores asignados.
- Deficiencias en la información de entrada para la realización de la auditoria.
- Desconocimiento de la metodología y técnicas de auditorias
</t>
  </si>
  <si>
    <t xml:space="preserve">- No se identifican hallazgos existentes.
- Incertidumbre sobre los resultados del análisis de la Secretaría General.
- Pérdida de control sobre los planes, programas, proyectos y procesos desarrollados por la Entidad. 
</t>
  </si>
  <si>
    <t>- Reportar el riesgo materializado de Decisiones erróneas o no acertadas en la definición del alcance, los objetivos y pruebas de auditoría en el informe de monitoreo a la Oficina Asesora de Planeación.
- Evaluar la relevancia de las pruebas omitidas para determinar si es necesario realizar una revisión adicional (excepcionalmente) o documentar pruebas omitidas para incorporar en revisiones posteriores.
- Actualizar el mapa de riesgos del proceso Evaluación del Sistema de Control Interno</t>
  </si>
  <si>
    <t>- Jefe Oficina de Control Interno
- Profesional 
- Jefe Oficina de Control Interno</t>
  </si>
  <si>
    <t>- Reporte de monitoreo indicando la materialización del riesgo de Decisiones erróneas o no acertadas en la definición del alcance, los objetivos y pruebas de auditoría
- Comunicación de resultado de análisis 
- Mapa de riesgo del proceso Evaluación del Sistema de Control Interno, actualizado.</t>
  </si>
  <si>
    <t>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</si>
  <si>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Desarrollar y ejecutar los cursos y/o diplomados de formación para las servidoras y servidores públicos</t>
  </si>
  <si>
    <t>al desarrollar y ejecutar los cursos y/o diplomados de formación</t>
  </si>
  <si>
    <t xml:space="preserve">-  No contar con el personal suficiente para desarrollar y ejecutar los cursos y/o diplomados de formación al interior de la Dirección Distrital de Desarrollo Institucional.
- La información de entrada que se requiere para desarrollar y ejecutar los cursos y/o diplomados de formación no es suficiente, clara ni completa, dificultando la selección de temáticas para el fortalecimiento de la gestión pública en la vigencia. 
-  Fallas en la plataforma tecnológica utilizada para los procesos de formación.
- Falta de profundidad en la definición y desarrollo de los contenidos de los cursos y/o diplomados de formación.
- Inoportunidad en el inicio de los cursos y/o diplomados de formación.
- No culminación de los procesos precontractuales y contractuales para los programas de formación (Procesos).
</t>
  </si>
  <si>
    <t xml:space="preserve">- Coyunturas políticas que afectan la toma de decisiones.
- Recorte presupuestal.
</t>
  </si>
  <si>
    <t xml:space="preserve">-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</si>
  <si>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Afectación de imagen institucional por la materialización de actos de corrupción.
- Fallas en la prestación de los bienes y servicios que oferta la Secretaria General
- Incumplimiento o atraso en los programas, proyectos y gestión de la Secretaria General.
</t>
  </si>
  <si>
    <t xml:space="preserve">- Inscripción programas de formación virtual para servidores públicos del Distrito Capital
</t>
  </si>
  <si>
    <t xml:space="preserve">- Procesos estratégicos en el Sistema de Gestión de Calidad
</t>
  </si>
  <si>
    <t>Se determinó la probabilidad en (posible 3)  dado que la situación se presentó al menos una vez en los últimos 2 años (3). El impacto (mayor 3) obedece a que genera incumplimiento en las metas y objetivos institucionales.</t>
  </si>
  <si>
    <t xml:space="preserve">La valoración obtenida evidencia que los controles establecidos para el presente riesgo permiten reducir su impacto  pasando de una zona extrema a una zona baja en el mapa de calor. </t>
  </si>
  <si>
    <t xml:space="preserve">
- Ajustar la periodicidad para realizar seguimiento con el fin de  identificar el avance, las observaciones, desviaciones o diferencias en el desarrollo.
_______________
</t>
  </si>
  <si>
    <t xml:space="preserve">
- Profesional especializado
_______________
</t>
  </si>
  <si>
    <t xml:space="preserve">
- Procedimientos modificados con controles para mitigar el riesgo
_______________
</t>
  </si>
  <si>
    <t xml:space="preserve">
04/05/2020
_______________
</t>
  </si>
  <si>
    <t xml:space="preserve">
30/08/2020
_______________
</t>
  </si>
  <si>
    <t>- Reportar el riesgo materializado de Errores (fallas o deficiencias) al desarrollar y ejecutar los cursos y/o diplomados de formación en el informe de monitoreo a la Oficina Asesora de Planeación.
- Se reporta a la Dirección de Contratos el incumplimiento de las obligaciones .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</si>
  <si>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</si>
  <si>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Errores (fallas o deficiencias) al desarrollar y ejecutar los cursos y/o diplomados de formación
- Memorando informando la novedad. 
- Curso reprogramado 
- Curso ajustado
- Mapa de riesgo del proceso Fortalecimiento de la Administración y la Gestión Pública Distrital, actualizado.</t>
  </si>
  <si>
    <t xml:space="preserve">Creación Mapa de riesgos </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</si>
  <si>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</si>
  <si>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</si>
  <si>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 xml:space="preserve">Identificación del riesgo
Análisis antes de controles
Análisis de controles
Análisis después de controles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</si>
  <si>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</si>
  <si>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Estructurar, coordinar y orientar la implementación de estrategias para el fortalecimiento de la administración y la gestión pública de las entidades y organismos distritales.</t>
  </si>
  <si>
    <t>al estructurar, coordinar y orientar la implementación de estrategias</t>
  </si>
  <si>
    <t xml:space="preserve">- No contar con el personal suficiente para estructurar, coordinar y orientar la implementación de estrategias.
- La información de entrada que se requiere para estructurar, coordinar y orientar la implementación de estrategias no es suficiente, clara ni completa.
- Inadecuada planeación de la estrategia, que conlleva a cambios en los planes y proyectos de la entidad.
- Estrategias simultáneas que desarrollen la misma temática en el distrito.
- Cambios internos (administrativos y rotación de personal) que impacta la continuidad en la implementación de las estrategias y transferencia del conocimiento.
</t>
  </si>
  <si>
    <t xml:space="preserve">- Coyunturas políticas que impiden la definición de las estrategias.
- Recorte presupuestal.
</t>
  </si>
  <si>
    <t xml:space="preserve">- Imagen institucional perjudicada ante las otras entidades del distrito debido al desarrollo de estrategias que no apliquen a todas las entidades o no generen valor agregado a las mismas.
- Incumplimiento en las metas y objetivos institucionales.
- Quejas de los usuarios que participan en la implementación de la estrategia.
- Generación de reprocesos en las entidades y organismos por falta de articulación entre las entidades líderes de políticas.
- Afectación en la  transferencia del conocimiento de las estrategias.
</t>
  </si>
  <si>
    <t xml:space="preserve">- Fallas en la prestación de los bienes y servicios que oferta la Secretaria General
- Debilidades en las acciones de articulación interinstitucional que afectan las acciones para la modernización de la infraestructura física del Distrito.
- Pérdida del conocimiento institucional, que genera obsolescencia de la gestión.
- Imagen institucional desmejorada por la deficiente divulgación, en materia de acciones, decisiones y resultados de la gestión del Distrito Capital.
</t>
  </si>
  <si>
    <t>Se determina la probabilidad  (rara vez 1) al no haberse presentado en los últimos 4 años. El impacto (mayor 4) obedece a que de presentarse generaría incumplimiento en las metas y objetivos institucionales afectando el cumplimiento en las  metas de gobierno.</t>
  </si>
  <si>
    <t xml:space="preserve">Se determina una probabilidad  Rara vez (1) y un impacto menor (2)  Una vez se apliquen los controles establecidos en el procedimiento las estrategias cumplirán su fin. </t>
  </si>
  <si>
    <t>- Reportar el riesgo materializado de Errores (fallas o deficiencias) al estructurar, coordinar y orientar la implementación de estrategias en el informe de monitoreo a la Oficina Asesora de Planeación.
- Identificar las situaciones que generaron el incumplimiento de alguna de las etapas de la estrategia
- Actualizar el mapa de riesgos del proceso Fortalecimiento de la Administración y la Gestión Pública Distrital</t>
  </si>
  <si>
    <t>- Director Distrital de Desarrollo Institucional
- Director y/o Subdirector Técnico de Desarrollo Institucional
- Director Distrital de Desarrollo Institucional</t>
  </si>
  <si>
    <t>- Reporte de monitoreo indicando la materialización del riesgo de Errores (fallas o deficiencias) al estructurar, coordinar y orientar la implementación de estrategias
- Plan mejoramiento
- Mapa de riesgo del proceso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</si>
  <si>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</si>
  <si>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 xml:space="preserve">Identificación del riesgo
Análisis de controles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</si>
  <si>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</si>
  <si>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Gestionar los recursos necesarios para el ingreso a bodega y registro en los inventarios de los bienes objeto de solicitud.</t>
  </si>
  <si>
    <t>en  el ingreso, suministro y baja  de bienes de consumo, consumo controlado y devolutivo de los inventarios de la entidad</t>
  </si>
  <si>
    <t xml:space="preserve">- La información de entrada que se requiere para desarrollar las actividades no es oportuna, suficiente, clara, completa o de calidad.
- Deficiencias en la supervisión de contratos suscritos por las dependencias para la adquisición de bienes de la entidad.
- En la estructuración de los procesos contractuales no se tiene en cuenta el procedimiento de ingreso o entrada de bienes.
- Omisión o incumplimiento de procedimientos para agilizar trámites.
</t>
  </si>
  <si>
    <t xml:space="preserve">- Cambios constantes en la normativa vigente.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</si>
  <si>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t>
  </si>
  <si>
    <t>Se determina la probabilidad (1 rara vez) ya que el riesgo nunca se ha materializado o no se ha presentado en los últimos cuatro años. El impacto (4 mayor) obedece sanción por parte del ente de control u otro ente regulador.</t>
  </si>
  <si>
    <t>Se determina la probabilidad (1 rara vez) ya que las actividades de control preventivas son fuertes y mitigan la mayoría de las causas. El impacto pasa a (2 menor) ya que las actividades de control detectivas cubren los efectos más significativos, reduciendo el impacto inicial.</t>
  </si>
  <si>
    <t xml:space="preserve">-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_______________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t>
  </si>
  <si>
    <t xml:space="preserve">- Subdirector(a) de Servicios Administrativos
- Subdirector(a) de Servicios Administrativos
- Subdirector(a) de Servicios Administrativos
- Subdirector(a) de Servicios Administrativos
- Subdirector(a) de Servicios Administrativos
_______________
- Subdirector(a) de Servicios Administrativos
- Subdirector(a) de Servicios Administrativos
</t>
  </si>
  <si>
    <t xml:space="preserve">-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_______________
- procedimientos y lineamientos del Proceso de Gestión de Recursos Físicos divulgados
- procedimientos y lineamientos del Proceso de Gestión de Recursos Físicos divulgados
</t>
  </si>
  <si>
    <t xml:space="preserve">05/11/2019
05/11/2019
05/11/2019
05/11/2019
05/11/2019
_______________
05/11/2019
05/11/2019
</t>
  </si>
  <si>
    <t xml:space="preserve">31/03/2020
31/03/2020
31/03/2020
31/03/2020
31/03/2020
_______________
31/03/2020
31/03/2020
</t>
  </si>
  <si>
    <t>- Reportar el riesgo materializado de Errores (fallas o deficiencias) en  el ingreso, suministro y baja  de bienes de consumo, consumo controlado y devolutivo de los inventarios de la entidad en el informe de monitoreo a la Oficina Asesora de Planeación.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</si>
  <si>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</si>
  <si>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Errores (fallas o deficiencias) en  el ingreso, suministro y baja  de bienes de consumo, consumo controlado y devolutivo de los inventarios de la entidad
- Evidencia de reunión o acta de revisión.
- Reporte de inconsistencias
- Documentos con las gestiones efectuadas.
- Mapa de riesgo del proceso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</si>
  <si>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</si>
  <si>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</si>
  <si>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</si>
  <si>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Preparar y generar la cuenta mensual de almacén con destino a la Subdirección Financiera</t>
  </si>
  <si>
    <t>en la generación de la cuenta mensual de almacén con destino a la Subdirección Financiera</t>
  </si>
  <si>
    <t xml:space="preserve">- Los comprobantes de ingreso y egreso de bienes y consolidados que se requieren para preparar y generar la cuenta de almacén  no son oportunos, suficientes, claros, completos o de calidad.
- Errores  (fallas o deficiencias) en el ingreso y egreso de bienes de consumo, consumo controlado o devolutivo de los inventarios de la entidad.
</t>
  </si>
  <si>
    <t xml:space="preserve">-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</si>
  <si>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</si>
  <si>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</si>
  <si>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 xml:space="preserve">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t>
  </si>
  <si>
    <t>- Reportar el riesgo materializado de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del proceso Gestión de Recursos Físicos</t>
  </si>
  <si>
    <t>- Reporte de monitoreo indicando la materialización del riesgo de Errores (fallas o deficiencias) en la generación de la cuenta mensual de almacén con destino a la Subdirección Financiera
- Documentos revisados y escaneados en el SAI
- Correo
- Documentos revisados y escaneados en el SAI
- Mapa de riesgo del proceso Gestión de Recursos Físicos, actualizado.</t>
  </si>
  <si>
    <t xml:space="preserve">
Análisis de controles
</t>
  </si>
  <si>
    <t>Se define una actividad de control como detectiva y definición de Plan de Contingencia.</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</si>
  <si>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</si>
  <si>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</si>
  <si>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Programar el seguimiento y control de bienes</t>
  </si>
  <si>
    <t>en el seguimiento y control de la información de los bienes de propiedad de la entidad</t>
  </si>
  <si>
    <t xml:space="preserve">- Los servidores públicos y contratistas con inventario a cargo no usan la herramienta por desconocimiento de las bondades de la misma.
- El inventario individual en uso presenta diferencias con la información contenida en el SAI.
- Errores al ingresar las características de los bienes en el Sistema SAI.
- Errores al digitar la placa para realizar el egreso de los bienes.
- Incumplimiento en el reporte de novedades de traslado, desvinculación o liquidación de contratos.
- Retiro o cambio de placas por personal no autorizado.
- Entrega de bienes dados de baja sin el debido control de placas.
- Pérdida o hurto de bienes sin el debido reporte.
</t>
  </si>
  <si>
    <t xml:space="preserve">- Las herramientas tecnológicas son insuficientes para atender las necesidades del proceso (Hardware: Equipos y herramientas. Software, sistemas de información aplicativos y soluciones ofimáticas es insuficiente.
- Cambios constantes en la normativa vigente.
</t>
  </si>
  <si>
    <t xml:space="preserve">- Inventarios desactualizados.
- Pérdida de bienes de consumo, consumo controlado y devolutivo.
- Sanción por parte del ente de control u otro ente regulador.
- Reproceso de actividades y aumento de carga operativa.
- Afectación de los estados financieros.
</t>
  </si>
  <si>
    <t>- Reportar el riesgo materializado de Errores (fallas o deficiencias) en el seguimiento y control de la información de los bienes de propiedad de la entidad en el informe de monitoreo a la Oficina Asesora de Planeación.
- Verificación de bienes en bodega y levantamiento físico de inventario 
- Realizar los ajustes a la información contenida en el SAI de acuerdo con la verificación física de bienes
- Solicitar la firma de los comprobantes para legalizar los cambios en el SAI 
- Actualizar el mapa de riesgos del proceso Gestión de Recursos Físicos</t>
  </si>
  <si>
    <t>- Reporte de monitoreo indicando la materialización del riesgo de Errores (fallas o deficiencias) en el seguimiento y control de la información de los bienes de propiedad de la entidad
- Acta de verificación de bienes en bodega y levantamiento físico de inventario
- Comprobantes de traslado de bienes 
- Comprobantes firmados 
- Mapa de riesgo del proceso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</si>
  <si>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</si>
  <si>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</si>
  <si>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 xml:space="preserve">Se incluyeron los proyectos de inversión que se pueden ver afectados.
En efectos se actualiza la perspectiva.
Se actualiza el análisis antes de los controles.
Se actualiza explicación después de los controles. </t>
  </si>
  <si>
    <t>Seguimiento y control de la información de los bienes de propiedad de la entidad</t>
  </si>
  <si>
    <t>durante el seguimiento y control de la información de los bienes de propiedad de la entidad</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</si>
  <si>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</si>
  <si>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</si>
  <si>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</si>
  <si>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</si>
  <si>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</si>
  <si>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AP # 3 Actividad 1. Realizar revisión aleatoria en sitio hacia los elementos que han sido objeto de "salidas" dentro de la Subdirección de Servicios Administrativos sobre la información ingresada, con el fin de verificar la calidad de la información
_______________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t>
  </si>
  <si>
    <t xml:space="preserve">- Subdirector de Servicios Administrativos 
- Subdirector de Servicios Administrativos 
- Subdirector de Servicios Administrativos 
- Subdirectora de Servicios Administrativos
_______________
- Subdirector de Servicios Administrativos 
- Subdirector de Servicios Administrativos 
</t>
  </si>
  <si>
    <t xml:space="preserve">- Propuesta de modificación de los procedimientos 
- Propuesta de modificación de los procedimientos 
- Propuesta de modificación de los procedimientos 
- Informe Semestral sobre revisión aleatoria.
_______________
- Propuesta de modificación de los procedimientos 
- Propuesta de modificación de los procedimientos 
</t>
  </si>
  <si>
    <t xml:space="preserve">22/10/2018
22/10/2018
22/10/2018
01/04/2020
_______________
22/10/2018
22/10/2018
</t>
  </si>
  <si>
    <t xml:space="preserve">31/03/2020
31/03/2020
31/03/2020
31/12/2020
_______________
31/03/2020
31/03/2020
</t>
  </si>
  <si>
    <t>- Reportar el presunto hecho de Desvío de recursos físicos o económicos durante el seguimiento y control de la información de los bienes de propiedad de la entidad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</si>
  <si>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</si>
  <si>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</si>
  <si>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</si>
  <si>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</si>
  <si>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</si>
  <si>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Diseñar y estructurar los medios de interacción ciudadana.</t>
  </si>
  <si>
    <t>en el diseño y estructuración de los medios de interacción ciudadana</t>
  </si>
  <si>
    <t xml:space="preserve">- Dificultades en la coordinación y participación entidades.
</t>
  </si>
  <si>
    <t xml:space="preserve">- Las necesidades y expectativas de los clientes son cambiantes.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</si>
  <si>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</si>
  <si>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 xml:space="preserve">- 1126 Implementación de un nuevo enfoque de servicio a la ciudadanía
</t>
  </si>
  <si>
    <t>La Subsecretaría de Servicio a la Ciudadanía ha diseñado y entregado 8 puntos de atención, que han demostrado ser experiencias exitosas. La calificación de la probabilidad es la mas baja en atención a que el riesgo no se ha materializado.</t>
  </si>
  <si>
    <t>Se considera que los controles son efectivos.</t>
  </si>
  <si>
    <t>- Reportar el riesgo materializado de Errores (fallas o deficiencias) en el diseño y estructuración de los medios de interacción ciudadana en el informe de monitoreo a la Oficina Asesora de Planeación.
- Evaluar la situación presentada de acuerdo a la etapa en la que se encuentra el proyecto.
- Conformar plan de trabajo (actividades, responsables, fechas).
- Ejecución del plan de trabajo.
- Actualizar el mapa de riesgos del proceso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</si>
  <si>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</si>
  <si>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Errores (fallas o deficiencias) en el diseño y estructuración de los medios de interacción ciudadana
- Acta con la decisión de acciones a tomar
- Plan de trabajo para la corrección de la situación
- Plan de trabajo ejecutado
- Mapa de riesgo del proceso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</si>
  <si>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</si>
  <si>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</si>
  <si>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</si>
  <si>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Coordinar y articular la gestión de las entidades participantes en el Modelo Multicanal de servicio</t>
  </si>
  <si>
    <t>en el seguimiento de la gestión de las entidades que hacen parte del Sistema Unificado Distrital de Inspección, Vigilancia y Control (SUDIVC).</t>
  </si>
  <si>
    <t xml:space="preserve">- La información  requerida para el seguimiento a la gestión de las entidades participantes en la prestación de los servicios a la Ciudadanía, no es suficiente, clara, completa o de calidad.
</t>
  </si>
  <si>
    <t xml:space="preserve">- La consolidación y reporte de información de las entidades pertenecientes al SUDIVC es diversa para cada una de ellas de acuerdo a las actividades que ejecutan.
</t>
  </si>
  <si>
    <t xml:space="preserve">- Incumplimiento de objetivos y metas institucionales.
- Hallazgos por parte de entes de control.
- Errores en la consolidación y presentación de informes finales de gestión.
</t>
  </si>
  <si>
    <t xml:space="preserve">La Subdirección de IVC desarrolla las actividades identificadas en el procedimiento, de tal manera que la probabilidad de que ocurra un desvío o la materialización del riesgo es mínima. La calificación de la probabilidad se mantiene al igual que el impacto. </t>
  </si>
  <si>
    <t>Los controles ejercidos para la mitigación del riesgo son eficaces ya que se mantiene una buena comunicación con las Entidades SUDIVC.</t>
  </si>
  <si>
    <t>- Reportar el riesgo materializado de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del proceso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</si>
  <si>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</si>
  <si>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Errores (fallas o deficiencias) en el seguimiento de la gestión de las entidades que hacen parte del Sistema Unificado Distrital de Inspección, Vigilancia y Control (SUDIVC).
- Acta(s) de compromiso.
- Mapa de riesgo del proceso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</si>
  <si>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</si>
  <si>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</si>
  <si>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Poner en operación los medios de interacción ciudadana para la atención a la Ciudadanía</t>
  </si>
  <si>
    <t>en la prestación de los servicios en los medios de interacción para la atención a la Ciudadanía</t>
  </si>
  <si>
    <t xml:space="preserve">- Fallas en el funcionamiento de herramientas tecnológicas que soportan la atención a la Ciudadanía en los SUPERCADE.
- Caída de la plataforma tecnológica que soporta el funcionamiento de la Línea 195, por más de 8 horas continuas.
</t>
  </si>
  <si>
    <t xml:space="preserve">- Condiciones externas que alteran el orden público y la seguridad de los bienes y de las personas.
</t>
  </si>
  <si>
    <t xml:space="preserve">- Insatisfacción de la Ciudadanía respecto a la prestación de los servicios.
- Incumplimiento de obligaciones con las entidades partícipes en la RED CADE.
- Deterioro de la imagen institucional y pérdida de confianza de la Ciudadanía.
- Incumplimiento de objetivos y metas.
- Incremento de las reclamaciones y quejas ciudadanas.
</t>
  </si>
  <si>
    <t xml:space="preserve">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t>
  </si>
  <si>
    <t xml:space="preserve">En el caso de la causa social que consiste en la presentación de alteraciones del orden público y la seguridad de los bienes y las personas,  no es posible que se  pueda controlar por el proceso. Solo es posible tomar acciones de mitigación del impacto. </t>
  </si>
  <si>
    <t>- Reportar el riesgo materializado de Interrupciones en la prestación de los servicios en los medios de interacción para la atención a la Ciudadanía en el informe de monitoreo a la Oficina Asesora de Planeación.
-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
- Solicitar apoyo de la Policía para las sedes afectadas, gestionar unidades adicionales de vigilancia, gestionar implementos o estrategias de mitigación de daños o pérdidas de bienes de la Secretaría General y de las entidades
- Actualizar el mapa de riesgos del proceso Gestión del Sistema Distrital de Servicio a la Ciudadanía</t>
  </si>
  <si>
    <t>- Subsecretario(a) de Servicio a la Ciudadanía
- Director (a) del Sistema Distrital de Servicio a la Ciudadanía
- Director (a) del Sistema Distrital de Servicio a la Ciudadanía
- Subsecretario(a) de Servicio a la Ciudadanía</t>
  </si>
  <si>
    <t>- Reporte de monitoreo indicando la materialización del riesgo de Interrupciones en la prestación de los servicios en los medios de interacción para la atención a la Ciudadanía
- Reporte de Ciudadanos y trámites efectivos atendidos por cada entidad
- Reporte de desempeño jornada de atención
- Mapa de riesgo del proceso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</si>
  <si>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</si>
  <si>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</si>
  <si>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</si>
  <si>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</si>
  <si>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en  el seguimiento de la gestión de las entidades participantes en los medios de interacción de la RED CADE</t>
  </si>
  <si>
    <t xml:space="preserve">- Deficiencia en la coordinación y articulación interinstitucional, así como en el  seguimiento al cumplimiento de las obligaciones de los convenios y/o contratos, relacionadas con la prestación del servicio en la RED CADE.
</t>
  </si>
  <si>
    <t xml:space="preserve">- Alta rotación en las entidades del personal responsable de las relaciones interinstitucionales. 
</t>
  </si>
  <si>
    <t xml:space="preserve">- Incumplimiento  a las obligaciones establecidas en los convenios y/o contratos con las entidades. 
- Imagen negativa frente al ciudadano que percibe desorden en la atención. 
- Incumplimiento de objetivos y metas institucionales.
- Hallazgos negativos por parte de entes de control.
</t>
  </si>
  <si>
    <t>Las fallas o errores en el seguimiento impactan moderadamente al proceso, ya que en caso de materializarse, se podrían generar retrasos en la operación. La calificación de la probabilidad se incrementa en un cuadrante de acuerdo al análisis realizado. El impacto se mantiene.</t>
  </si>
  <si>
    <t>El seguimiento a cargo de los profesionales de enlace (apoyo a la supervisión) es importante para verificar el cumplimiento de obligaciones y garantiza la coordinación y la articulación interinstitucional para la prestación del servicio.</t>
  </si>
  <si>
    <t>- Reportar el riesgo materializado de Errores (fallas o deficiencias) en  el seguimiento de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del proceso Gestión del Sistema Distrital de Servicio a la Ciudadanía</t>
  </si>
  <si>
    <t>- Subsecretario(a) de Servicio a la Ciudadanía
- Servidor asignado por el (la) Director (a) del Sistema Distrital de Servicio a la Ciudadanía
- Subsecretario(a) de Servicio a la Ciudadanía</t>
  </si>
  <si>
    <t>- Reporte de monitoreo indicando la materialización del riesgo de Errores (fallas o deficiencias) en  el seguimiento de la gestión de las entidades participantes en los medios de interacción de la RED CADE
- Servidores con reinducción en el protocolo de apoyo a la supervisión de contratos y convenios.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</si>
  <si>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</si>
  <si>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</si>
  <si>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</si>
  <si>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Gestionar las peticiones ciudadanas, que ingresan al Sistema Distrital para la Gestión de Peticiones Ciudadanas, brindar el soporte funcional y evaluar la conformidad de las respuestas emitidas.</t>
  </si>
  <si>
    <t>en la atención de soporte funcional en los tiempos definidos en el procedimiento</t>
  </si>
  <si>
    <t xml:space="preserve">- Desconocimiento de la solución a requerimientos, por parte de los servidores que brindan soporte funcional.
- Fallas o inconsistencias en la herramienta tecnológica para la gestión de peticiones y para la atención de soportes (GLPI).
</t>
  </si>
  <si>
    <t xml:space="preserve">- Información insuficiente o inoportuna por parte de usuario del sistema.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</si>
  <si>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</si>
  <si>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A pesar de tener un impacto menor, dada la frecuencia es la valoración sin controles tiene una probabilidad de materialización moderada. La calificación de la probabilidad se mantiene al igual que el impacto. </t>
  </si>
  <si>
    <t>Al aplicar los controles de clasificación, solución, verificar el registro y la reunión anual, permite disminuir a baja la valoración del riesgo. El impacto se disminuye en un cuadrante debido a que los controles detectivos disminuyen los efectos más significativos.</t>
  </si>
  <si>
    <t xml:space="preserve">
_______________
- Mantener actualizado el procedimiento Soporte Funcional y Técnico del Sistema Distrital para la Gestión de Peticiones Ciudadanas 2212200-PR-254, respecto a la clasificación en niveles de incidencias reportadas por las entidades distritales. Acción preventiva No. 45
</t>
  </si>
  <si>
    <t xml:space="preserve">
_______________
- Profesional Universitario, Técnico operativo y/o Auxiliar Administrativo asignado para actualización de Procedimiento.
Director(a) Distrital de Calidad del Servicio
</t>
  </si>
  <si>
    <t xml:space="preserve">
_______________
- Procedimiento Soporte Funcional y Técnico del Sistema Distrital para la Gestión de Peticiones Ciudadanas 2212200-PR-254
</t>
  </si>
  <si>
    <t xml:space="preserve">
_______________
03/12/2018
</t>
  </si>
  <si>
    <t xml:space="preserve">
_______________
11/10/2019
</t>
  </si>
  <si>
    <t>- Reportar el riesgo materializado de Incumplimiento parcial de compromisos en la atención de soporte funcional en los tiempos definidos en el procedimiento en el informe de monitoreo a la Oficina Asesora de Planeación.
- Re-clasificar la incidencia e indicar al solicitante los motivos por los cuales la solicitud no pudo ser atendida en los tiempos definidos.
- Actualizar el mapa de riesgos del proceso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</si>
  <si>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</si>
  <si>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Incumplimiento parcial de compromisos en la atención de soporte funcional en los tiempos definidos en el procedimiento
- Incidencia re-clasificada con indicación de los motivos por los cuales no se pudo atender dentro de los tiempos establecidos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</si>
  <si>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</si>
  <si>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</si>
  <si>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</si>
  <si>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</si>
  <si>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Medir y analizar la calidad en la prestación del servicio en los diferentes canales de servicio a la Ciudadanía</t>
  </si>
  <si>
    <t>en la medición y análisis de la calidad en la prestación de los servicios en los diferentes canales de servicio a la Ciudadanía.</t>
  </si>
  <si>
    <t xml:space="preserve">- Sesgos ocasionados por la subjetividad (opiniones y actitudes) de las personas que recopilan la información a través de los diferentes instrumentos.
- Desconocimiento de la correcta aplicación de los formatos para la recopilación de información.
</t>
  </si>
  <si>
    <t xml:space="preserve">- No se obtiene la información oportuna o completa para la medición y análisis de la calidad en la prestación de los servicios.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</si>
  <si>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</si>
  <si>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 xml:space="preserve">- Procesos misionales en el Sistema de Gestión de Calidad
</t>
  </si>
  <si>
    <t xml:space="preserve">Hasta la fecha no se ha presentado la situación, de presentarse solo tendría un impacto moderado en el aspecto de cumplimiento. La calificación de la probabilidad se mantiene al igual que el impacto. </t>
  </si>
  <si>
    <t>Disminuye en la escala de impacto debido a la aplicación de los controles existentes.</t>
  </si>
  <si>
    <t>- Reportar el riesgo materializado de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del proceso Gestión del Sistema Distrital de Servicio a la Ciudadanía</t>
  </si>
  <si>
    <t>- Subsecretario(a) de Servicio a la Ciudadanía
- Profesional Asignado
- Subsecretario(a) de Servicio a la Ciudadanía</t>
  </si>
  <si>
    <t>- Reporte de monitoreo indicando la materialización del riesgo de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</si>
  <si>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</si>
  <si>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</si>
  <si>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Cualificar a los servidores públicos en actitudes, destrezas, habilidades y conocimientos de servicio a la Ciudadanía, al igual que en competencias de Inspección, Vigilancia y Control.</t>
  </si>
  <si>
    <t>en la meta de servidores públicos a cualificar en actitudes, destrezas, habilidades y conocimientos de servicio a la Ciudadanía.</t>
  </si>
  <si>
    <t xml:space="preserve">- Fallas en la coordinación con entidades distritales.
- Dificultades en el cumplimiento de cronogramas de cualificación por actualización de contenidos y/o de instrumentos.
</t>
  </si>
  <si>
    <t xml:space="preserve">- Incumplimiento en la asistencia de los servidores a cualificar.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</si>
  <si>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</si>
  <si>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t>
  </si>
  <si>
    <t>La aplicación de los controles son efectivos, por cuanto el riesgo no se ha materializado</t>
  </si>
  <si>
    <t xml:space="preserve">-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
_______________
</t>
  </si>
  <si>
    <t xml:space="preserve">- Gestores de calidad Dirección de Calidad del Servicio
Directora Distrital de Calidad del Servicio
_______________
</t>
  </si>
  <si>
    <t xml:space="preserve">- Procedimiento Cualificación en servicio a la Ciudadanía a Servidores Públicos y Otros, actualizado
_______________
</t>
  </si>
  <si>
    <t xml:space="preserve">26/08/2019
_______________
</t>
  </si>
  <si>
    <t xml:space="preserve">07/10/2019
_______________
</t>
  </si>
  <si>
    <t>- Reportar el riesgo materializado de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del proceso Gestión del Sistema Distrital de Servicio a la Ciudadanía</t>
  </si>
  <si>
    <t>- Subsecretario(a) de Servicio a la Ciudadanía
- Profesional Universitario asignado de la Dirección Distrital de Calidad del Servicio
- Subsecretario(a) de Servicio a la Ciudadanía</t>
  </si>
  <si>
    <t>- Reporte de monitoreo indicando la materialización del riesgo de Incumplimiento parcial de compromisos en la meta de servidores públicos a cualificar en actitudes, destrezas, habilidades y conocimientos de servicio a la Ciudadanía.
- Plan anual de cualificación ajustado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</si>
  <si>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</si>
  <si>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</si>
  <si>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</si>
  <si>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en el análisis, direccionamiento y respuesta a las peticiones ciudadanas</t>
  </si>
  <si>
    <t xml:space="preserve">- Desconocimiento de la composición orgánica de la Alcaldía Mayor de Bogotá y las competencias de cada una de las entidades, por parte de los servidores encargados de direccionar las peticiones.
- Fallas o inconsistencias en la herramienta tecnológica para la gestión de peticiones ciudadanas.
</t>
  </si>
  <si>
    <t xml:space="preserve">- Información insuficiente entregada por el peticionario.
</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</si>
  <si>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</si>
  <si>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 xml:space="preserve">La frecuencia "posible" de materialización del riesgo responde a que en la gestión de peticiones ciudadanas se encuentran involucradas todas las dependencias de la entidad; de igual manera, el impacto es "moderado" debido a la posible incidencia disciplinaria que implican los incumplimiento de los términos de ley. La calificación de la probabilidad se mantiene al igual que el impacto. </t>
  </si>
  <si>
    <t>Los controles definidos tienen impacto directo sobre la probabilidad de ocurrencia y en el impacto de su materialización.</t>
  </si>
  <si>
    <t xml:space="preserve">- Documentar en el SIG las acciones y consideraciones requeridas para la elaboración de reportes e informes de gestión de peticiones ciudadanas.
- Actualizar el procedimiento de peticiones ciudadanas incluyendo la documentación realizada.
-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
_______________
</t>
  </si>
  <si>
    <t xml:space="preserve">- Gestores de Calidad Dirección de Calidad del Servicio
Dirección de Calidad de Servicio a la Ciudadanía
- Gestores de Calidad Dirección de Calidad del Servicio
Dirección de Calidad de Servicio a la Ciudadanía
- Gestores de Calidad Dirección de Calidad del Servicio
Dirección de Calidad de Servicio a la Ciudadanía
_______________
</t>
  </si>
  <si>
    <t xml:space="preserve">- Procedimiento Gestión de Peticiones Ciudadanas 2212200-PR-291, actualizado
- Procedimiento Gestión de Peticiones Ciudadanas 2212200-PR-291, actualizado
- Actas de Subcomité de Autocontrol de la Dirección Distrital de Calidad del Servicio 
_______________
</t>
  </si>
  <si>
    <t xml:space="preserve">26/08/2019
26/08/2019
03/12/2018
_______________
</t>
  </si>
  <si>
    <t xml:space="preserve">11/10/2019
18/10/2019
07/10/2019
_______________
</t>
  </si>
  <si>
    <t>- Reportar el riesgo materializado de Errores (fallas o deficiencias) en el análisis, direccionamiento y respuesta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del proceso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</si>
  <si>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</si>
  <si>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Errores (fallas o deficiencias) en el análisis, direccionamiento y respuesta a las peticiones ciudadanas
- Acta de Subcomité de Autocontrol
- Mapa de riesgo del proceso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</si>
  <si>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</si>
  <si>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</si>
  <si>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</si>
  <si>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</si>
  <si>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</si>
  <si>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</si>
  <si>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</si>
  <si>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</si>
  <si>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</si>
  <si>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Realizar sensibilización sobre el código de integridad a los servidores del canal presencial Red CADE
_______________
</t>
  </si>
  <si>
    <t xml:space="preserve">- Gestores de transparencia de la Dirección del Sistema Distrital de Servicio a la Ciudadana.
_______________
</t>
  </si>
  <si>
    <t xml:space="preserve">- Servidores de la Red CADE sensibilizados en el Código de Integridad
_______________
</t>
  </si>
  <si>
    <t xml:space="preserve">04/05/2020
_______________
</t>
  </si>
  <si>
    <t xml:space="preserve">30/09/2020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</si>
  <si>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</si>
  <si>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</si>
  <si>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</si>
  <si>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</si>
  <si>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</si>
  <si>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</si>
  <si>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t>
  </si>
  <si>
    <t>Medir y analizar la calidad en la prestación del servicio en los diferentes canales de servicio a la Ciudadanía.</t>
  </si>
  <si>
    <t>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</si>
  <si>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</si>
  <si>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</si>
  <si>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</si>
  <si>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</si>
  <si>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Realizar sensibilización sobre el código de integridad a los servidores de la Dirección Distrital de Calidad del Servicio.
_______________
</t>
  </si>
  <si>
    <t xml:space="preserve">- Gestores de transparencia de la Dirección Distrital de Calidad del Servicio.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</si>
  <si>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</si>
  <si>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</si>
  <si>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</si>
  <si>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</si>
  <si>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</si>
  <si>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</si>
  <si>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</si>
  <si>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en la cualificación a los servidores públicos con funciones de IVC en la programación, gestión y/o disponibilidad de los recursos necesarios para su desarrollo.</t>
  </si>
  <si>
    <t xml:space="preserve">- Fallas en la coordinación con entidades distritales.
</t>
  </si>
  <si>
    <t xml:space="preserve">- Pérdida de liderazgo de la Secretaría General y deterioro de la imagen Institucional.
- Incumplimiento de objetivos y metas de la dependencia.
</t>
  </si>
  <si>
    <t xml:space="preserve">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t>
  </si>
  <si>
    <t>La aplicación de los controles son efectivos por el proceso en cuanto al riesgo evidenciado.</t>
  </si>
  <si>
    <t xml:space="preserve">- Estructurar y formalizar el control en el procedimiento "Gestión, seguimiento y coordinación del Sistema Unificado Distrital de Inspección, Vigilancia y Control", 
- Estructurar y formalizar el control en el procedimiento "Gestión, seguimiento y coordinación del Sistema Unificado Distrital de Inspección, Vigilancia y Control", 
_______________
</t>
  </si>
  <si>
    <t xml:space="preserve">- Subdirectora de Seguimiento a la Gestión de Inspección, Vigilancia y Control.
- Subdirectora de Seguimiento a la Gestión de Inspección, Vigilancia y Control.
_______________
</t>
  </si>
  <si>
    <t xml:space="preserve">- Procedimiento actualizado con los puntos de control establecidos.
- Procedimiento actualizado con los puntos de control establecidos.
_______________
</t>
  </si>
  <si>
    <t xml:space="preserve">04/05/2020
04/05/2020
_______________
</t>
  </si>
  <si>
    <t xml:space="preserve">01/09/2020
01/09/2020
_______________
</t>
  </si>
  <si>
    <t>-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
- Reprogramar sesión 
- Actualizar el mapa de riesgos del proceso Gestión del Sistema Distrital de Servicio a la Ciudadanía</t>
  </si>
  <si>
    <t>- Subsecretario(a) de Servicio a la Ciudadanía
- Profesional Universitario asignado de la Subdirección de Inspección Vigilancia y Control
- Subsecretario(a) de Servicio a la Ciudadanía</t>
  </si>
  <si>
    <t>- Reporte de monitoreo indicando la materialización del riesgo de Incumplimiento total de compromisos en la cualificación a los servidores públicos con funciones de IVC en la programación, gestión y/o disponibilidad de los recursos necesarios para su desarrollo.
- Informe de cualificación, indicando los retrasos, inconvenientes e inconformidades presentados.
- Mapa de riesgo del proceso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</si>
  <si>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</si>
  <si>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</si>
  <si>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Realizar asistencia técnica en gestión documental y archivos.
Diseñar o actualizar instrumentos técnicos para normalizar la gestión documental en el Distrito Capital.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</si>
  <si>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en  la gestión de la función archivística</t>
  </si>
  <si>
    <t xml:space="preserve">- El personal no cuenta con los conocimientos necesarios para brindar  los productos y/o servicios.
- Programación deficiente para entrega de productos y prestación de servicios.
- No hay distribución equitativa responsabilidades y tareas.
- No contar con las herramientas tecnológicas suficientes y en óptimas condiciones para brindar la respectiva atención.
</t>
  </si>
  <si>
    <t xml:space="preserve">- Nueva legislación que afecta la ejecución del proceso.
- Desconocimiento de los cambios en la normatividad de la función archivística.
- Insuficiente personal idóneo de los responsables de la gestión documental en las entidades Distritales.
</t>
  </si>
  <si>
    <t xml:space="preserve">- Inducir a las entidades en errores en la función archivística.
- Pérdida de credibilidad con las otras entidades del Distrito.
- Pérdida de documentos del Distrito Capital de valor patrimonial por brindar un inadecuado servicio.
</t>
  </si>
  <si>
    <t>El análisis antes de controles frente a la valoración por frecuencia se mantiene conforme a la evidencia del Mapa de Riesgos Actualizado, dado que nunca se ha presentado la materialización del riesgo en los últimos 4 años, quedando en una escala de probabilidad. de rara vez.
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t>
  </si>
  <si>
    <t>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t>
  </si>
  <si>
    <t xml:space="preserve">-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
(Acción preventiva)
-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
(Acción preventiva)
-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
(Acción preventiva)
- Realizar la planeación de las actividades realizadas por la Subdirección del Sistema Distrital de Archivos de acuerdo a los Procedimientos PR: 293, 294 y 257, con el fin de realizar el seguimiento pertinente a las actividades programadas por la SSDA.
(Acción preventiva)
- Realizar la planeación de las actividades realizadas por la Subdirección del Sistema Distrital de Archivos de acuerdo a los Procedimientos PR: 293, 294 y 257, con el fin de realizar el seguimiento pertinente a las actividades programadas por la SSDA.
(Acción preventiva)
- Realizar la planeación de las actividades realizadas por la Subdirección del Sistema Distrital de Archivos de acuerdo a los Procedimientos PR: 293, 294 y 257, con el fin de realizar el seguimiento pertinente a las actividades programadas por la SSDA.
(Acción preventiva)
_______________
-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(Acción preventiva)
</t>
  </si>
  <si>
    <t xml:space="preserve">- Subdirector Sistema Distrital de Archivos
- Subdirector Sistema Distrital de Archivos
- Subdirector Sistema Distrital de Archivos
- Subdirector Sistema Distrital de Archivos
- Subdirector Sistema Distrital de Archivos
- Subdirector Sistema Distrital de Archivos
_______________
- Subdirector Sistema Distrital de Archivos
</t>
  </si>
  <si>
    <t xml:space="preserve">- *Evidencia de reunión de las mesas técnicas de expertos en Gestión Documental y Archivos, que incluye las conclusiones de la unificación de criterios establecidos.
*Registro de Asistencia de las mesas técnicas de expertos en Gestión Documental y Archivos.
- *Evidencia de reunión de las mesas técnicas de expertos en Gestión Documental y Archivos, que incluye las conclusiones de la unificación de criterios establecidos.
*Registro de Asistencia de las mesas técnicas de expertos en Gestión Documental y Archivos.
- *Evidencia de reunión de las mesas técnicas de expertos en Gestión Documental y Archivos, que incluye las conclusiones de la unificación de criterios establecidos.
*Registro de Asistencia de las mesas técnicas de expertos en Gestión Documental y Archivos.
- Planes de trabajo del procedimiento PR: 293, aprobado y acta de subcomité de autocontrol
- Planes de trabajo del procedimiento PR: 294, aprobado  y acta de subcomité de autocontrol
- Planes de trabajo del procedimiento PR: 257, aprobado  y acta de subcomité de autocontrol
_______________
- Informe de visitas de seguimiento al cumplimiento de la normatividad archivística revisado y aprobado por el Director del Archivo de Bogotá y el Subdirector del Sistema Distrital de Archivos.
</t>
  </si>
  <si>
    <t xml:space="preserve">04/05/2020
04/05/2020
04/05/2020
04/05/2020
04/05/2020
04/05/2020
_______________
04/05/2020
</t>
  </si>
  <si>
    <t xml:space="preserve">04/09/2020
04/09/2020
04/09/2020
04/09/2020
04/09/2020
04/09/2020
_______________
04/09/2020
</t>
  </si>
  <si>
    <t>- Reportar el riesgo materializado de Errores (fallas o deficiencias) en  la gestión de la función archivística en el informe de monitoreo a la Oficina Asesora de Planeación.
- Se informa al superior inmediato y se realiza la respectiva corrección.
-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
- Actualizar el mapa de riesgos del proceso Gestión de la Función Archivística y del Patrimonio Documental del Distrito Capital</t>
  </si>
  <si>
    <t>- Director(a) del Archivo de Bogotá
- Profesional Universitario y/o especializado
- Subdirector del Sistema Distrital de Archivos
- Director(a) del Archivo de Bogotá</t>
  </si>
  <si>
    <t>- Reporte de monitoreo indicando la materialización del riesgo de Errores (fallas o deficiencias) en  la gestión de la función archivística
- Correo electrónico
- Informe de verificación de la información
- Mapa de riesgo del proceso Gestión de la Función Archivística y del Patrimonio Documental del Distrito Capital, actualizado.</t>
  </si>
  <si>
    <t>Creación del riesgo</t>
  </si>
  <si>
    <t>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</si>
  <si>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</si>
  <si>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</si>
  <si>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</si>
  <si>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la gestión del patrimonio documental del Distrito</t>
  </si>
  <si>
    <t xml:space="preserve">- Falta de inducción del recurso humano en el puesto de trabajo para realizar los procesos técnicos.
- Inadecuado control ambiental en los espacios destinados al almacenamiento y procesamiento documental.
- Fallas en el sistema informático oficial de los fondos históricos, que impida el servicio al público de la documentación histórica.
- Restricciones en la conectividad de la red wi-fi y la no atención oportuna en los casos de soportes tecnológicos reportados.
</t>
  </si>
  <si>
    <t xml:space="preserve">- Desconocimiento del propósito, el funcionamiento, los productos y servicios que ofrece el proceso por parte de los usuarios del proceso.
- Nueva legislación que afecta la ejecución del proceso.
- El soporte de los aplicativos informáticos son competencia de otra dependencia.  
</t>
  </si>
  <si>
    <t xml:space="preserve">- Demoras en la realización de los procesos técnicos para gestión del patrimonio documental del Distrito.
- Documentación afectada por deterioro biológico.
- Pérdida de información de valor patrimonial.
- No disposición de los fondos documentales para su consulta de forma oportuna.
- Reprocesos y deterioro de la documentación.
- Pérdida de la integridad de los fondos y colecciones.
- Pérdida de confianza y credibilidad por parte de los usuarios que requieran consultar un documento de carácter histórico.
- Afectación del reporte del indicador del proyecto de inversión 1125, frente a la meta: “Poner 380.187 unidades documentales al servicio de la administración y la ciudadanía”.  
- Limitación en el uso de los recursos de información para los investigadores y la ciudadanía en general.
</t>
  </si>
  <si>
    <t xml:space="preserve">- Fallas en la prestación de los bienes y servicios que oferta la Secretaria General
- Pérdida del conocimiento institucional, que genera obsolescencia de la gestión.
</t>
  </si>
  <si>
    <t>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
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t>
  </si>
  <si>
    <t>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t>
  </si>
  <si>
    <t xml:space="preserve">-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Acción preventiva
-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
Acción Preventiva
-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Acción Preventiva
_______________
</t>
  </si>
  <si>
    <t xml:space="preserve">- Profesionales área de conservación
- Subdirector Técnico
- Profesionales universitarios y/o especializados de la Subdirección Técnica
_______________
</t>
  </si>
  <si>
    <t xml:space="preserve">- 
Jornada de sensibilización sobre el Sistema Integrado de Conservación realizada. con sus respectivas evidencias.
- Levantamiento previo de requerimientos tecnológicos que presentan inconvenientes para el normal desarrollo de las actividades de los procedimientos de la gestión del patrimonio.
Evidencia de Reunión o Acta que incluya las  estrategias conjuntas definidas que permitan mejorar el servicio. 
Soporte convocatoria reunión correo electrónico.
-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_______________
</t>
  </si>
  <si>
    <t xml:space="preserve">04/05/2020
04/05/2020
04/05/2020
_______________
</t>
  </si>
  <si>
    <t xml:space="preserve">04/08/2020
04/08/2020
04/09/2020
_______________
</t>
  </si>
  <si>
    <t>- Reportar el riesgo materializado de Errores (fallas o deficiencias) en la gestión del patrimonio documental del Distrito en el informe de monitoreo a la Oficina Asesora de Planeación.
-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 Consultar la información (imágenes + bases de datos), que está centralizada en el Sistema de Almacenamiento NAS, la cual se encuentra actualizada para garantizar la continuidad en la prestación del servicio. 
- Se informa al Director del archivo de Bogotá, para que se reporte a las instancias correspondientes.
-  
- Actualizar el mapa de riesgos del proceso Gestión de la Función Archivística y del Patrimonio Documental del Distrito Capital</t>
  </si>
  <si>
    <t>- Director(a) del Archivo de Bogotá
- Profesional Universitario y/o especializado
- Profesionales universitarios y/o especializados de la Subdirección Técnica
- Subdirector Técnico
- Director(a) del Archivo de Bogotá</t>
  </si>
  <si>
    <t>- Reporte de monitoreo indicando la materialización del riesgo de Errores (fallas o deficiencias) en la gestión del patrimonio documental del Distrito
- Correo electrónico
- Repositorio Digital con las Bases de datos e imágenes que está ubicado en One Drive.
Información centralizada en el Sistema de Almacenamiento NAS.
- Correo electrónico
- Mapa de riesgo del proceso Gestión de la Función Archivística y del Patrimonio Documental del Distrito Capital, actualizado.</t>
  </si>
  <si>
    <t>Cambia redacción procedimiento de consulta y gestión de las solicitudes internas
Se incluye control de calidad frente al procedimiento de digitalización
Acciones de tratamiento se modifican</t>
  </si>
  <si>
    <t xml:space="preserve">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
</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</si>
  <si>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</si>
  <si>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</si>
  <si>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</si>
  <si>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</si>
  <si>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</si>
  <si>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 xml:space="preserve">- Afectación de imagen institucional por la materialización de actos de corrupción.
- Fallas en la prestación de los bienes y servicios que oferta la Secretaria General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</si>
  <si>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</si>
  <si>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</si>
  <si>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Acción Preventiva
-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Acción preventiva
-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Acción preventiva
-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Acción preventiva
-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Acción preventiva
_______________
</t>
  </si>
  <si>
    <t xml:space="preserve">- Subdirector Técnico
- Profesional universitario de la Subdirección Técnica									
- Profesional universitario de la Subdirección Técnica									
- Auxiliares, técnicos y profesionales de la Subdirección Técnica. 
- Auxiliares, técnicos y profesionales de la Subdirección Técnica. 
_______________
</t>
  </si>
  <si>
    <t xml:space="preserve">- Acta Subcomité de autocontrol de la Subdirección Técnica del Archivo de Bogotá, que incluya el seguimiento de la gestión documental.
Registro de Asistencia
- Taller sobre valoración, organización e investigación en archivos históricos realizada. con sus respectivas evidencias.
- Taller sobre valoración, organización e investigación en archivos históricos realizada. con sus respectivas evidencias.
- Informe consolidado mensual de las acciones individuales que haya reportado el equipo de auxiliares, técnicos y profesionales de la Subdirección Técnica.  
- Informe consolidado mensual de las acciones individuales que haya reportado el equipo de auxiliares, técnicos y profesionales de la Subdirección Técnica.  
_______________
</t>
  </si>
  <si>
    <t xml:space="preserve">04/05/2020
04/05/2020
04/05/2020
04/05/2020
04/05/2020
_______________
</t>
  </si>
  <si>
    <t xml:space="preserve">04/09/2020
04/08/2020
04/08/2020
04/09/2020
04/09/2020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</si>
  <si>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</si>
  <si>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del Archivo de Bogotá
- Subdirector Técnico
- Profesionales universitarios y/o especializados de la Subdirección Técnica
- Director(a) del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</si>
  <si>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</si>
  <si>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</si>
  <si>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</si>
  <si>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</si>
  <si>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</si>
  <si>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</si>
  <si>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</si>
  <si>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</si>
  <si>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</si>
  <si>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</si>
  <si>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Ajustar el procedimiento PR : 299 Seguimiento al cumplimiento de la normatividad archivística en las entidades del distrito capital, con el propósito de fortalecer los controles y las actividades establecidos.
Acción Preventiva.
_______________
</t>
  </si>
  <si>
    <t xml:space="preserve">- Profesional universitario de la Subdirección del Sistema Distrital de Archivos
_______________
</t>
  </si>
  <si>
    <t xml:space="preserve">- Procedimiento PR: 299 actualizado y publicado.
_______________
</t>
  </si>
  <si>
    <t xml:space="preserve">04/09/2020
_______________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</si>
  <si>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</si>
  <si>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del Archivo de Bogotá
- Subdirector del Sistema Distrital de Archivos
- Profesional universitario y/o especializado
- Director(a) del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</si>
  <si>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</si>
  <si>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</si>
  <si>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</si>
  <si>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</si>
  <si>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Gestión de Políticas Públicas Distritales</t>
  </si>
  <si>
    <t>Identificar y acotar un problema público o situación a resolver</t>
  </si>
  <si>
    <t>al momento de identificar y acotar un problema público o situación a resolver en el marco de la formulación de una política pública</t>
  </si>
  <si>
    <t xml:space="preserve">- Falta de apropiación y entendimiento de la metodología para identificar y acotar un problema público o situación a resolver.
- Las personas encargadas de identificar y acotar un problema público o situación a resolver no conocen la totalidad y a profundidad los requisitos legales y técnicos.
</t>
  </si>
  <si>
    <t xml:space="preserve">- Las fuentes de la información que se requiere para identificar y acotar un problema público o situación a resolver no son suficientes, claras, oportunas, completas ni de calidad.
-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t>
  </si>
  <si>
    <t xml:space="preserve">- Pérdida de imagen institucional a nivel de la administración distrital.
- Desgaste administrativo como consecuencia  de suspender, cancelar  o reformular un documento de Política Pública en elaboración.
- Incumplimiento en las metas y objetivos institucionales afectando el cumplimiento en las metas de gobierno.
</t>
  </si>
  <si>
    <t xml:space="preserve">- Políticas públicas ineficaces.
</t>
  </si>
  <si>
    <t>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t>
  </si>
  <si>
    <t>Se determina la probabilidad ( rara vez 1  e impacto ( menor2) ) puesto  que una vez realizados los controles se disminuye la probabilidad y el impacto de ocurrencia del riesgo. Cambia la valoración inicial a baja.</t>
  </si>
  <si>
    <t>- Reportar el riesgo materializado de Errores (fallas o deficiencias) al momento de identificar y acotar un problema público o situación a resolver en el marco de la formulación de una política pública en el informe de monitoreo a la Oficina Asesora de Planeación.
- Identificar las fallas que permitieron que se presentara un error al momento de identificar y acotar un problema público o situación a resolver. 
- solicitar al profesional de la realizar ajustes en la identificación de problema público o situación a resolver.
- Actualizar el mapa de riesgos del proceso Gestión de Políticas Públicas Distritales</t>
  </si>
  <si>
    <t>- Subsecretario(a) Técnico(a)
- Profesional Líder de política 
- Profesional Líder de política 
- Subsecretario(a) Técnico(a)</t>
  </si>
  <si>
    <t>- Reporte de monitoreo indicando la materialización del riesgo de Errores (fallas o deficiencias) al momento de identificar y acotar un problema público o situación a resolver en el marco de la formulación de una política pública
- Identificación de fallas que permitieron que se materializará el riesgo. 
- Identificación del contexto de la necesidad y de la problemática ajustada. 
- Mapa de riesgo del proceso Gestión de Políticas Públicas Distritales, actualizado.</t>
  </si>
  <si>
    <t>Creación mapa de riesgos</t>
  </si>
  <si>
    <t>Se incluyo explicación  del riesgo, se incluyen externas (incluyendo las DOFA) y complementan consecuencias.
Se realizó explicación antes y después de controles 
Se crearon controles detectivos.
Se acepta  el riesgo y se formulan acciones de contingencia.</t>
  </si>
  <si>
    <t>Producto de la retroalimentación recibida en el segundo monitoreo de riesgos y en las actividades que se adelantan para la actualización del proceso, se ajusta matriz dofa y valoración de probabilidad de riesgos por frecuencia pasando de posible a rara vez.
Cambia la valoración inicial a alta.</t>
  </si>
  <si>
    <t>Planificar la formulación de la propuesta de Política Pública.</t>
  </si>
  <si>
    <t>al planificar la formulación de propuesta de Política Pública</t>
  </si>
  <si>
    <t xml:space="preserve">- Falta de apropiación y entendimiento de la metodología para planificar la formulación de propuesta de Política Pública.
-  Falta de objetividad y análisis para la estimación de los recursos requeridos para planificar la formulación de propuesta de Política Pública.
</t>
  </si>
  <si>
    <t xml:space="preserve">-  La información de entrada que se requiere para  planificar la formulación de propuesta de Política Pública no es suficiente, clara, completa, de calidad ni de fácil acceso.
</t>
  </si>
  <si>
    <t xml:space="preserve">- Pérdida de imagen institucional debido a que la política pública a desarrollar no soluciona de manera adecuada la problemática.
- Desgaste administrativo como consecuencia  de suspender, cancelar  o reformular un documento de Política Pública en elaboración.
- Incumplimiento en las metas y objetivos institucionales afectando el cumplimiento en las  metas de gobierno.
</t>
  </si>
  <si>
    <t>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t>
  </si>
  <si>
    <t>Se determina una probabilidad ( rara vez 1 )  y  el impacto ( moderado 3) una vez realizados los controles se disminuye la probabilidad y el impacto de ocurrencia del riesgo sin embargo se deben fortalecer los controles para que está se ubique en zona baja.</t>
  </si>
  <si>
    <t xml:space="preserve">
_______________
-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 Solicitar la inclusión de jornadas de capacitación para los servidores responsables en las dependencias de apoyar la formulación de políticas públicas, en lo respectivo a metodologías y herramientas, en el Plan Integral de Capacitación de la entidad. ( Acción preventiva 35) 
- Solicitar asesoría y acompañamiento a la Secretaría Distrital de Planeación en lo respectivo a metodologías y herramientas para la formulación de Políticas Públicas ( Acción preventiva 35) 
- Realizar modificación a la documentación del proceso con el fin de incluir la conformación de equipos de trabajo o mesas técnicas para cumplir con el ciclo de las políticas públicas. ( Acción preventiva 35) 
- Realizar el trámite documental en el aplicativo SIG hasta su publicación y llevar a cabo la socialización al interior de la dependencia y divulgación con las demás áreas, de los cambios realizados al proceso. ( Acción preventiva 35) 
</t>
  </si>
  <si>
    <t xml:space="preserve">
_______________
- Líder de proceso Gestión de Políticas Públicas/ Líder de Política Pública
- Líder de proceso Gestión de Políticas Públicas/ Líder de Política Pública
- Líder de proceso Gestión de Políticas Públicas/ Líder de Política Pública
- Líder de proceso Gestión de Políticas Públicas/ Líder de Política Pública
- Líder de proceso Gestión de Políticas Públicas/ Líder de Política Pública
</t>
  </si>
  <si>
    <t xml:space="preserve">
_______________
- Procedimiento actualizado
- Procedimiento actualizado
- Procedimiento actualizado
- Procedimiento actualizado
- Procedimiento actualizado
</t>
  </si>
  <si>
    <t xml:space="preserve">
_______________
01/08/2018
01/08/2018
01/08/2018
01/08/2018
01/08/2018
</t>
  </si>
  <si>
    <t xml:space="preserve">
_______________
31/12/2019
31/12/2019
31/12/2019
31/12/2019
31/12/2019
</t>
  </si>
  <si>
    <t>- Reportar el riesgo materializado de Decisiones erróneas o no acertadas al planificar la formulación de propuesta de Política Pública en el informe de monitoreo a la Oficina Asesora de Planeación.
- Analizar los ajustes que se deben realizar  en la planificación de la formulación de la propuesta de Política Pública.
- Actualizar propuesta  de formulación política pública.
- Presentar la propuesta actualizada  a la Oficina Asesora de Planeación para que sea publicada  en  Comité directivo.
- Actualizar el mapa de riesgos del proceso Gestión de Políticas Públicas Distritales</t>
  </si>
  <si>
    <t>- Subsecretario(a) Técnico(a)
- Jefe dependencia Líder de política 
- Jefe dependencia Líder de política 
- Jefe dependencia Líder de política 
- Subsecretario(a) Técnico(a)</t>
  </si>
  <si>
    <t>- Reporte de monitoreo indicando la materialización del riesgo de Decisiones erróneas o no acertadas al planificar la formulación de propuesta de Política Pública
- Propuesta de formulación de política pública ajustada.
- Propuesta de formulación de política pública actualizada.
- Propuesta actualizada y presentada en Comité Directivo
- Mapa de riesgo del proceso Gestión de Políticas Públicas Distritales, actualizado.</t>
  </si>
  <si>
    <t>Se incluyo explicación  del riesgo, se incluyen externas (incluyendo las DOFA) y complementan consecuencias.
Se realizó explicación antes y después de controles 
Se busca reducir   el riesgo y se formulan acciones de contingencia.</t>
  </si>
  <si>
    <t>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
Cambia la valoración inicial a alta.</t>
  </si>
  <si>
    <t>Formular el documento técnico de soporte, el documento CONPES y el plan de acción para la política pública.</t>
  </si>
  <si>
    <t>en la formulación del documento técnico de soporte, el documento CONPES y/o el plan de acción para la política pública</t>
  </si>
  <si>
    <t xml:space="preserve">- Las personas responsables de la formulación del documento técnico de soporte, el documento CONPES y/o el plan de acción para la política pública no son idóneas.
-  Errores  (fallas o deficiencias) al momento de Identificar y acotar un problema público (factores estratégicos, puntos críticos, etc.) o situación a resolver.
- Falta de apropiación y entendimiento de la metodología para formular el documento técnico de soporte, el documento CONPES y/o el plan de acción para la política pública.
</t>
  </si>
  <si>
    <t xml:space="preserve">-  La información de entrada que se requiere para formular el documento técnico de soporte, el documento CONPES y/o el plan de acción para la política pública no es suficiente, clara, completa, de calidad ni de fácil acceso.
</t>
  </si>
  <si>
    <t xml:space="preserve">- No aprobación del documento técnico de soporte o del documento CONPES ante las instancias pertinentes.
-  Pérdida de imagen institucional y distrital frente a los grupos de interés.
-  Desgaste administrativo como consecuencia de reprocesos o devolución de la información.
- Hallazgos por parte de entes de control.
- Incumplimiento en las metas y objetivos institucionales afectando el cumplimiento en las  metas de gobierno.
- La Política Pública no genera el impacto deseado en las poblaciones a las cuales va orientada.
- Ineficiente asignación y ejecución de recursos.
</t>
  </si>
  <si>
    <t>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t>
  </si>
  <si>
    <t>Se determinó una probabilidad ( rara vez 1 )  y un impacto ( moderado 3 )  dado que los controles definidos disminuyen el impacto manteniendo la probabilidad, por la relevancia del producto final ( Documento CONPES, Plan de Acción)  es significativo. Cambia la valoración inicial moderada.</t>
  </si>
  <si>
    <t>- Reportar el riesgo materializado de Errores (fallas o deficiencias) en la formulación del documento técnico de soporte, el documento CONPES y/o el plan de acción para la política pública en el informe de monitoreo a la Oficina Asesora de Planeación.
- Conformar un equipo idóneo para revisión y ajuste de los productos 
- Ajustar documento técnico de soporte ,  documento CONPES y/o Plan de acción
- Presentar los ajustes para revisión y aprobación.
- Actualizar el mapa de riesgos del proceso Gestión de Políticas Públicas Distritales</t>
  </si>
  <si>
    <t>- Subsecretario(a) Técnico(a)
- Jefe dependencia líder de Política 
- Jefe dependencia líder de Política 
- Jefe dependencia líder de Política 
- Subsecretario(a) Técnico(a)</t>
  </si>
  <si>
    <t>- Reporte de monitoreo indicando la materialización del riesgo de Errores (fallas o deficiencias) en la formulación del documento técnico de soporte, el documento CONPES y/o el plan de acción para la política pública
- Equipo idóneo conformado 
- Documentos Ajustados 
- Documentos presentados para revisión y aprobación.
- Mapa de riesgo del proceso Gestión de Políticas Públicas Distritales, actualizado.</t>
  </si>
  <si>
    <t>Se incluyo explicación  del riesgo, se incluyen externas (incluyendo las DOFA) y complementan consecuencias.
Se realizó explicación antes y después de controles 
Se formula actividad para el plan de contingencia.</t>
  </si>
  <si>
    <t xml:space="preserve">
Análisis antes de controles
Análisis después de controles
Tratamiento del riesgo</t>
  </si>
  <si>
    <t>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
Cambia la valoración inicial a alta.</t>
  </si>
  <si>
    <t>Implementar o asesorar en la implementación de políticas.</t>
  </si>
  <si>
    <t>en la implementación de políticas públicas</t>
  </si>
  <si>
    <t xml:space="preserve">- Errores (fallas o deficiencias) en la formulación del documento técnico de soporte, el documento CONPES y/o el plan de acción para la política pública.
- No se cuenta con personal suficiente para implementar políticas públicas.
- Conocimiento parcial de los funcionarios con relación al tema sobre el cual se desarrollará la política pública.
- Falta de suficiencia, objetividad y análisis para la asignación de los recursos requeridos para implementar la Política Pública.
- Errores (fallas o deficiencias) en la formulación del documento técnico de soporte, el documento CONPES y/o el plan de acción para la política pública.
</t>
  </si>
  <si>
    <t xml:space="preserve">- Falta de cooperación y compromiso por parte de las entidades responsables de la implementación de la Política Pública.
- Coyunturas políticas que impiden la implementación de la política pública.
</t>
  </si>
  <si>
    <t xml:space="preserve">- Imagen institucional perjudicada a nivel nacional y regional por hechos que afectan a algunos usuarios o ciudadanos.
- Inadecuada inversión de recursos.
- Pago de indemnizaciones a terceros por acciones legales.
- Deficiente ejecución en los planes de acción de las políticas públicas.
- Incumplimiento en las metas y objetivos institucionales afectando el cumplimiento en las  metas de gobierno.
- Insatisfacción entre la población beneficiaria de la política pública.
- Hallazgos por parte de entes de control.
</t>
  </si>
  <si>
    <t xml:space="preserve">- Políticas públicas ineficaces.
- Fallas en la prestación de los bienes y servicios que oferta la Secretaria General
- Incumplimiento o atraso en los programas, proyectos y gestión de la Secretaria General.
</t>
  </si>
  <si>
    <t>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t>
  </si>
  <si>
    <t>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Cambia la valoración inicial baja.</t>
  </si>
  <si>
    <t>- Reportar el riesgo materializado de Incumplimiento parcial de compromisos en la implementación de políticas públicas en el informe de monitoreo a la Oficina Asesora de Planeación.
- Analizar la información que permitió que se materializara el incumplimiento parcial de compromisos en la implementación de políticas públicas 
- Informar a la Secretaría Distrital de Planeación el incumplimiento en el avance del plan de acción de la política pública 
- Informar a los directivos y cabezas de sector sobre el incumplimiento en el avance del plan de acción de la política pública 
- Reprogramar el cronograma para que se cumpla el plan 
- Actualizar el mapa de riesgos del proceso Gestión de Políticas Públicas Distritales</t>
  </si>
  <si>
    <t>- Subsecretario(a) Técnico(a)
- Jefe de dependencia líder de política 
- subsecretario(a) Técnico(a) Oficina Asesora de Planeación 
- Secretario de despacho 
- Jefe de dependencia líder de política 
- Subsecretario(a) Técnico(a)</t>
  </si>
  <si>
    <t>- Reporte de monitoreo indicando la materialización del riesgo de Incumplimiento parcial de compromisos en la implementación de políticas públicas
- Análisis del incumplimiento en la implementación de políticas públicas.
- Informe de  incumplimiento
- comunicación informando el incumplimiento
- Plan reprogramado.
- Mapa de riesgo del proceso Gestión de Políticas Públicas Distritales, actualizado.</t>
  </si>
  <si>
    <t>Producto de la retroalimentación recibida en el segundo monitoreo de riesgos y en las actividades que se adelantan para la actualización del proceso, se ajusta matriz dofa y valoración de probabilidad de riesgos por frecuencia, pasando de estar en  probable a rara vez.
Cambia la valoración inicial a alta.</t>
  </si>
  <si>
    <t>Realizar seguimiento a la implementación del plan de acción de la política pública</t>
  </si>
  <si>
    <t>al realizar seguimiento a la implementación del plan de acción de la política pública</t>
  </si>
  <si>
    <t xml:space="preserve">- No se cuenta con personal suficiente para realizar seguimiento a la ejecución del plan de acción para la implementación de la política pública.
- Conocimiento parcial de los funcionarios con relación al tema sobre el cual se desarrollará la política pública.
-  Insuficiencia o inexistencia en las herramientas técnicas, operativas y tecnológicas para realizar seguimiento a la implementación de la política pública.
</t>
  </si>
  <si>
    <t xml:space="preserve">- La información de entrada para realizar seguimiento a la ejecución del plan de acción para la implementación de la política pública, no es oportuna ,clara, completa ni suficiente.
- Coyunturas políticas que impiden la implementación de la política pública.
</t>
  </si>
  <si>
    <t xml:space="preserve">-  Imposibilidad en la medición de los resultados esperados con la implementación de la política.
- Pérdida de imagen institucional y desconfianza de la ciudadanía, debido a que la información arrojada por el seguimiento no es confiable. 
- Hallazgos de entes de control, incumplimiento normativo y reclamaciones de usuarios.
- Incumplimiento en las metas y objetivos institucionales afectando el cumplimiento en las  metas de gobierno.
- Insatisfacción entre la población beneficiaria de la política pública.
</t>
  </si>
  <si>
    <t xml:space="preserve">- Debilidades en el seguimiento al desarrollo de los proyectos priorizados por el Alcalde.
- Políticas públicas ineficaces.
</t>
  </si>
  <si>
    <t>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t>
  </si>
  <si>
    <t>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t>
  </si>
  <si>
    <t>- Reportar el riesgo materializado de Omisión al realizar seguimiento a la implementación del plan de acción de la política pública en el informe de monitoreo a la Oficina Asesora de Planeación.
- Conformar un equipo técnico para realizar el seguimiento a  la implementación 
- Ajustar plan de acción de implementación de la política pública 
- Realizar seguimiento de la implementación del plan de acción de política pública.
- Actualizar el mapa de riesgos del proceso Gestión de Políticas Públicas Distritales</t>
  </si>
  <si>
    <t>- Subsecretario(a) Técnico(a)
- Dependencia líder de Política  y Oficina Asesora de Planeación 
- Dependencia líder de Política 
- Dependencia líder de Política 
- Subsecretario(a) Técnico(a)</t>
  </si>
  <si>
    <t>- Reporte de monitoreo indicando la materialización del riesgo de Omisión al realizar seguimiento a la implementación del plan de acción de la política pública
- Equipo técnico conformado para hacer seguimiento. 
- Plan de acción ajustado
- Seguimiento al plan de acción 
- Mapa de riesgo del proceso Gestión de Políticas Públicas Distritales, actualizado.</t>
  </si>
  <si>
    <t>Elaborar propuesta de lineamiento técnico
Asesorar en la implementación de lineamientos técnicos</t>
  </si>
  <si>
    <t>en la elaboración y asesoría en la implementación de lineamientos técnicos</t>
  </si>
  <si>
    <t xml:space="preserve">- No se cuenta con personal suficiente para brindar la asesoría en la implementación de lineamientos técnicos.
- No se cuenta con personal idóneo para elaborar los lineamientos técnicos y brindar asesoría en la implementación.
- La información de entrada para elaborar el lineamiento técnico no es oportuna, clara, completa ni suficiente.
</t>
  </si>
  <si>
    <t xml:space="preserve">- Débil divulgación de normativa externa que pueda dificultar la adecuada implementación, el cumplimiento y el conocimiento actual, respecto a la gestión del proceso.
</t>
  </si>
  <si>
    <t xml:space="preserve">- Falta de cooperación y compromiso por parte de las entidades responsables de la implementación de la Política Pública.
- Las normas, ordenamientos o políticas que se están operacionalizando mediante el lineamiento técnico, no se cumplan.
- Pérdida de imagen institucional con las otras entidades del distrito.
- Hallazgos de entes de control, incumplimiento normativo y reclamaciones de usuarios.
- Incumplimiento en las metas y objetivos institucionales afectando el cumplimiento en las  metas de gobierno.
- Posibles fallas en la asignación y ejecución de recursos.
</t>
  </si>
  <si>
    <t xml:space="preserve">- Imagen institucional desmejorada por la deficiente divulgación, en materia de acciones, decisiones y resultados de la gestión del Distrito Capital.
- Debilidades en las acciones de articulación interinstitucional que afectan las acciones para la modernización de la infraestructura física del Distrito.
</t>
  </si>
  <si>
    <t>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t>
  </si>
  <si>
    <t>Se determina la probabilidad  Rara vez (1)  y el  impacto moderado (3) ya que los controles permiten reducir el impacto sin embargo se deben fortalecer los controles para reducir aún más el impacto. Cambia la valoración inicial baja.</t>
  </si>
  <si>
    <t xml:space="preserve">
_______________
-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t>
  </si>
  <si>
    <t xml:space="preserve">
_______________
- Líder de proceso Gestión de Políticas Públicas.
</t>
  </si>
  <si>
    <t xml:space="preserve">
_______________
- Procedimiento actualizado
</t>
  </si>
  <si>
    <t xml:space="preserve">
_______________
01/08/2018
</t>
  </si>
  <si>
    <t xml:space="preserve">
_______________
31/08/2019
</t>
  </si>
  <si>
    <t>- Reportar el riesgo materializado de Decisiones erróneas o no acertadas en la elaboración y asesoría en la implementación de lineamientos técnicos en el informe de monitoreo a la Oficina Asesora de Planeación.
- Se ajusta lineamiento técnico 
- Elaborar una comunicación informando el error y la no utilización del lineamiento erróneo
- Divulgar lineamiento ajustado y corregido 
- Actualizar el mapa de riesgos del proceso Gestión de Políticas Públicas Distritales</t>
  </si>
  <si>
    <t>- Subsecretario(a) Técnico(a)
- Profesional dependencia líder, jefe dependencia Líder.
- Profesional dependencia líder, jefe dependencia Líder.
- Profesional dependencia líder, jefe dependencia Líder.
- Subsecretario(a) Técnico(a)</t>
  </si>
  <si>
    <t>- Reporte de monitoreo indicando la materialización del riesgo de Decisiones erróneas o no acertadas en la elaboración y asesoría en la implementación de lineamientos técnicos
- Lineamiento técnico ajustado.
- Comunicación 
- Lineamiento publicado
- Mapa de riesgo del proceso Gestión de Políticas Públicas Distritales, actualizado.</t>
  </si>
  <si>
    <t>Gestión de Seguridad y Salud en el Trabajo</t>
  </si>
  <si>
    <t>Realizar diagnóstico basado en la aplicación de estándares mínimos del Sistema de Gestión de Seguridad y Salud en el Trabajo y mantener actualizado el marco normativo.</t>
  </si>
  <si>
    <t>en el diagnóstico y actualización del marco normativo en materia de estándares mínimos del Sistema de Gestión de Seguridad y Salud en el Trabajo</t>
  </si>
  <si>
    <t xml:space="preserve">- La normativa, políticas, lineamientos así como los resultados de la gestión en materia de SST necesarios para elaborar el diagnóstico y actualizar el marco normativo no son oportunos, suficientes, claros, completos o de calidad.
- Las personas que realizan el diagnóstico y actualización del marco normativo no conocen la totalidad y a profundidad todos los requisitos legales y técnicos en materia de SST.
</t>
  </si>
  <si>
    <t xml:space="preserve">- Las entidades que emiten los lineamientos y la normativa vigente, lo hagan de manera apresurada y sobre el tiempo.
</t>
  </si>
  <si>
    <t xml:space="preserve">- Incumplimiento de requisitos legales y técnicos en materia de SST.
- Errores (fallas o deficiencias) en la elaboración y actualización de los lineamientos y actividades relacionados con la Seguridad y Salud en el Trabajo.
- Sanción por parte del ente de control u otro ente regulador.
- Pérdida de credibilidad hacia la entidad de parte de los servidores, contratistas y visitantes.
</t>
  </si>
  <si>
    <t>Por ser una actividad operativa, tiene un impacto moderado, sin embargo ya que su frecuencia es improbable, es decir, se presentó al menos una vez en los últimos cuatro años la valoración antes de los controles es moderada.</t>
  </si>
  <si>
    <t>Dado la frecuencia y el impacto de este riesgo, se establecen controles de verificación en los comités de autocontrol que realiza la dependencia, con el fin de mantener actualizada la matriz normativa, de manera constante. Establecidos estos controles la valoración ahora es baja.</t>
  </si>
  <si>
    <t>- Reportar el riesgo materializado de Omisión en el diagnóstico y actualización del marco normativo en materia de estándares mínimos del Sistema de Gestión de Seguridad y Salud en el Trabajo en el informe de monitoreo a la Oficina Asesora de Planeación.
- Reportar a la Dirección de Talento Humano la omisión de alguna norma del marco normativo en materia de estándares mínimos del Sistema de Gestión de Seguridad y Salud en el Trabajo
- Programar la implementación de la norma.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</si>
  <si>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</si>
  <si>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el diagnóstico y actualización del marco normativo en materia de estándares mínimos del Sistema de Gestión de Seguridad y Salud en el Trabajo
- Inclusión en la matriz normativa y programar la implementación del cumplimiento (si es el caso).
- Cronograma de implementación de la norma.
- Mapa de riesgo del proceso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</si>
  <si>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</si>
  <si>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</si>
  <si>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</si>
  <si>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Elaborar y actualizar los lineamientos y actividades relacionados con la Seguridad y Salud en el Trabajo</t>
  </si>
  <si>
    <t>en la elaboración y actualización de los lineamientos y actividades relacionados con la Seguridad y Salud en el Trabajo </t>
  </si>
  <si>
    <t xml:space="preserve">- Omisiones en la elaboración del diagnóstico y actualización del marco normativo.
- Las personas que elaboran o actualizan los lineamientos y actividades no conocen la totalidad y a profundidad todos los requisitos legales y técnicos en materia de SST.
- Los resultados de la gestión en materia de SST necesarios para elaborar o actualizar los lineamientos, no son oportunos, suficientes, claros, completos o de calidad.
- Insuficiencia de personal y/o elevada carga laboral que representa mantener actualizado el alto volumen de lineamientos en materia de SST.
</t>
  </si>
  <si>
    <t xml:space="preserve">- Incumplimiento de requisitos legales y técnicos en materia de SST.
- Sanción por parte del ente de control u otro ente regulador.
- Pérdida de credibilidad hacia la entidad de parte de los servidores, contratistas y visitantes.
- Presencia de enfermedades laborales con posibles consecuencias económicas por quejas de servidores, contratistas o visitantes que podrían implicar una denuncia ante los entes de control o reguladores o demanda de largo alcance para la entidad.
</t>
  </si>
  <si>
    <t>Por ser una actividad operativa, tiene un impacto moderado, sin embargo ya que su frecuencia no es alta, es decir, no se ha presentado en cuatro años la valoración antes de los controles es moderada.</t>
  </si>
  <si>
    <t>Dado la frecuencia y el impacto de este riesgo, se establecen controles de verificación en los comités de autocontrol que realiza la dependencia, con el fin de mantener un seguimiento constante a este riesgo, la valoración ahora es baja.</t>
  </si>
  <si>
    <t>- Reportar el riesgo materializado de Errores (fallas o deficiencias) en la elaboración y actualización de los lineamientos y actividades relacionados con la Seguridad y Salud en el Trabajo  en el informe de monitoreo a la Oficina Asesora de Planeación.
- Reportar a la Dirección de Talento Humano si se comete algún error cuando se establezca una actividad de salud y seguridad en el trabajo, o cuando se establezca un lineamiento en esta materia.
- Comunicar el nuevo lineamiento o actividad de Salud y Seguridad en el Trabajo.
- Actualizar el mapa de riesgos del proceso Gestión de Seguridad y Salud en el Trabajo</t>
  </si>
  <si>
    <t>- Director(a) de Talento Humano
- Profesional universitario, profesional especializado y director(a) de talento humano.
- Profesional universitario, profesional especializado.
- Director(a) de Talento Humano</t>
  </si>
  <si>
    <t>- Reporte de monitoreo indicando la materialización del riesgo de Errores (fallas o deficiencias) en la elaboración y actualización de los lineamientos y actividades relacionados con la Seguridad y Salud en el Trabajo 
- Modificar la actividad o el lineamiento establecido de manera inmediata.
- Comunicación del nuevo lineamiento o actividad de Salud y Seguridad en el Trabajo.
- Mapa de riesgo del proceso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</si>
  <si>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</si>
  <si>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incluye un control detectivo relacionado con evidenciar la materialización del riesgo a través del Subcomité de Autocontrol.</t>
  </si>
  <si>
    <t>Actualizar la Identificación de peligros y valoración de riesgos</t>
  </si>
  <si>
    <t>en la actualización e identificación de peligros y valoración de riesgos</t>
  </si>
  <si>
    <t xml:space="preserve">-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
- Cambios desapercibidos en la infraestructura física o en el número de personas expuestas.
- Ausencia de reporte de incidentes o deficiencias en el reporte e investigación de accidentes laborales.
- Falta de precisión o ambigüedades en la metodología para valoración de riesgos.
- Baja objetividad en la identificación de peligros  y valoración de riesgos; no se emplean datos o resultados apropiados en la actividad.
</t>
  </si>
  <si>
    <t xml:space="preserve">- El o los entes que emiten los lineamientos en materia de valoración de riesgos,  lo hagan de manera apresurada y sobre el tiempo.
</t>
  </si>
  <si>
    <t xml:space="preserve">- Intervención inadecuada de riesgos laborales.
- Modificación de riesgos en la matriz de peligros, observación por parte del ente de control u otro ente regulador, disminución en los estándares mínimos.
- Sanción por parte del ente de control u otro ente regulador.
- Pérdida de credibilidad hacia la entidad de parte de los servidores, contratistas y visitantes.
- Generar accidente laboral.
</t>
  </si>
  <si>
    <t>Al ser una actividad que se viene realizando todos los años, no se ha presentado dicha omisión en los últimos 4 años, sin embargo, al ser su impacto moderado, el nivel de valoración obtenida antes de los controles es de nivel moderado.</t>
  </si>
  <si>
    <t>Después de los controles establecidos en la dependencia, se logra verificar que la probabilidad de que la omisión ocurra es baja.</t>
  </si>
  <si>
    <t>- Reportar el riesgo materializado de Omisión en la actualización e identificación de peligros y valoración de riesgos en el informe de monitoreo a la Oficina Asesora de Planeación.
- Reportar a la Dirección de Talento Humano la omisión en la actualización e identificación de peligros y valoración de riesgos
- Realizar jornada de actualización e identificación de peligros y valoración de riesgos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</si>
  <si>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</si>
  <si>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la actualización e identificación de peligros y valoración de riesgos
- Reporte a el(la) Director(a) de Talento Humano.
- Matriz de identificación de riesgos actualizada
- Mapa de riesgo del proceso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</si>
  <si>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</si>
  <si>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</si>
  <si>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</si>
  <si>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Ejecutar el Plan de Prevención, Preparación y Respuesta ante Emergencias - PPPRE</t>
  </si>
  <si>
    <t>en ejecutar el Plan de Prevención, Preparación y Respuesta ante Emergencias - PPPRE</t>
  </si>
  <si>
    <t xml:space="preserve">- Las disposiciones e instrucciones del Plan de Prevención, Preparación y Respuesta ante Emergencias no se han divulgado, socializado y apropiado adecuadamente por parte de los servidores, contratistas y visitantes.
- Baja importancia o prioridad al desarrollo de el Plan de Prevención, Preparación y Respuesta ante Emergencias, por parte de las dependencias involucradas.
</t>
  </si>
  <si>
    <t xml:space="preserve">- Desconocimiento por parte de terceros sobre el Plan de Prevención, Preparación y Respuesta ante Emergencias.
</t>
  </si>
  <si>
    <t xml:space="preserve">- Improvisación ante situaciones de emergencia.
- Posibles casos de morbilidad o accidentes laborales con  consecuencias económicas por quejas de servidores, contratistas o visitantes que podrían implicar una denuncia ante los entes de control o reguladores o demanda de largo alcance para la entidad.
- Sanción por parte del ente de control u otro ente regulador.
- Deterioro de la imagen institucional de parte de los ciudadanos, servidores, contratistas y visitantes.
- Generar un accidente laboral.
</t>
  </si>
  <si>
    <t>Después de los controles de seguimiento en los comités de autocontrol la valoración del riesgo ahora es baja.</t>
  </si>
  <si>
    <t>- Reportar el riesgo materializado de Incumplimiento parcial de compromisos en ejecutar el Plan de Prevención, Preparación y Respuesta ante Emergencias - PPPRE en el informe de monitoreo a la Oficina Asesora de Planeación.
- Reportar a la Dirección de Talento Humano el incumplimiento a la ejecución de alguna actividad establecida en el Plan de Prevención, Preparación y Respuesta ante Emergencias
- Re programar la actividad dentro del Plan de Prevención, Preparación y Respuesta ante Emergencias
- Actualizar el mapa de riesgos del proceso Gestión de Seguridad y Salud en el Trabajo</t>
  </si>
  <si>
    <t>- Reporte de monitoreo indicando la materialización del riesgo de Incumplimiento parcial de compromisos en ejecutar el Plan de Prevención, Preparación y Respuesta ante Emergencias - PPPRE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</si>
  <si>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</si>
  <si>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</si>
  <si>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</si>
  <si>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 xml:space="preserve">- Las actividades definidas para la  gestión de las condiciones de salud de los Servidores de la Entidad no se han divulgado, socializado y apropiado adecuadamente.
- Baja importancia o prioridad hacia las actividades definidas para la  gestión de las condiciones de salud de los Servidores de la Entidad, por parte de las dependencias involucradas.
- No este vinculado el suficiente personal para gestionar las actividades propias del procedimiento de salud y seguridad en el trabajo.
</t>
  </si>
  <si>
    <t xml:space="preserve">- Gestión inadecuada de las condiciones de salud, de los Servidores de la Entidad.
- Presencia de enfermedades laborales con posibles consecuencias económicas por quejas de servidores, que podrían implicar una denuncia ante los entes de control o reguladores o demanda de largo alcance para la entidad.
- Sanción por parte del ente de control u otro ente regulador.
- Pérdida de credibilidad hacia la entidad de parte de los servidores.
- Producir una enfermedad laboral.
</t>
  </si>
  <si>
    <t>Por ser un riesgo de impacto moderado, su valoración es moderada. Sin embargo, se debe tener en cuenta que la probabilidad es considerablemente baja.</t>
  </si>
  <si>
    <t>Después de los controles de seguimiento la valoración del riesgo ahora es baja.</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</si>
  <si>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</si>
  <si>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</si>
  <si>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Realizar seguimiento al Plan Anual de Trabajo del Sistema de Seguridad y Salud en el Trabajo</t>
  </si>
  <si>
    <t>de el Plan Anual de Trabajo del Sistema de Seguridad y Salud en el Trabajo</t>
  </si>
  <si>
    <t xml:space="preserve">- La información de entrada que se requiere para hacer seguimiento al Plan Anual de Trabajo del SG-SST no se entrega oportunamente o no es suficiente, clara, completa o de calidad.
- Baja importancia o prioridad hacia las actividades de seguimiento del Plan Anual de Trabajo del SG-SST, por parte de las dependencias involucradas.
- La periodicidad para supervisar las actividades del Plan Anual de Trabajo del SG-SST no es adecuada.
- No se hace retroalimentación oportuna al equipo de trabajo sobre los resultados del Plan Anual de Trabajo del SG-SST. No se identifican logros o debilidades.
</t>
  </si>
  <si>
    <t xml:space="preserve">- Realizar un cambio presupuestal por contingencias de la Entidad.
</t>
  </si>
  <si>
    <t xml:space="preserve">- Incumplimiento de requisitos legales y técnicos en materia de SST.
- Gestión inadecuada de las condiciones de salud, de los Servidores de la Entidad.
- Intervención inadecuada de riesgos laborales.
- Incumplimiento en las metas y objetivos institucionales. 
- Sanción por parte del ente de control u otro ente regulador.
- 6. Pérdida de credibilidad hacia la entidad de parte de los servidores, contratistas y visitantes.
</t>
  </si>
  <si>
    <t xml:space="preserve">Por ser un riesgo de impacto menor la probabilidad es posible, su valoración es moderada. </t>
  </si>
  <si>
    <t>- Reportar el riesgo materializado de Incumplimiento parcial de compromisos de el Plan Anual de Trabajo del Sistema de Seguridad y Salud en el Trabajo en el informe de monitoreo a la Oficina Asesora de Planeación.
- Reportar a la Dirección de Talento Humano el incumplimiento de cualquier compromiso que no se ejecutó del Plan Anual de Trabajo del Sistema de Seguridad y Salud en el Trabajo
- Re programar la actividad dentro del siguiente Plan Anual de Trabajo del Sistema de Seguridad y Salud en el Trabajo
- Actualizar el mapa de riesgos del proceso Gestión de Seguridad y Salud en el Trabajo</t>
  </si>
  <si>
    <t>- Reporte de monitoreo indicando la materialización del riesgo de Incumplimiento parcial de compromisos de el Plan Anual de Trabajo del Sistema de Seguridad y Salud en el Trabajo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</si>
  <si>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al estar en constante seguimiento se evita que el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</si>
  <si>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 los procedimientos 4232000-PR-372 GESTIÓN DE PELIGROS, RIESGOS Y AMENAZAS y 2211300-PR-166 PR GESTIÓN DE LA SALUD se realiza un ajuste de controles.
Se incluye un control detectivo relacionado con evidenciar la materialización del riesgo a través del Subcomité de Autocontrol.</t>
  </si>
  <si>
    <t>Formular, el Plan Institucional de  Gestión Ambiental - PIGA para la vigencia, con su respectivo plan de acción anual</t>
  </si>
  <si>
    <t>en  la formulación del PIGA y su plan de acción</t>
  </si>
  <si>
    <t xml:space="preserve">- Las personas que formulan el PIGA y su plan de acción no tienen los conocimientos requeridos o suficientes.
- No contar con la línea base de implementación del PIGA de la vigencia anterior.
- Dificultad en la apropiación de políticas ambientales.
- Inadecuada determinación de los controles operacionales para mitigar los impactos y riesgos ambientales.
- Debilidades u omisiones en  la Identificación de aspectos y valoración de Impactos.
</t>
  </si>
  <si>
    <t xml:space="preserve">- Cambios constantes en la normativa aplicable al proceso. 
- Demora por parte de los entes de control en materia ambiental en la atención de los trámites y requerimientos de la Secretaría General.
</t>
  </si>
  <si>
    <t xml:space="preserve">- Pérdida o inadecuada utilización de recursos.
- Pérdida de imagen institucional por inadecuado manejo ambiental en los puntos de atención a la ciudadanía  y demás sedes de la Secretaría General. 
- Posibles hallazgos por parte de las autoridades ambientales, los entes o instancias de control.
- Falencias en la implementación del Sistema de Gestión Ambiental de la Entidad.
- Interrupción de la operación de la Secretaría General por la materialización de un riesgo ambiental que no cuente con un control operacional eficiente.
- Falencia en la formulación de metas para el siguiente cuatrienio.
</t>
  </si>
  <si>
    <t xml:space="preserve">- 1127 Infraestructura adecuada para todos en la Secretaría General
- 1156 Bogotá Mejor para las Víctimas, la Paz y la reconciliación.
- 1126 Implementación de un nuevo enfoque de servicio a la ciudadanía
- 1125 Fortalecimiento y modernización de la gestión pública distrital
</t>
  </si>
  <si>
    <t xml:space="preserve">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t>
  </si>
  <si>
    <t xml:space="preserve">- AC#34 (Actividad 1):  Realizar un diagnóstico de cada uno de los procedimientos en cuanto a que actividades y tareas se deben realizar para su cumplimiento; así como los registros requeridos que dan cuenta de la gestión del mismo.
- AC#34 (Actividad 1): Realizar un diagnóstico de cada uno de los procedimientos en cuanto a que actividades y tareas se deben realizar para su cumplimiento; así como los registros requeridos que dan cuenta de la gestión del mismo.
_______________
- AC#34 (Actividad 1):  Realizar un diagnóstico de cada uno de los procedimientos en cuanto a que actividades y tareas se deben realizar para su cumplimiento; así como los registros requeridos que dan cuenta de la gestión del mismo.
</t>
  </si>
  <si>
    <t xml:space="preserve">- Director(a) Administrativos y Financiero
- Director(a) Administrativos y Financiero
_______________
- Director(a) Administrativos y Financiero
</t>
  </si>
  <si>
    <t xml:space="preserve">- Propuesta de procedimiento
- Propuesta de procedimiento
_______________
- Propuesta de procedimiento
</t>
  </si>
  <si>
    <t xml:space="preserve">02/11/2018
02/11/2018
_______________
02/11/2018
</t>
  </si>
  <si>
    <t xml:space="preserve">30/04/2020
30/04/2020
_______________
31/03/2020
</t>
  </si>
  <si>
    <t>- Reportar el riesgo materializado de Decisiones erróneas o no acertadas en  la formulación del PIGA y su plan de acción en el informe de monitoreo a la Oficina Asesora de Planeación.
- Análisis de las imprecisiones tomadas en la formulación   y definir los ajustes al PIGA y su plan de acción
- Realizar la propuesta de ajustes al PIGA y su plan de acción
- Presentación de los cambios efectuados al PIGA y su plan de acción y en la mesa técnica de apoyo en gestión ambiental y en el comité institucional de gestión y desempeño
- Publicación y socialización del al PIGA y su plan de acción
- Actualizar el mapa de riesgos del proceso Gestión de Servicios Administrativos</t>
  </si>
  <si>
    <t>- Subdirector Servicios Administrativos
- Director(a) Administrativo y Financiero
- Director(a) Administrativo y Financiero
- Director(a) Administrativo y Financiero
- Director(a) Administrativo y Financiero
- Subdirector Servicios Administrativos</t>
  </si>
  <si>
    <t>- Reporte de monitoreo indicando la materialización del riesgo de Decisiones erróneas o no acertadas en  la formulación del PIGA y su plan de acción
- Evidencia de Reunión
- Propuesta  PIGA y su plan de acción
- PIGA y su plan de acción Actualizado
- Aplicativo Sig - Intranet
- Mapa de riesgo del proceso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</si>
  <si>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</si>
  <si>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</si>
  <si>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</si>
  <si>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Coordinar y monitorear los servicios de apoyo administrativo tales como aseo y cafetería, vigilancia, transporte, y demás servicios generales y operativos, mantenimiento de equipos máquinas y/o estructura física de las edificaciones de la entidad.</t>
  </si>
  <si>
    <t>en la prestación de servicios de apoyo administrativo:  vigilancia, aseo y cafetería,  transporte, préstamo de espacios y demás servicios generales y operativos</t>
  </si>
  <si>
    <t xml:space="preserve">- Inadecuada planeación en la estructuración de los procesos de contratación de los servicios administrativos.
- Falta de claridad en la solicitud de los requerimientos.
- No se cuenta con la cultura sobre el uso de la herramienta y los tiempos requeridos para la solicitudes de los servicios.
- No se tiene una programación real y anticipada de los eventos.
- Falta de articulación y comunicación en la operación de las actividades que se gestionan al interior  del proceso.
- Desconocimiento y falta de apropiación de los procedimientos y protocolos del proceso.
</t>
  </si>
  <si>
    <t xml:space="preserve">- Cambios constantes en la normativa aplicable al proceso.
- Los clientes pueden realizar exigencias basadas en aspectos subjetivos, fuera del contexto del proceso.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</si>
  <si>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</si>
  <si>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 xml:space="preserve">- 1126 Implementación de un nuevo enfoque de servicio a la ciudadanía
- 1156 Bogotá Mejor para las Víctimas, la Paz y la reconciliación.
</t>
  </si>
  <si>
    <t>Se determina la probabilidad (5 casi seguro) ya que el riesgo se ha presentado más de una vez en el presente año. El impacto (4 mayor) obedece a que de materializarse podría presentarse pérdida de información crítica que puede ser recuperada de forma parcial o incompleta.</t>
  </si>
  <si>
    <t>Se determina la probabilidad (3 posible) ya que las actividades de control preventivas son fuertes y mitigan la mayoría de las causas. El impacto pasa a (2 menor) ya que las actividades de control detectivas cubren los efectos más significativos, reduciendo el impacto inicial.</t>
  </si>
  <si>
    <t xml:space="preserve">- AP:# 39(ACT.2 ): Realizar la revisión y propuesta al procedimiento prestación de servicios administrativos  y demás documentos asociados.
- AP:# 39(ACT.3):Realizar el trámite documental en el aplicativo SIG, hasta su divulgación
- AP:# 39(ACT.4):Realizar talleres sobre el uso de la herramienta y campaña para el mejoramiento en las solicitudes y gestión de los servicios administrativos
_______________
- AP:# 39(ACT.2): Realizar la revisión y propuesta al procedimiento uso de espacios  y demás documentos asociados.
</t>
  </si>
  <si>
    <t xml:space="preserve">- Subdirector de Servicios Administrativos
- Subdirector de Servicios Administrativos
- Subdirector de Servicios Administrativos
_______________
- Subdirector de Servicios Administrativos
</t>
  </si>
  <si>
    <t xml:space="preserve">- Propuesta de procedimiento prestación de servicios administrativos
- Publicación de documentos en aplicativo SIG
- Talleres ejecutados
_______________
- Propuesta de procedimiento uso de espacios
</t>
  </si>
  <si>
    <t xml:space="preserve">21/09/2018
21/09/2018
21/09/2018
_______________
21/09/2018
</t>
  </si>
  <si>
    <t xml:space="preserve">30/04/2020
30/04/2020
30/04/2020
_______________
30/04/2020
</t>
  </si>
  <si>
    <t>-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
- Identificar y reportar las fallas presentadas en la prestación del servicio a la empresa contratada 
- Se definen las medidas correctivas inmediatas 
- Definir las acciones correctivas o de mejora
- Ejecutar las acciones definidas 
- Actualizar el mapa de riesgos del proceso Gestión de Servicios Administrativos</t>
  </si>
  <si>
    <t>- Subdirector Servicios Administrativos
- Profesional encargado o Subdirector de Servicios Administrativos 
- Subdirector Servicios Administrativos
- Subdirector Servicios Administrativos
- Subdirector Servicios Administrativos
- Subdirector Servicios Administrativos</t>
  </si>
  <si>
    <t>- Reporte de monitoreo indicando la materialización del riesgo de Errores (fallas o deficiencias) en la prestación de servicios de apoyo administrativo:  vigilancia, aseo y cafetería,  transporte, préstamo de espacios y demás servicios generales y operativos
- Correo o memorando electrónico con el reporte
- Servicio prestado
- Acciones correctivas o de mejora
- Acciones ejecutadas
- Mapa de riesgo del proceso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</si>
  <si>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</si>
  <si>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</si>
  <si>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</si>
  <si>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Realizar la adquisición del bien o servicio y su legalización</t>
  </si>
  <si>
    <t>en la legalización de adquisición de bienes y/o servicios</t>
  </si>
  <si>
    <t xml:space="preserve">- Falta de apropiación del procedimiento por parte de las dependencias.
- La información de los soportes para legalizar el gasto presenta inconsistencias.
- Errores durante el registro de información en la herramienta dispuesta.
- Falta claridad en la descripción de algunas actividades del procedimiento.
- Legalización de gastos inoportuna.
- Las herramientas tecnológicas no son suficientes para atender las necesidades del proceso.
</t>
  </si>
  <si>
    <t xml:space="preserve">- Pérdida de credibilidad y confianza en los responsables del manejo de la caja menor.
- Posibles hallazgos por parte de los entes o instancias de control o investigaciones penales, fiscales o disciplinarias.
</t>
  </si>
  <si>
    <t xml:space="preserve">Se determina la probabilidad (1 rara vez) ya que el riesgo no se ha materializado nunca o no se ha presentado en los últimos cuatro años. El impacto (3 moderado) obedece a que de materializarse podría presentarse reclamaciones o quejas de los usuarios. </t>
  </si>
  <si>
    <t>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t>
  </si>
  <si>
    <t>- Reportar el riesgo materializado de Errores (fallas o deficiencias) en la legalización de adquisición de bienes y/o servicios en el informe de monitoreo a la Oficina Asesora de Planeación.
- Identificar las inconsistencias presentadas
- Efectuar la devolución de la documentación 
- Efectuar el ajuste para gestionar nuevamente la legalización
- Actualizar el mapa de riesgos del proceso Gestión de Servicios Administrativos</t>
  </si>
  <si>
    <t>- Subdirector Servicios Administrativos
- Subdirector de Servicios Administrativos
- Subdirector de Servicios Administrativos
- Subdirector de Servicios Administrativos
- Subdirector Servicios Administrativos</t>
  </si>
  <si>
    <t>- Reporte de monitoreo indicando la materialización del riesgo de Errores (fallas o deficiencias) en la legalización de adquisición de bienes y/o servicios
- correo indicando inconsistencias
- Correo o memorando con soportes
- Documentos ajustados
- Mapa de riesgo del proceso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</si>
  <si>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</si>
  <si>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</si>
  <si>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</si>
  <si>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Realizar la adquisición del bien o servicio y su legalización </t>
  </si>
  <si>
    <t>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</si>
  <si>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</si>
  <si>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</si>
  <si>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</si>
  <si>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</si>
  <si>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xml:space="preserve">- AC#34 (Actividad 1): Realizar un diagnóstico del procedimiento Manejo de caja menor en cuanto a que actividades y tareas se deben realizar para su cumplimiento; así como los registros requeridos que dan cuenta de la gestión del mismo.
- AC#34 (Actividad 1): Realizar un diagnóstico del procedimiento Manejo de caja menor en cuanto a que actividades y tareas se deben realizar para su cumplimiento; así como los registros requeridos que dan cuenta de la gestión del mismo.
- AP # 2: Como medida de autocontrol, realizar la verificación aleatoria de los movimientos realizados en la caja menor con sus respectivas evidencias.
_______________
- AC#34 (Actividad 1):  Realizar un diagnóstico de cada uno de los procedimientos en cuento a que actividades y tareas se deben realizar para su cumplimiento; así como los registros requeridos que dan cuenta de la gestión del mismo.
- AC#34 (Actividad 1): Realizar un diagnóstico de cada uno de los procedimientos en cuento a que actividades y tareas se deben realizar para su cumplimiento; así como los registros requeridos que dan cuenta de la gestión del mismo.
</t>
  </si>
  <si>
    <t xml:space="preserve">- Subdirector de Servicios Administrativos
- Subdirector de Servicios Administrativos
- Subdirector de Servicios Administrativos
_______________
- Subdirector de Servicios Administrativos
- Subdirector de Servicios Administrativos
</t>
  </si>
  <si>
    <t xml:space="preserve">- Propuesta de procedimiento
- Propuesta de procedimiento
- 2211500 FT - 320 Arqueo de caja menor
_______________
- Propuesta de procedimiento
- Propuesta de procedimiento
</t>
  </si>
  <si>
    <t xml:space="preserve">02/11/2018
02/11/2018
06/03/2020
_______________
02/11/2018
02/11/2018
</t>
  </si>
  <si>
    <t xml:space="preserve">30/04/2020
30/04/2020
31/12/2020
_______________
30/04/2020
30/04/2020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</si>
  <si>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</si>
  <si>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</si>
  <si>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</si>
  <si>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 xml:space="preserve">
Análisis antes de controles
Análisis de controles
Tratamiento del riesgo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</si>
  <si>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</si>
  <si>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</si>
  <si>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en el mantenimiento preventivo y correctivo de las edificaciones</t>
  </si>
  <si>
    <t xml:space="preserve">- 1. Inadecuada identificación de necesidades para el mantenimiento preventivo y correctivo.
- 2. Inadecuada planeación para  el mantenimiento preventivo y correctivo.
- 3. Falta de idoneidad en el personal que efectúa el mantenimiento preventivo y correctivo.
</t>
  </si>
  <si>
    <t xml:space="preserve">- Las herramientas tecnológicas no son suficientes para atender las necesidades del proceso. 
</t>
  </si>
  <si>
    <t xml:space="preserve">- 1. Ineficiente ejecución presupuestal 
- 2. Incumplimiento de metas de los proyectos de inversión  asociados al mantenimiento de las edificaciones
- 3. Detrimento patrimonial 
- 4. Insatisfacción por parte de los usuarios internos y externos 
</t>
  </si>
  <si>
    <t xml:space="preserve">- Subutilización de la infraestructura dispuesta para el aprovechamiento del ciudadano.
- Debilidades en las acciones de articulación interinstitucional que afectan las acciones para la modernización de la infraestructura física del Distrito.
</t>
  </si>
  <si>
    <t xml:space="preserve">- Visitas guiadas Archivo de Bogotá
</t>
  </si>
  <si>
    <t xml:space="preserve">- 1127 Infraestructura adecuada para todos en la Secretaría General
- 1126 Implementación de un nuevo enfoque de servicio a la ciudadanía
- 1156 Bogotá Mejor para las Víctimas, la Paz y la reconciliación.
- 1125 Fortalecimiento y modernización de la gestión pública distrital
</t>
  </si>
  <si>
    <t>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t>
  </si>
  <si>
    <t xml:space="preserve">- AC #34 (actividad 1):  Realizar un diagnóstico de cada uno de los procedimientos en cuento a que actividades y tareas se deben realizar para su cumplimiento; así como los registros requeridos que dan cuenta de la gestión del mismo
- AC #34 (actividad 1):  Realizar un diagnóstico de cada uno de los procedimientos en cuento a que actividades y tareas se deben realizar para su cumplimiento; así como los registros requeridos que dan cuenta de la gestión del mismo
_______________
- AC #34 (actividad 1):  Realizar un diagnóstico de cada uno de los procedimientos en cuento a que actividades y tareas se deben realizar para su cumplimiento; así como los registros requeridos que dan cuenta de la gestión del mismo
</t>
  </si>
  <si>
    <t xml:space="preserve">- Subdirector Servicios Administrativos
- Subdirector Servicios Administrativos
_______________
- Subdirector Servicios Administrativos
</t>
  </si>
  <si>
    <t xml:space="preserve">- Propuesta de procedimientos
- Propuesta de procedimientos
_______________
- Propuesta de procedimientos
</t>
  </si>
  <si>
    <t xml:space="preserve">30/04/2020
30/04/2020
_______________
30/04/2020
</t>
  </si>
  <si>
    <t>- Reportar el riesgo materializado de Incumplimiento parcial de compromisos en el mantenimiento preventivo y correctivo de las edificaciones en el informe de monitoreo a la Oficina Asesora de Planeación.
- Análisis del incumplimiento parcial de los compromisos de los mantenimientos preventivos y correctivos priorizados en le Plan
- De acuerdo a la criticidad del incumplimiento, priorizar nuevamente los mantenimientos a ejecutar
- Reiniciar las actividades del Plan de mantenimiento ajustado
- Actualizar el mapa de riesgos del proceso Gestión de Servicios Administrativos</t>
  </si>
  <si>
    <t>- Subdirector Servicios Administrativos
- Subdirector Servicios Administrativos
- Subdirector Servicios Administrativos
- Subdirector Servicios Administrativos
- Subdirector Servicios Administrativos</t>
  </si>
  <si>
    <t>- Reporte de monitoreo indicando la materialización del riesgo de Incumplimiento parcial de compromisos en el mantenimiento preventivo y correctivo de las edificaciones
- Acta de reunión o evidencia de reunión con las inconsistencias identificadas
- Plan de mantenimiento ajustado
- Formato 4233100-FT-1004 Ficha Descriptiva Antes - Mantenimiento Integral, bitácora y el formato 4233100-FT-1002 Ficha Descriptiva Después - Mantenimiento Integral
- Mapa de riesgo del proceso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</si>
  <si>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</si>
  <si>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</si>
  <si>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</si>
  <si>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Gestión Documental Interna</t>
  </si>
  <si>
    <t>Gestionar y tramitar las comunicaciones oficiales.</t>
  </si>
  <si>
    <t xml:space="preserve">en la  gestión y trámite de comunicaciones oficiales </t>
  </si>
  <si>
    <t xml:space="preserve">- Conocimiento parcial de responsabilidades y funciones a cargo del proceso.
- Desconocimiento de los riesgos del proceso.
- Uso  formatos obsoletos o inadecuados por parte de los usuarios.
- Por errores humanos se han presentado inconsistencias en el proceso.
- Uso de formatos obsoletos o inadecuados por parte de los usuarios del proceso.
</t>
  </si>
  <si>
    <t xml:space="preserve">- Situaciones sociales que impiden el normal funcionamiento de la dependencia.
- Desconocimiento del propósito, el funcionamiento, los productos y servicios que ofrece el proceso por parte de los usuarios del proceso.
- Incumplimiento de los tiempos de entrega por parte del prestador de servicio postal.
</t>
  </si>
  <si>
    <t xml:space="preserve">- Reprocesos en la entrega de comunicaciones al usuario final.
- Perdida de credibilidad con el usuario y otras entidades del Distrito.
- Pérdida de recursos por repetición de labores.
- Incumplimiento legal por vencimiento de términos en la entrega de comunicaciones.
- Quejas de la ciudadanía.
- Perdida de información (documentos).
- Demora en la ejecución de los procesos de la entidad.
- Fuga u ocultamiento de información y afectación a la protección de datos personales.
</t>
  </si>
  <si>
    <t xml:space="preserve">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El riesgo se materializó debido a la pérdida de un documento por la falta de control que debía hacer el proveedor. </t>
  </si>
  <si>
    <t>La valoración del riesgo después de controles cambió de probable a posible en la escala de probabilidad con un impacto moderado  manteniéndose  la valoración del riesgo en zona resultante alta, pero cambiando la posición del cuadrante de (4,4) a (3,3).</t>
  </si>
  <si>
    <t xml:space="preserve">
- Realizar solicitud del informe de trazabilidad del envío de la comunicación.
(Actividad 1 Acción Correctiva #2 registrada en el aplicativo SIG)
- Realizar el análisis del informe emitido por el contratista.
(Actividad 2 Acción Correctiva #2 registrada en el aplicativo SIG)
- Requerir al contratista la definición de un plan de mejoramiento para el control del estado de los envíos.
(Actividad 3 Acción Correctiva #2 registrada en el aplicativo SIG)
- Realizar la revisión y fortalecimiento de las actividades de control del procedimiento PR-049.
(Actividad 4 Acción Correctiva #2 registrada en el aplicativo SIG)
_______________
</t>
  </si>
  <si>
    <t xml:space="preserve">
- Profesional Especializado (Subdirección de Servicios Administrativos)
- Profesional Especializado (Subdirección de Servicios Administrativos)
Contratista 
- Profesional Especializado (Subdirección de Servicios Administrativos)
Contratista 
- Profesional Especializado (Subdirección de Servicios Administrativos)
_______________
</t>
  </si>
  <si>
    <t xml:space="preserve">
- Comunicación solicitando informe
- Análisis del Informe 
- Comunicación al contratista y plan de mejoramiento
- Procedimiento PR-049 actualizado
_______________
</t>
  </si>
  <si>
    <t xml:space="preserve">
19/03/2020
19/03/2020
25/03/2020
15/04/2020
_______________
</t>
  </si>
  <si>
    <t xml:space="preserve">
20/03/2020
24/03/2020
08/04/2020
15/05/2020
_______________
</t>
  </si>
  <si>
    <t xml:space="preserve">- Incluir en el procedimiento "Informar al comité de Gestión y Desempeño" el incumplimiento de los formatos establecidos en el Sistema Integrado de Gestión.
(Acción de mejora No.49 registrada en aplicativo SIG)
- Realizar la revisión y fortalecimiento de las actividades de control del procedimiento PR-049.
(Actividad 4 Acción Correctiva #2 registrada en el aplicativo SIG)
_______________
- Realizar la revisión y fortalecimiento de las actividades de control del procedimiento PR-049.
(Actividad 4 Acción Correctiva #2 registrada en el aplicativo SIG)
</t>
  </si>
  <si>
    <t xml:space="preserve">- Profesional Especializado (Subdirección de Servicios Administrativos)
- Profesional Especializado (Subdirección de Servicios Administrativos)
_______________
- Profesional Especializado (Subdirección de Servicios Administrativos)
</t>
  </si>
  <si>
    <t xml:space="preserve">- Procedimiento Actualizado
Informe uso no adecuado de los formatos
- Procedimiento PR-049 actualizado
_______________
- Procedimiento PR-049 actualizado
</t>
  </si>
  <si>
    <t xml:space="preserve">12/11/2019
15/04/2020
_______________
15/04/2020
</t>
  </si>
  <si>
    <t xml:space="preserve">30/04/2020
15/05/2020
_______________
15/05/2020
</t>
  </si>
  <si>
    <t>- Reportar el riesgo materializado de Errores (fallas o deficiencias) en la  gestión y trámite de comunicaciones oficiales  en el informe de monitoreo a la Oficina Asesora de Planeación.
- Se devuelve el documento en físico o electrónico a la dependencia correspondiente para su respectivo ajuste.
- Se informa a la dependencia para que realice los respectivos ajustes a la comunicación.
- Se ajusta la información o se adjunta la imagen adecuada al radicado.
- Para el caso del proveedor de servicios postal, se solicita mediante comunicación el informe de trazabilidad del envío.
- Realizar el análisis del informe presentado y de las causas.
- Definir y ejecutar  las acciones correctivas pertinentes.
- Actualizar el mapa de riesgos del proceso Gestión Documental Interna</t>
  </si>
  <si>
    <t>- Subdirector(a) de Servicios Administrativos
- Subdirector(a) de Servicios Administrativos
- Subdirector(a) de Servicios Administrativos
- Subdirector(a) de Servicios Administrativos
- Subdirector(a) de Servicios Administrativos
- Subdirector(a) de Servicios Administrativos - Contratista
- Subdirector(a) de Servicios Administrativos - Contratista
- Subdirector(a) de Servicios Administrativos</t>
  </si>
  <si>
    <t>- Reporte de monitoreo indicando la materialización del riesgo de Errores (fallas o deficiencias) en la  gestión y trámite de comunicaciones oficiales 
- Formato de devolución de correspondencia 2211600-FT-262
- Correo Fuera de Servicio aplicativo SIGA
- Solicitud de modificación en el aplicativo
- Comunicación Oficial
-  Registro del Análisis de causas
- Acción correctiva registrada en el aplicativo SIG.
- Mapa de riesgo del proceso Gestión Documental Interna, actualizado.</t>
  </si>
  <si>
    <t xml:space="preserve">Se ajusto actividad clave de acuerdo al ajuste realizado en la caracterización del proceso con relación al cambio de nombre del procedimiento.
Se realizo la calificación de la probabilidad del riesgo por frecuencia. 
Se modifico la calificación del control.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</si>
  <si>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Se definen las perspectivas para los efectos ya identificados.
Valoración de la Probabilidad: Se incluyen las evidencias faltantes de la vigencia 2016-2019 y las evidencias de la vigencia 2020.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t>
  </si>
  <si>
    <t>en la  gestión y trámite de comunicaciones oficiales</t>
  </si>
  <si>
    <t xml:space="preserve">- Conocimiento parcial de responsabilidades y funciones a cargo del proceso.
- Desconocimiento de los riesgos del proceso.
- Uso de formatos obsoletos o inadecuados por parte de los usuarios del proceso.
- Por errores humanos se han presentado inconsistencias en el proceso.
- Se tiene parcialmente documentados planes de contingencia en caso de presentarse fallas o materialización de un  riesgo.
</t>
  </si>
  <si>
    <t xml:space="preserve">- Situaciones sociales que impiden el normal funcionamiento de la dependencia.
</t>
  </si>
  <si>
    <t>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t>
  </si>
  <si>
    <t>La valoración del riesgo después de controles quedo en escala de probabilidad Rara vez y de impacto menor lo que lo ubica al riesgo en zona resultante baja.</t>
  </si>
  <si>
    <t xml:space="preserve">- Elaborar un plan de contingencia en caso de no contar con el personal que opera el proceso e incluirlo en el procedimiento PR-049 "Gestión y trámite de comunicaciones oficiales".
(Actividad #1 Acción preventiva 4)
- Actualizar y socializar el procedimiento PR-049 "Gestión y trámite de comunicaciones oficiales".
(Actividad #2 Acción preventiva 4)
_______________
</t>
  </si>
  <si>
    <t xml:space="preserve">- Profesional Especializado (Subdirección de Servicios Administrativos)
- Profesional Especializado (Subdirección de Servicios Administrativos)
_______________
</t>
  </si>
  <si>
    <t xml:space="preserve">- Plan de Contingencia
- Procedimiento PR-049 Actualizado y socializado
_______________
</t>
  </si>
  <si>
    <t xml:space="preserve">26/03/2020
26/03/2020
_______________
</t>
  </si>
  <si>
    <t xml:space="preserve">15/05/2020
29/05/2020
_______________
</t>
  </si>
  <si>
    <t>- Reportar el riesgo materializado de Interrupciones en la  gestión y trámite de comunicaciones oficiales en el informe de monitoreo a la Oficina Asesora de Planeación.
- Si la falla es técnica se reporta la incidencia a la mesa de ayuda de la OTIC, cara que se realice el respectivo soporte.
- Una vez solucionado el inconveniente presentado, se continua con la gestión y trámite de los documentos.
- Si la falla es por falta de recursos humano que opera el proceso se activa el Plan de contingencia.
- Actualizar el mapa de riesgos del proceso Gestión Documental Interna</t>
  </si>
  <si>
    <t>- Reporte de monitoreo indicando la materialización del riesgo de Interrupciones en la  gestión y trámite de comunicaciones oficiales
- N° de soporte mesa de ayuda e Informe del plan de contingencia aplicado.
- Documento radicado
- Informe del plan de contingencia aplicado.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</si>
  <si>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</si>
  <si>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t>
  </si>
  <si>
    <t xml:space="preserve">Gestionar y tramitar transferencias documentales. </t>
  </si>
  <si>
    <t>de las transferencias documentales</t>
  </si>
  <si>
    <t xml:space="preserve">-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</si>
  <si>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</si>
  <si>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</si>
  <si>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La valoración del riesgo antes de controles arrojó posible dentro de la escala de probabilidad por frecuencia, así mismo, dentro de la escala de impacto se ubicó en catastrófico, lo que ubica el riesgo en la zona resultante extrema.</t>
  </si>
  <si>
    <t>La valoración del riesgo después de controles arroja rara vez en la escala de probabilidad con un impacto moderado lo que lo ubica al riesgo en zona resultante moderada.</t>
  </si>
  <si>
    <t xml:space="preserve">- Socializar los cambios efectuados en el procedimiento al interior de la dependencia.
(Actividad 2 Acción Correctiva N° 33 aplicativo SIG)
- Socializar los cambios efectuados en el procedimiento al interior de la dependencia.
( Actividad 2  Acción Correctiva N° 33 aplicativo SIG)
_______________
- Socializar los cambios efectuados en el procedimiento al interior de la dependencia.
(Acción Correctiva N° 33 aplicativo SIG)
</t>
  </si>
  <si>
    <t xml:space="preserve">- Subdirectora de servicios administrativos
- Subdirectora de servicios administrativos
_______________
- Subdirectora de servicios administrativos
</t>
  </si>
  <si>
    <t xml:space="preserve">- Evidencias de socialización
- Evidencias de socialización
_______________
- Evidencias de socialización
</t>
  </si>
  <si>
    <t xml:space="preserve">14/08/2019
14/08/2019
_______________
14/08/2019
</t>
  </si>
  <si>
    <t>- Reportar el riesgo materializado de Omisión de las transferencias documentales en el informe de monitoreo a la Oficina Asesora de Planeación.
- Se solicita a la dependencia realizar la transferencia documental.
- Se ajusta el cronograma de transferencias documentales.
- Actualizar el mapa de riesgos del proceso Gestión Documental Interna</t>
  </si>
  <si>
    <t>- Reporte de monitoreo indicando la materialización del riesgo de Omisión de las transferencias documentales
- Memorando
- Cronograma 
- Mapa de riesgo del proceso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</si>
  <si>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</si>
  <si>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</si>
  <si>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Gestionar y tramitar actos administrativos.</t>
  </si>
  <si>
    <t xml:space="preserve">en la gestión y trámite de actos administrativos </t>
  </si>
  <si>
    <t xml:space="preserve">- Conocimiento parcial de responsabilidades y funciones a cargo del proceso.
- Desconocimiento de los riesgos del proceso.
- Por errores humanos se han presentado inconsistencias en el proceso de numeración y fechado de actos administrativos.
- Uso de formatos obsoletos o inadecuados por parte de los usuarios del proceso.
</t>
  </si>
  <si>
    <t xml:space="preserve">- Pérdida de los efectos estipulados en el acto administrativo.
- Incumplimiento de las funciones.
- Pérdida de credibilidad.
- Reclamaciones de usuarios.
- Requerimientos, llamados de atención de los superiores y posible investigación disciplinaria.
</t>
  </si>
  <si>
    <t xml:space="preserve">- Fallas en la prestación de los bienes y servicios que oferta la Secretaria General
- Falta de apropiación del modelo de gestión por procesos de la entidad, que genera insatisfacción a los grupos de valor de la Secretaria General.
</t>
  </si>
  <si>
    <t xml:space="preserve">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
</t>
  </si>
  <si>
    <t>La valoración del riesgo después de controles cambia de posible a Rara vez en la escala de probabilidad con un impacto moderado, en consecuencia, la zona resultante cambia la ubicación de riesgo de zona resultante Extrema a Moderada.</t>
  </si>
  <si>
    <t xml:space="preserve">- Sensibilizar en el uso adecuado del módulo de Actos administrativos del Sistema de Gestión Documental.
(Acción preventiva No.45 registrada en el aplicativo SIG)
_______________
- Sensibilizar en el uso adecuado del módulo de Actos administrativos del Sistema de Gestión Documental.
(Acción preventiva No.45 registrada en el aplicativo SIG)
</t>
  </si>
  <si>
    <t xml:space="preserve">- Auxiliar Administrativo (Subdirección de Servicios Administrativos)
_______________
- Auxiliar Administrativo (Subdirección de Servicios Administrativos)
</t>
  </si>
  <si>
    <t xml:space="preserve">- Planilla de Asistencia
_______________
- Planilla de Asistencia
</t>
  </si>
  <si>
    <t xml:space="preserve">12/11/2019
_______________
12/11/2019
</t>
  </si>
  <si>
    <t xml:space="preserve">30/04/2020
_______________
30/04/2020
</t>
  </si>
  <si>
    <t>- Reportar el riesgo materializado de Errores (fallas o deficiencias) en la gestión y trámite de actos administrativos  en el informe de monitoreo a la Oficina Asesora de Planeación.
- Se informa al involucrado.
- Se realiza el respectivo ajuste al documento.
- Actualizar el mapa de riesgos del proceso Gestión Documental Interna</t>
  </si>
  <si>
    <t>- Subdirector(a) de Servicios Administrativos
- Subdirector(a) de Servicios Administrativos
- Dependencia responsable de elaborar el documento
- Subdirector(a) de Servicios Administrativos</t>
  </si>
  <si>
    <t>- Reporte de monitoreo indicando la materialización del riesgo de Errores (fallas o deficiencias) en la gestión y trámite de actos administrativos 
- Correo
- Acto administrativo
- Mapa de riesgo del proceso Gestión Documental Interna, actualizado.</t>
  </si>
  <si>
    <t>Se ajusto actividad clave de acuerdo al ajuste realizado a la caracterización del proceso.
Se realizo la calificación de la probabilidad del riesgo por frecuencia.
Se modifico la calificación del control.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</si>
  <si>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de la actividad de control detectiva, teniendo en cuenta que ya se cumplió y se reprograma la actividad 1 de la AP#45.</t>
  </si>
  <si>
    <t>Consulta y préstamo de documentos.</t>
  </si>
  <si>
    <t>en la recepción de documentos prestados</t>
  </si>
  <si>
    <t xml:space="preserve">- Conocimiento parcial de responsabilidades y funciones a cargo del proceso.
- Desconocimiento de los riesgos del proceso.
- Conocimiento parcial de objetivos y metas del proceso a mediano y largo plazo.
</t>
  </si>
  <si>
    <t xml:space="preserve">- Pérdida de información y documentos.
- Interrupciones en la operación del proceso.
- Quejas por no disponibilidad de documentos.
- Pérdida de credibilidad.
- Reemplazo no autorizado de documentos.
- Ocultamiento de información.
</t>
  </si>
  <si>
    <t>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t>
  </si>
  <si>
    <t>La valoración del riesgo después de controles bajo de  posible a improbable en la escala de probabilidad con un impacto mayor , en consecuencia cambia la ubicación del riesgo de zona resultante extrema a alta.</t>
  </si>
  <si>
    <t xml:space="preserve">
- Actualizar el procedimiento 2211600-PR-050 incorporando las actividades relacionadas con las nuevas funcionalidades del sistema de información.
(Actividad #1 Acción mejora 3)
- Realizar la socialización de la actualización del procedimiento.
(Actividad #2 Acción mejora 3)
_______________
</t>
  </si>
  <si>
    <t xml:space="preserve">
- Profesional Especializado (Subdirección de Servicios Administrativos)
- Profesional Especializado (Subdirección de Servicios Administrativos)
_______________
</t>
  </si>
  <si>
    <t xml:space="preserve">
- Procedimiento actualizado.
- Evidencia de socialización
_______________
</t>
  </si>
  <si>
    <t xml:space="preserve">
25/03/2020
25/03/2020
_______________
</t>
  </si>
  <si>
    <t xml:space="preserve">
29/05/2020
29/05/2020
_______________
</t>
  </si>
  <si>
    <t xml:space="preserve">- Actualizar el procedimiento 2211600-PR-050 incorporando las actividades relacionadas con las nuevas funcionalidades del sistema de información.
(Actividad #1 Acción mejora 3)
- Realizar la socialización de la actualización del procedimiento.
(Actividad #2 Acción mejora 3)
_______________
</t>
  </si>
  <si>
    <t xml:space="preserve">- Procedimiento actualizado.
- Evidencia de socialización
_______________
</t>
  </si>
  <si>
    <t xml:space="preserve">25/03/2020
25/03/2020
_______________
</t>
  </si>
  <si>
    <t xml:space="preserve">29/05/2020
29/05/2020
_______________
</t>
  </si>
  <si>
    <t>- Reportar el riesgo materializado de Errores (fallas o deficiencias) en la recepción de documentos prestados en el informe de monitoreo a la Oficina Asesora de Planeación.
- Se informa al solicitante y se realiza el respectivo ajuste.
- Actualizar el mapa de riesgos del proceso Gestión Documental Interna</t>
  </si>
  <si>
    <t>- Subdirector(a) de Servicios Administrativos
- Subdirector(a) de Servicios Administrativos
- Subdirector(a) de Servicios Administrativos</t>
  </si>
  <si>
    <t>- Reporte de monitoreo indicando la materialización del riesgo de Errores (fallas o deficiencias) en la recepción de documentos prestados
- Correo
- Mapa de riesgo del proceso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</si>
  <si>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</si>
  <si>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</si>
  <si>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Actualizar instrumentos archivísticos.</t>
  </si>
  <si>
    <t>en la actualización o elaboración de instrumentos archivísticos</t>
  </si>
  <si>
    <t xml:space="preserve">- Conocimiento parcial de objetivos y metas del proceso a mediano y largo plazo.
- La estructura organizacional de la entidad no facilita la gestión del proceso.
-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</si>
  <si>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 Exceso de normas y cambios constantes en normatividad, relacionada con documentos y particularmente con los trámites digitales.
</t>
  </si>
  <si>
    <t xml:space="preserve">- Información errónea.
- Interrupciones en la operación del proceso.
- No disponibilidad de documentos.
- Pérdida de credibilidad.
- Incumplimiento de normatividad.
- Sobrecostos por reprocesos.
- Sanciones por parte de cualquier ente de control o regulador.
</t>
  </si>
  <si>
    <t>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t>
  </si>
  <si>
    <t>La valoración del riesgo después de controles arroja rara vez en la escala de probabilidad con un impacto menor lo que lo ubica al riesgo en zona resultante baja.</t>
  </si>
  <si>
    <t xml:space="preserve">- Realizar las actividades establecidas en el procedimiento 2211600-PR-048. "Actualización de Tablas de Retención Documental - TRD.
(Acción de Mejora N° 48 aplicativo SIG)
_______________
- Realizar las actividades establecidas en el procedimiento 2211600-PR-048. "Actualización de Tablas de Retención Documental - TRD.
(Acción de Mejora N° 48 aplicativo SIG)
</t>
  </si>
  <si>
    <t xml:space="preserve">- Subdirector de servicios administrativos
_______________
- Subdirector de servicios administrativos
</t>
  </si>
  <si>
    <t xml:space="preserve">- Tabla de Retención Documental actualizada
_______________
- Tabla de Retención Documental actualizada
</t>
  </si>
  <si>
    <t xml:space="preserve">13/12/2018
_______________
13/12/2018
</t>
  </si>
  <si>
    <t xml:space="preserve">30/05/2020
_______________
30/05/2020
</t>
  </si>
  <si>
    <t>- Reportar el riesgo materializado de Errores (fallas o deficiencias) en la actualización o elaboración de instrumentos archivísticos en el informe de monitoreo a la Oficina Asesora de Planeación.
- Se realizan el respectivo ajuste.
- Actualizar el mapa de riesgos del proceso Gestión Documental Interna</t>
  </si>
  <si>
    <t>- Reporte de monitoreo indicando la materialización del riesgo de Errores (fallas o deficiencias) en la actualización o elaboración de instrumentos archivísticos
- Instrumento ajustado (TRD)
- Mapa de riesgo del proceso Gestión Documental Interna, actualizado.</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</si>
  <si>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</si>
  <si>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Elaborar certificados de información laboral con destino a bonos pensionales.</t>
  </si>
  <si>
    <t>en la elaboración de certificados para información laboral con destino a bonos pensionales</t>
  </si>
  <si>
    <t xml:space="preserve">- Conocimiento parcial de responsabilidades y funciones a cargo del proceso.
- Desconocimiento de los riesgos del proceso.
- Algunas actividades y tareas especificas del proceso se deben revisar y ajustar con el propósito de detallar su descripción, identificar cuellos de botella o fortalecer los puntos de control.
- Se tiene parcialmente documentados planes de contingencia en caso de presentarse fallas o materialización de un  riesgo.
</t>
  </si>
  <si>
    <t xml:space="preserve">- Información errónea.
- Demoras en la elaboración de la certificación y entregas al usuario.
- Quejas por demoras en el trámite.
- Reprocesos.
- Sanciones por cualquier ente de control o regulador.
</t>
  </si>
  <si>
    <t>La valoración antes de controles arrojó rara vez dentro de la escala de probabilidad por frecuencia, toda vez que existe una baja posibilidad que suceda, así mismo, dentro de la escala de impacto se ubicó en moderada, lo que ubica el riesgo en la zona resultante moderada.</t>
  </si>
  <si>
    <t>La valoración del riesgo después de controles arroja rara vez en la escala de probabilidad con un impacto moderado lo que lo ubica al riesgo en zona resultante moderada.
La Secretaría General inicio el proceso de certificar información para bono pensional en el aplicativo llamado "CETIL - Certificación electrónica de tiempos laborados, según lo dispuesto por le Ministerio de Hacienda y  Crédito Público y el Ministerio de Trabajo en Circular conjunta 065 del 17 de noviembre de 2016, Decreto 726 del 26 de Abril de 2018 y la Circular conjunta 065 de 2018, motivo por el cual se hace necesario ajustar el procedimiento.</t>
  </si>
  <si>
    <t xml:space="preserve">
_______________
- Ajustar el procedimiento 2211600-PR-297, incorporando las acciones que se deben realizar por la entrada en producción de la plataforma CETIL.
</t>
  </si>
  <si>
    <t xml:space="preserve">
_______________
- Profesional Especializado (Subdirección de Servicios Administrativos)
</t>
  </si>
  <si>
    <t xml:space="preserve">
_______________
- Procedimiento actualizado.
</t>
  </si>
  <si>
    <t xml:space="preserve">
_______________
27/03/2020
</t>
  </si>
  <si>
    <t xml:space="preserve">
_______________
29/05/2020
</t>
  </si>
  <si>
    <t xml:space="preserve">- Ajustar el procedimiento 2211600-PR-297, incorporando las acciones que se deben realizar por la entrada en producción de la plataforma CETIL
 (Actividad #1 Acción mejora 4)
- Socializar el procedimiento ajustado
 (Actividad #2 Acción mejora 4)
_______________
- Ajustar el procedimiento 2211600-PR-297, incorporando las acciones que se deben realizar por la entrada en producción de la plataforma CETIL
 (Actividad #1 Acción mejora 4)
- Socializar el procedimiento ajustado
 (Actividad #2 Acción mejora 4)
</t>
  </si>
  <si>
    <t xml:space="preserve">- Profesional Especializado (Subdirección de Servicios Administrativos)
- Profesional Especializado (Subdirección de Servicios Administrativos)
_______________
- Profesional Especializado (Subdirección de Servicios Administrativos)
- Profesional Especializado (Subdirección de Servicios Administrativos)
</t>
  </si>
  <si>
    <t xml:space="preserve">- Procedimiento actualizado.
- Evidencia de socialización
_______________
- Procedimiento actualizado.
- Evidencia de socialización
</t>
  </si>
  <si>
    <t xml:space="preserve">27/03/2020
13/05/2020
_______________
27/03/2020
13/05/2020
</t>
  </si>
  <si>
    <t xml:space="preserve">29/05/2020
29/05/2020
_______________
29/05/2020
29/05/2020
</t>
  </si>
  <si>
    <t>- Reportar el riesgo materializado de Errores (fallas o deficiencias) en la elaboración de certificados para información laboral con destino a bonos pensionales en el informe de monitoreo a la Oficina Asesora de Planeación.
- Se ajusta la información.
- Se notifica al peticionario.
- Actualizar el mapa de riesgos del proceso Gestión Documental Interna</t>
  </si>
  <si>
    <t>- Reporte de monitoreo indicando la materialización del riesgo de Errores (fallas o deficiencias) en la elaboración de certificados para información laboral con destino a bonos pensionales
- Comunicación de alcance
- Oficio
- Mapa de riesgo del proceso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</si>
  <si>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</si>
  <si>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</si>
  <si>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</si>
  <si>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Gestionar y tramitar las comunicaciones oficiales.
Gestionar y tramitar transferencias documentales.
Gestionar y tramitar actos administrativos.
Consulta y préstamo de documentos.</t>
  </si>
  <si>
    <t>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</si>
  <si>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</si>
  <si>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</si>
  <si>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</si>
  <si>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La valoración del riesgo después de controles arroja rara vez en la escala de probabilidad con un impacto mayor lo que lo ubica al riesgo en zona resultante alta.</t>
  </si>
  <si>
    <t xml:space="preserve">- Adelantar cuatrimestralmente campaña de sensibilización de la ejecución de los actos administrativos - Tener en cuenta: publíquese, notifíquese, comuníquese y cúmplase - (Correo de desde Soy 10, imágenes de la campaña).
(Acción de Mejora N° 21 registrada en aplicativo SIG)
_______________
- Identificación de documentos electrónicos generados por las Dependencias de la Entidad.
(Acción de Mejora N° 44 aplicativo SIG)
- Identificación de documentos electrónicos generados por las Dependencias de la Entidad.
(Acción de Mejora N° 44 aplicativo SIG)
</t>
  </si>
  <si>
    <t xml:space="preserve">- Subdirector de servicios administrativos
_______________
- Subdirector de servicios administrativos
- Subdirector de servicios administrativos
</t>
  </si>
  <si>
    <t xml:space="preserve">- Campaña de sensibilización
Plan de priorización
Plan de contingencia
_______________
- Diagnostico Identificación documentos electrónicos
- Diagnostico Identificación documentos electrónicos
</t>
  </si>
  <si>
    <t xml:space="preserve">07/09/2018
_______________
01/03/2019
01/03/2019
</t>
  </si>
  <si>
    <t xml:space="preserve">28/08/2020
_______________
30/10/2020
30/10/2020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</si>
  <si>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</si>
  <si>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</si>
  <si>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</si>
  <si>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</si>
  <si>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</si>
  <si>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Gestión Estratégica de Talento Humano</t>
  </si>
  <si>
    <t>Ejecutar las situaciones administrativas solicitadas</t>
  </si>
  <si>
    <t>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</si>
  <si>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 No contar con la información completa y oportuna sobre la situación administrativa e historia laboral para realizar la actividad.  
</t>
  </si>
  <si>
    <t xml:space="preserve">- Algún tipo de solitudes que genera la modificación en los Actos Administrativos.
</t>
  </si>
  <si>
    <t xml:space="preserve">- Re proceso al emitir el acto administrativo cuando se debe realizar una aclaraciones, correcciones o modificaciones en la decisión final.
- Afectación de la imagen ante los usuarios.
- Generar hallazgos por parte de un ente de control.
</t>
  </si>
  <si>
    <t>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t>
  </si>
  <si>
    <t xml:space="preserve">Al realizar los controles cruzados entre los profesionales de la dependencia, la valoración del riesgo después de controles se disminuye a nivel bajo. </t>
  </si>
  <si>
    <t>-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ajuste el error.
- Actualizar el mapa de riesgos del proceso Gestión Estratégica de Talento Humano</t>
  </si>
  <si>
    <t>- Director(a) Técnico(a) de Talento Humano
- Profesional universitario, profesional especializado
- Profesional universitario, profesional especializado y director(a) de talento humano.
- Director(a) Técnico(a) de Talento Humano</t>
  </si>
  <si>
    <t>-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</si>
  <si>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</si>
  <si>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</si>
  <si>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</si>
  <si>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Verificar y consolidar documentos para tramitar de un Acto Administrativo de vinculación, encargo o prima técnica de los servidores de la Secretaría General de la Alcaldía Mayor de Bogotá, D.C.</t>
  </si>
  <si>
    <t>al expedir un Acto Administrativo de vinculación, encargo o prima técnica de los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</si>
  <si>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t>
  </si>
  <si>
    <t xml:space="preserve">- Re proceso al emitir el acto administrativo cuando se debe realizar una aclaraciones, correcciones o modificaciones en la decisión final.
- Generar hallazgos por parte de un ente de control.
</t>
  </si>
  <si>
    <t xml:space="preserve">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moderada. </t>
  </si>
  <si>
    <t>-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</si>
  <si>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</si>
  <si>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ajusta el nombre del riesgo y se incluye la explicación del riesgo.
Análisis antes de controles moderada.
Se incluyen causas externas.
Análisis después de controles baja.
Se incluyeron análisis de controles detectivos.</t>
  </si>
  <si>
    <t>Verificar y consolidar documentos para tramitar un Acto Administrativo que ejecute la desvinculación de un servidor público de la Secretaría General de la Alcaldía Mayor de Bogotá, D.C.</t>
  </si>
  <si>
    <t>al verificar y consolidar documentos para tramitar un Acto Administrativo que ejecute la desvinculación de un servidor público de la Secretaría General de la Alcaldía Mayor de Bogotá, D.C., que den lugar a aclaraciones, correcciones o modificaciones en la decisión final.</t>
  </si>
  <si>
    <t xml:space="preserve">- Que no se realice un análisis jurídico riguroso al momento de ejecutar la desvinculación de un(a) servidor(a) público(a) de la Secretaría General.
</t>
  </si>
  <si>
    <t xml:space="preserve">- Re proceso al emitir el acto administrativo cuando se debe realizar una aclaraciones, correcciones o modificaciones en la decisión final.
- Generar hallazgos por parte de un ente de control.
- Reclamaciones que impliquen investigaciones disciplinarias.
</t>
  </si>
  <si>
    <t>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t>
  </si>
  <si>
    <t>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</si>
  <si>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</si>
  <si>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</si>
  <si>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</si>
  <si>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</si>
  <si>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Realizar seguimiento a las peticiones, quejas y reclamos</t>
  </si>
  <si>
    <t>al no dar respuesta a solicitudes de participación ciudadana y PQRS en materia de talento humano, dentro de los tiempos legales establecidos por sobrecarga laboral</t>
  </si>
  <si>
    <t xml:space="preserve">- No se cuenta con suficiente personal para ejecutar a tiempo las respuestas a las solicitudes en materia de talento humano. 
- No contar con la información completa y oportuna para dar respuesta a la solicitud en materia de talento humano.
</t>
  </si>
  <si>
    <t xml:space="preserve">- Que otra entidad remita por competencia a la Dirección de Talento Humano una PQRS fuera de términos.
- Mas automatización o semiautomatización en los procesos y servicios.
</t>
  </si>
  <si>
    <t xml:space="preserve">- Generar hallazgos por parte de un ente de control.
- Afectación de la imagen institucional
- Investigaciones disciplinarias
</t>
  </si>
  <si>
    <t xml:space="preserve">- Ambiente laboral desfavorable.
- Imagen institucional desmejorada por la deficiente divulgación, en materia de acciones, decisiones y resultados de la gestión del Distrito Capital.
</t>
  </si>
  <si>
    <t>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t>
  </si>
  <si>
    <t>-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
- Reportar a la Dirección de Talento Humano el retraso de la solicitud.
- Se proyecta la respuesta de manera inmediata
- Aprobar y firmar la respuesta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</si>
  <si>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</si>
  <si>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Reporte de monitoreo indicando la materialización del riesgo de Incumplimiento legal al no dar respuesta a solicitudes de participación ciudadana y PQRS en materia de talento humano, dentro de los tiempos legales establecidos por sobrecarga laboral
- Notificación del retraso.
- Proyecto de respuesta
- Respuesta proyectada, aprobada y numerada.
- Mapa de riesgo del proceso Gestión Estratégica de Talento Humano, actualizado.</t>
  </si>
  <si>
    <t>Se incluyen causas internas y externas (incluyendo las DOFA) y complementan consecuencias.
Se ajusta el nombre del riesgo y se incluye la explicación del riesgo.
Se incluyen causas internas y externas.
Se ajusta la valoración antes de controles a alta
Se definen acciones de contingencia.
Se incluyeron análisis de controles detectivos.
Se ajusta la valoración después de controles a baja</t>
  </si>
  <si>
    <t>Ejecutar el cronograma de seguimiento para el cumplimiento de entrega de las Evaluaciones del desempeño y la gestión</t>
  </si>
  <si>
    <t>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t>
  </si>
  <si>
    <t xml:space="preserve">-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
</t>
  </si>
  <si>
    <t xml:space="preserve">- Las entidades que emiten los lineamientos y la normativa vigente, lo hagan de manera apresurada y sobre el tiempo.
- Mas automatización o semiautomatización en los procesos y servicios.
</t>
  </si>
  <si>
    <t xml:space="preserve">- Generar hallazgos por parte de un ente de control.
</t>
  </si>
  <si>
    <t>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t>
  </si>
  <si>
    <t>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t>
  </si>
  <si>
    <t>-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
- Reportar a la Dirección de Talento Humano el retraso de la comunicación
- Emitirla de manera inmediata por los medios de comunicación de la Entidad. 
- Actualizar el mapa de riesgos del proceso Gestión Estratégica de Talento Humano</t>
  </si>
  <si>
    <t>- Director(a) Técnico(a) de Talento Humano
- Profesional universitario, profesional especializado
- Profesional universitario, profesional especializado
- Director(a) Técnico(a) de Talento Humano</t>
  </si>
  <si>
    <t>-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 Reporte al(la) director(a) de talento humano.
- Comunicación enviada y publicada.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</si>
  <si>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baja
Se incluyeron análisis de controles detectivos.
Se definen acciones de contingencia.
Se ajusta la valoración después de controles a baja</t>
  </si>
  <si>
    <t xml:space="preserve">Verificar el cumplimiento normativo, técnico y que cubra todas las necesidades priorizadas en la vigencia en el Plan Institucional de Capacitación y estrategia de incentivos. </t>
  </si>
  <si>
    <t>al establecer el Plan Institucional de Capacitación e Incentivos en cuanto a la normatividad vigente, las solicitudes técnicas o las necesidades de la Secretaría General de la Alcaldía Mayor de Bogotá, D.C.</t>
  </si>
  <si>
    <t xml:space="preserve">- Las personas que realizan la actividad no cuentan con los conocimientos o habilidades necesarias para la verificación de requisitos. 
- No contar con la información completa y oportuna para establecer el plan y las actividades del mismo.
- No revisar de manera minuciosa la normatividad vigente o parámetros establecidos por entes de control
</t>
  </si>
  <si>
    <t xml:space="preserve">- Generar hallazgos por parte de un ente de control.
- Incumplimiento en las metas de la dependencia
- Afecta la imagen institucional para los pocos usuarios
- Inoportunidad en la disponibilidad de la información.
</t>
  </si>
  <si>
    <t xml:space="preserve">- Pérdida del conocimiento institucional, que genera obsolescencia de la gestión.
</t>
  </si>
  <si>
    <t xml:space="preserve">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t>
  </si>
  <si>
    <t>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t>
  </si>
  <si>
    <t>-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
- Reportar a la Dirección de Talento Humano la omisión en el Plan Institucional de Capacitación e Incentivos
- Aprobar y enviar para firma el acto que subsane el error.
- Actualizar el mapa de riesgos del proceso Gestión Estratégica de Talento Humano</t>
  </si>
  <si>
    <t>- Director(a) Técnico(a) de Talento Humano
- Profesional universitario, profesional especializado
- Director(a) de Talento Humano.
- Director(a) Técnico(a) de Talento Humano</t>
  </si>
  <si>
    <t>-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
- Acto administrativo numerado, dando aclaración sobre la omisión.
- Acto administrativo numerado, dando aclaración sobre la omisión.
- Mapa de riesgo del proceso Gestión Estratégica de Talento Humano, actualizado.</t>
  </si>
  <si>
    <t>Para la vigencia 2019, se tuvieron en cuenta y se fortalecieron las medidas establecidas para tomar para que se tengan en cuenta las necesidades de los grupos de valor que interviene para establecer el Plan Institucional de Capacitación e Incentivos.
Se incluyen causas internas y externas (incluyendo las DOFA).
Se incluyen causas externas.
Se ajusta la valoración antes de controles a moderada.
Se incluyeron análisis de controles detectivos.
Se ajusta la valoración después de controles a baja</t>
  </si>
  <si>
    <t>Ejecutar el Plan Estratégico de Talento Humano</t>
  </si>
  <si>
    <t>al no ejecutar alguna de las actividades que se establezca en el Plan Estratégico de Talento Humano</t>
  </si>
  <si>
    <t xml:space="preserve">- Que no se cuente con una metodología de ejecución clara, instrucciones definidas y controles adecuados.
</t>
  </si>
  <si>
    <t xml:space="preserve">- Que se deba realizar un cambio presupuestal por contingencias de la Entidad.
</t>
  </si>
  <si>
    <t xml:space="preserve">- Generar hallazgos por parte de un ente de control.
- Incumplimiento en las metas de la dependencia
- Afectación de la ejecución presupuestal de la Secretaría General
</t>
  </si>
  <si>
    <t xml:space="preserve">- Ambiente laboral desfavorable.
- Incumplimiento o atraso en los programas, proyectos y gestión de la Secretaria General.
</t>
  </si>
  <si>
    <t>Al representar toda la planeación de los diferentes procedimientos dentro de la Dirección de Talento Humano, se ve la importancia en el cumplimiento de cada una de las actividades planteadas en el Plan Estratégico de talento Humano, por ello el nivel de valoración es moderado.</t>
  </si>
  <si>
    <t>Se realizan los controles de manera mensual, bimestral y anual con lo cual se mitiga el riesgo de incumplimiento dado su alto seguimiento dentro de la dependencia</t>
  </si>
  <si>
    <t>- Reportar el riesgo materializado de Incumplimiento parcial de compromisos al no ejecutar alguna de las actividades que se establezca en el Plan Estratégico de Talento Humano en el informe de monitoreo a la Oficina Asesora de Planeación.
- Reportar a la Dirección de Talento Humano la no ejecución alguna de las actividades que se establecieron en el Plan Estratégico de Talento Humano
- Re programas la actividad dentro del siguiente Plan Estratégico de Talento Humano.
- Actualizar el mapa de riesgos del proceso Gestión Estratégica de Talento Humano</t>
  </si>
  <si>
    <t>- Reporte de monitoreo indicando la materialización del riesgo de Incumplimiento parcial de compromisos al no ejecutar alguna de las actividades que se establezca en el Plan Estratégico de Talento Humano
- Reporte al(la) directo(a) de talento humano
- Re programas la actividad dentro del siguiente Plan Estratégico de Talento Humano.
- Mapa de riesgo del proceso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</si>
  <si>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</si>
  <si>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detéctivas.</t>
  </si>
  <si>
    <t>Ejecutar el Plan Anual de Vacantes y el Plan de Previsión de Recursos Humanos</t>
  </si>
  <si>
    <t>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</si>
  <si>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</si>
  <si>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</si>
  <si>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</si>
  <si>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 Afectación de imagen institucional por la materialización de actos de corrupción.
- Fallas en la prestación de los bienes y servicios que oferta la Secretaria General
- Ambiente laboral desfavorable.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</si>
  <si>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</si>
  <si>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</si>
  <si>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</si>
  <si>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</si>
  <si>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Profesional de la Dirección de Talento Humano autorizado por el(la) Director(a) de Talento Humano.
_______________
</t>
  </si>
  <si>
    <t xml:space="preserve">- Formato evaluación de perfil 2211300-FT-809 aprobado.
- Certificación de cumplimiento de requisitos mínimos proyectada y revisada por los Profesionales de la Dirección de Talento.
_______________
</t>
  </si>
  <si>
    <t xml:space="preserve">04/09/2020
04/09/2020
_______________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</si>
  <si>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</si>
  <si>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</si>
  <si>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</si>
  <si>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</si>
  <si>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</si>
  <si>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Ejecutar el Plan para el pago de nómina</t>
  </si>
  <si>
    <t>durante la liquidación de nómina con errores o fallas en la plataforma o sistema usado para la liquidación de nómina para el otorgamiento de beneficios salariales (prima técnica, antigüedad, vacaciones, etc.).</t>
  </si>
  <si>
    <t xml:space="preserve">- Errores de la plataforma o sistema usado para la liquidación de nómina.
-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 Presentar fallas en la plataforma 
- Fallas en la conectividad con los servidores de la Entidad
</t>
  </si>
  <si>
    <t xml:space="preserve">- Las medidas para la preservación, protección y recuperación de los documentos del proceso, son apropiados parcialmente.
- presiones o motivaciones individuales, sociales o colectivas, que inciten a la realizar conductas contrarias al deber ser
- Falla en la conectividad con la extranet de la Secretaría Distrital de Hacienda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</si>
  <si>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</si>
  <si>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</si>
  <si>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</si>
  <si>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 xml:space="preserve">-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</si>
  <si>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Los profesionales de nómina autorizados por el (la) Director (a) de Talento Humano
- Los profesionales de nómina autorizados por el (la) Director (a) de Talento Humano
_______________
</t>
  </si>
  <si>
    <t xml:space="preserve">- Resolución de horas extras, proyectada, revisada y expedida por la Subsecretaría Corporativa. 
- Memorando en el cual se solicita el registro presupuestal a la Subdirección Financiera.
_______________
</t>
  </si>
  <si>
    <t>-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</si>
  <si>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</si>
  <si>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</si>
  <si>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</si>
  <si>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</si>
  <si>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</si>
  <si>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Formular el Plan Estratégico de Talento Humano</t>
  </si>
  <si>
    <t>al analizar y formular el Plan Estratégico de Talento Humano</t>
  </si>
  <si>
    <t xml:space="preserve">- Solicitudes poco viables al momento de diligenciar las encuestas de necesidades
</t>
  </si>
  <si>
    <t xml:space="preserve">- Lineamientos poco claros por parte de las Entidades que son proveedoras externas
</t>
  </si>
  <si>
    <t xml:space="preserve">- Cuando las personas sientan que sus solicitudes no son escuchadas.
</t>
  </si>
  <si>
    <t>Aunque la frecuencia del riesgo en los últimos 4 años no se ha presentado, tanto la imagen como el cumplimiento se verían afectados dando como resultado una valoración moderada.</t>
  </si>
  <si>
    <t>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t>
  </si>
  <si>
    <t>- Reportar el riesgo materializado de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el hallazgo
- Comunicar el nuevo Plan Estratégico de Talento Humano a la Entidad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</si>
  <si>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</si>
  <si>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Decisiones erróneas o no acertadas al analizar y formular el Plan Estratégico de Talento Humano
- Reporte al(la) director(a) de talento humano.
- Proyecto del Plan Estratégico de Talento Humano subsanando el hallazgo.
- Listas de asistencia de la comunicación del nuevo Plan Estratégico de Talento Humano a la Entidad
- Mapa de riesgo del proceso Gestión Estratégica de Talento Humano, actualizado.</t>
  </si>
  <si>
    <t>Ejecutar la estrategia para la atención de las relaciones individuales y colectivas de trabajo</t>
  </si>
  <si>
    <t>durante la ejecución de la estrategia para la atención de las relaciones individuales y colectivas de trabajo</t>
  </si>
  <si>
    <t xml:space="preserve">- Fallas en el seguimiento de las acciones planeadas
</t>
  </si>
  <si>
    <t xml:space="preserve">- Se efectúan devoluciones, reprocesos de productos o la prestación de servicios, pero no son constantes.
</t>
  </si>
  <si>
    <t xml:space="preserve">- Puede generarse un hallazgo por parte de algún ente de control
- Afectación de la imagen institucional
</t>
  </si>
  <si>
    <t xml:space="preserve">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t>
  </si>
  <si>
    <t>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t>
  </si>
  <si>
    <t>- Reportar el riesgo materializado de Incumplimiento parcial de compromisos durante la ejecución de la estrategia para la atención de las relaciones individuales y colectivas de trabajo en el informe de monitoreo a la Oficina Asesora de Planeación.
- Reportar el riesgo materializado del incumplimiento de alguna actividad del acuerdo colectivo
- Determinar las acciones a realizar para cumplir con la actividad de manera inmediata o programar una nueva fecha de cumplimiento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</si>
  <si>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</si>
  <si>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Incumplimiento parcial de compromisos durante la ejecución de la estrategia para la atención de las relaciones individuales y colectivas de trabajo
- Reporte al(la) director(a) de talento humano y al(la) secretario(a) general.
- Acta diligenciada con lo acordado en el seguimiento
- Mapa de riesgo del proceso Gestión Estratégica de Talento Humano, actualizado.</t>
  </si>
  <si>
    <t>Ejecutar el Plan Institucional de Bienestar e Incentivos</t>
  </si>
  <si>
    <t>en la implementación, comunicación y seguimiento del teletrabajo en la Secretaría General de la Alcaldía Mayor de Bogotá, D.C.</t>
  </si>
  <si>
    <t xml:space="preserve">- La estructura organizacional y los demás recursos son parcialmente adecuados para la gestión del proceso. 
- Fallas en el seguimiento de las acciones planeadas
</t>
  </si>
  <si>
    <t xml:space="preserve">- Desconocimiento de esta modalidad laboral y los beneficios que tiene para los individuos y las entidades
</t>
  </si>
  <si>
    <t xml:space="preserve">- Puede presentarse una afectación en la imagen institucional al no verse promovido el teletrabajo como una modalidad laboral 
</t>
  </si>
  <si>
    <t>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t>
  </si>
  <si>
    <t>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t>
  </si>
  <si>
    <t>- Reportar el riesgo materializado de Incumplimiento parcial de compromisos en la implementación, comunicación y seguimiento del teletrabajo en la Secretaría General de la Alcaldía Mayor de Bogotá, D.C. en el informe de monitoreo a la Oficina Asesora de Planeación.
- Reportar al(la) Director(a) de Talento Humano el incumplimiento de la actividad. 
- Determinar las acciones a realizar para cumplir con la actividad de manera inmediata o programar una nueva fecha de cumplimiento
- Actualizar el mapa de riesgos del proceso Gestión Estratégica de Talento Humano</t>
  </si>
  <si>
    <t>- Reporte de monitoreo indicando la materialización del riesgo de Incumplimiento parcial de compromisos en la implementación, comunicación y seguimiento del teletrabajo en la Secretaría General de la Alcaldía Mayor de Bogotá, D.C.
- Reporte al(la) director(a) de talento humano.
- Acta diligenciada con lo acordado en el seguimiento
- Mapa de riesgo del proceso Gestión Estratégica de Talento Humano, actualizado.</t>
  </si>
  <si>
    <t>Gestión Financiera</t>
  </si>
  <si>
    <t>Garantizar el registro adecuado y oportuno de los hechos económicos de la Entidad, que permita elaborar y presentar los Estados Financieros.</t>
  </si>
  <si>
    <t>en el registro adecuado y oportuno de los hechos económicos de la Entidad</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</si>
  <si>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</si>
  <si>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</si>
  <si>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</si>
  <si>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Se determina la probabilidad (1 rara vez) ya que el riesgo no se ha materializado en los últimos 4 años. El impacto (3 moderado) obedece a que de presentarse, puede afectarse la disponibilidad de la información y la imagen institucional.</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</si>
  <si>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</si>
  <si>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en el registro adecuado y oportuno de los hechos económicos de la Entidad en el informe de monitoreo a la Oficina Asesora de Planeación.
- Analizar el grado de impacto del error presentado.
- Realizar los ajustes en los sistemas de información correspondientes.
- Generar los reportes que reflejen los ajustes.
- Actualizar el mapa de riesgos del proceso Gestión Financiera</t>
  </si>
  <si>
    <t>- Subdirector Financiero
- Subdirector Financiero - Profesional Especializado (Contador)
- Profesional Especializado
- Profesional Especializado
- Subdirector Financiero</t>
  </si>
  <si>
    <t>- Reporte de monitoreo indicando la materialización del riesgo de Errores (fallas o deficiencias) en el registro adecuado y oportuno de los hechos económicos de la Entidad
- Decisión de realizar el ajuste de acuerdo al grado de complejidad
- Comprobante contable - aplicativo correspondiente
- Balance de prueba ajustado
- Mapa de riesgo del proceso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</si>
  <si>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</si>
  <si>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</si>
  <si>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en la presentación de Estados Financieros</t>
  </si>
  <si>
    <t xml:space="preserve">- Los funcionarios no son conscientes de la presentación de los estados financieros de la Entidad a la Secretaría Distrital de Hacienda.
</t>
  </si>
  <si>
    <t xml:space="preserve">- Fallas en la disponibilidad de los aplicativos.
</t>
  </si>
  <si>
    <t xml:space="preserve">- Sanciones por parte del ente de control u otro ente regulador.
- Inoportunidad en la disponibilidad de información. 
- Imagen institucional perjudicada.
</t>
  </si>
  <si>
    <t>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t>
  </si>
  <si>
    <t>Se determina la probabilidad (1 Rara vez) ya que las actividades de control preventivas son fuertes y adecuados para mitigar los riesgos identificados. El impacto pasa a (2 menor) ya que las actividades de control detectivas cubren los efectos más significativos.</t>
  </si>
  <si>
    <t>- Reportar el riesgo materializado de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Actualizar el mapa de riesgos del proceso Gestión Financiera</t>
  </si>
  <si>
    <t>- Subdirector Financiero
- Subdirector Financiero - Profesional Especializado (Contador)
- Subdirector Financiero - Profesional Especializado (Contador)
- Subdirector Financiero</t>
  </si>
  <si>
    <t>- Reporte de monitoreo indicando la materialización del riesgo de Incumplimiento parcial de compromisos en la presentación de Estados Financieros
- Solución conjunta con la Secretaría Distrital de Hacienda
- Estados Financieros presentados
- Mapa de riesgo del proceso Gestión Financiera, actualizado.</t>
  </si>
  <si>
    <t>Se incluyeron las perspectivas para los efectos de la materialización del riesgo.
Se ajusta la explicación de la valoración obtenida antes y después de controles.</t>
  </si>
  <si>
    <t>Gestionar los Certificados de Disponibilidad Presupuestal y de Registro Presupuestal</t>
  </si>
  <si>
    <t>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</si>
  <si>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</si>
  <si>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</si>
  <si>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t>
  </si>
  <si>
    <t>Se determina la probabilidad (2 Improbable) ya que es necesario fortalecer una actividad de control preventiva. El impacto pasa a (1 Insignificante) ya que las actividades de control detectivas cubren los efectos más significativos.</t>
  </si>
  <si>
    <t xml:space="preserve">
- Incluir en el documento de CDP, el Vo. Bo. por parte del profesional que lo revisa, relacionado con la aplicación de los parámetros establecidos en el procedimiento de Gestión de certificados de disponibilidad presupuestal (CDP) 2211400 PR-332.
Actualizar el procedimiento de Gestión de certificados de disponibilidad presupuestal (CDP) 2211400 PR-332, incluyendo el Vo. Bo al documento de CDP producto de la revisión por parte del profesional asignado.
_______________
</t>
  </si>
  <si>
    <t xml:space="preserve">
- Subdirector Financiero
Subdirector Financiero
_______________
</t>
  </si>
  <si>
    <t xml:space="preserve">
- CDP expedido y revisado con Vo.Bo.
Procedimiento de Gestión de certificados de disponibilidad presupuestal (CDP) 2211400 PR-332, actualizado
_______________
</t>
  </si>
  <si>
    <t xml:space="preserve">
28/10/2019
28/10/2019
_______________
</t>
  </si>
  <si>
    <t xml:space="preserve">
31/12/2019
28/04/2020
_______________
</t>
  </si>
  <si>
    <t>- Reportar el riesgo materializado de Errores (fallas o deficiencias) al Gestionar los Certificados de Disponibilidad Presupuestal y de Registro Presupuestal en el informe de monitoreo a la Oficina Asesora de Planeación.
- Análisis de la situación presentada y acorde a la complejidad e impacto, se toma la decisión a seguir.
- Informar a la dependencia solicitante el error presentado en la expedición del CDP.
- Anular, sustituir, cancelar el certificado.
- Actualizar el mapa de riesgos del proceso Gestión Financiera</t>
  </si>
  <si>
    <t>- Subdirector Financiero
- Subdirector Financiero - Profesional Universitario - Técnico Operativo
- Subdirector Financiero - Profesional Universitario - Técnico Operativo
- Subdirector Financiero - Profesional Universitario - Técnico Operativo
- Subdirector Financiero</t>
  </si>
  <si>
    <t>- Reporte de monitoreo indicando la materialización del riesgo de Errores (fallas o deficiencias) al Gestionar los Certificados de Disponibilidad Presupuestal y de Registro Presupuestal
- Decisión para tomar la mejor alternativa
- Correo electrónico
- Certificado nuevo
- Mapa de riesgo del proceso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</si>
  <si>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</si>
  <si>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</si>
  <si>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Coordinar las actividades necesarias para garantizar el pago de las obligaciones adquiridas por la Secretaria General de conformidad con las normas vigentes</t>
  </si>
  <si>
    <t>para garantizar el pago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</si>
  <si>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</si>
  <si>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Reclamaciones o quejas esporádicas por el no pago de la obligación.
</t>
  </si>
  <si>
    <t>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</si>
  <si>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</si>
  <si>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para garantizar el pago de las obligaciones adquiridas por la Secretaria General en el informe de monitoreo a la Oficina Asesora de Planeación.
- Mesa de trabajo y análisis de lo ocurrido y de las implicaciones de acuerdo a la complejidad de la situación.
- Ejecución de correctivos acorde a las causas presentadas.
- Actualizar el mapa de riesgos del proceso Gestión Financiera</t>
  </si>
  <si>
    <t>- Subdirector Financiero
- Subdirector Financiero - Equipo de trabajo del proceso
- Subdirector Financiero - Equipo de trabajo del proceso
- Subdirector Financiero</t>
  </si>
  <si>
    <t>- Reporte de monitoreo indicando la materialización del riesgo de Errores (fallas o deficiencias) para garantizar el pago de las obligaciones adquiridas por la Secretaria General
- Decisión de acciones y/o correctivos a tomar
- Documentos contables que reflejan los correctivos tomados
- Mapa de riesgo del proceso Gestión Financiera, actualizado.</t>
  </si>
  <si>
    <t>Gestión Jurídica</t>
  </si>
  <si>
    <t>Gestionar la defensa judicial y extrajudicial de la Secretaría General de la Alcaldía Mayor de Bogotá, D. C.</t>
  </si>
  <si>
    <t>en  la preparación y ejercicio de la defensa judicial y extrajudicial</t>
  </si>
  <si>
    <t xml:space="preserve">- Personal de planta insuficiente.
- No realizar la preparación necesaria para la adecuada defensa
- Información insuficiente o tardía para realizar la preparación y ejercicio de la defensa judicial y extrajudicial, que generen fallos desfavorables para la entidad.
- Incumplimiento en los términos judiciales y extrajudiciales.
</t>
  </si>
  <si>
    <t xml:space="preserve">- Cambios constantes en la normativa.
</t>
  </si>
  <si>
    <t xml:space="preserve">- Condenas económicas, que ordenan indemnizar a terceros.
- Imagen institucional afectada localmente por hechos que afectan a algunos usuarios o ciudadanos.
- Fallos desfavorables para la entidad.
</t>
  </si>
  <si>
    <t>La valoración "Moderada" obtenida es resultado de una probabilidad (1) de ocurrencia del riesgo dado que éste no se ha materializado, y un impacto "Moderado" (3) en el aspecto financiero y menor en la afectación de la imagen, medidas de control interno y externo y cumplimiento de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</si>
  <si>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</si>
  <si>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preparación y ejercicio de la defensa judicial y extrajudicial en el informe de monitoreo a la Oficina Asesora de Planeación.
- Realizar ajuste en los documentos propios de la preparación o ejercicio de la defensa judicial y extrajudicial que contienen errores si aún fuera posible.
- Actualizar el mapa de riesgos del proceso Gestión Jurídica</t>
  </si>
  <si>
    <t>- Jefe de Oficina Asesora de Jurídica
- Profesional de Oficina Asesora de Jurídica y Jefe de Oficina Asesora de Jurídica
- Jefe de Oficina Asesora de Jurídica</t>
  </si>
  <si>
    <t>- Reporte de monitoreo indicando la materialización del riesgo de Errores (fallas o deficiencias) en  la preparación y ejercicio de la defensa judicial y extrajudicial
- Documentos ajustados
- Mapa de riesgo del proceso Gestión Jurídica,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</si>
  <si>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</si>
  <si>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</si>
  <si>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</si>
  <si>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Elaborar y revisar los actos administrativos que deba suscribir la entidad, en concordancia con los lineamientos técnicos y normativos.</t>
  </si>
  <si>
    <t>en la elaboración o revisión de los actos administrativos que se suscriben en la Entidad</t>
  </si>
  <si>
    <t xml:space="preserve">- Personal de planta insuficiente.
- Tiempo insuficiente para realizar elaborar o revisar los actos administrativos.
- La información de entrada que se requiere para desarrollar el acto administrativo no es suficiente, clara, completa y de calidad.
- Falta de verificación sobre la versión final por parte de otras dependencias.
</t>
  </si>
  <si>
    <t xml:space="preserve">- Sanción por parte del ente de control u otro ente regulador.
- Pérdida de credibilidad para la dependencia.
- Posible pérdida de imagen de la entidad.
</t>
  </si>
  <si>
    <t>La valoración "Alta" obtenida es resultado de una probabilidad (1) de ocurrencia del riesgo dado que éste no se ha materializado, y un impacto  "Mayor" (4) en relación con la interrupción de las operaciones, la pérdida de información y el cumplimiento de objetivos y metas institucionales.</t>
  </si>
  <si>
    <t>La valoración obtenida evidencia que los controles establecidos para el presente riesgo permiten reducir su impacto pasando de una zona "Alta" una zona "Baja" en el mapa de calor, esto se confirma dado que no se ha materializado el riesgo.</t>
  </si>
  <si>
    <t>- Reportar el riesgo materializado de Errores (fallas o deficiencias) en la elaboración o revisión de los actos administrativos que se suscriben en la Entidad en el informe de monitoreo a la Oficina Asesora de Planeación.
- Realizar un nuevo acto administrativo modificando, aclarando o  adicionando según sea el caso. 
- Actualizar el mapa de riesgos del proceso Gestión Jurídica</t>
  </si>
  <si>
    <t>- Reporte de monitoreo indicando la materialización del riesgo de Errores (fallas o deficiencias) en la elaboración o revisión de los actos administrativos que se suscriben en la Entidad
- Nuevo acto administrativo con ajustes 
- Mapa de riesgo del proceso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</si>
  <si>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</si>
  <si>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</si>
  <si>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</si>
  <si>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</si>
  <si>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en  la emisión de conceptos, asesorías o análisis jurídico de viabilidad de proyectos de acuerdo o de Ley</t>
  </si>
  <si>
    <t xml:space="preserve">- Personal de planta insuficiente.
- Tiempo insuficiente para la emisión del concepto.
- La información de entrada que se requiere para emitir el concepto no es suficiente, clara, completa y de calidad.
</t>
  </si>
  <si>
    <t>La valoración "Alta" obtenida es resultado de una probabilidad (1) de ocurrencia del riesgo dado que éste no se ha materializado y el impacto es "Mayor" (4) en relación con la interrupción de las operaciones, la pérdida de información, medidas de control interno y externo y el cumplimiento de objetivos y metas institucionales.</t>
  </si>
  <si>
    <t>- Reportar el riesgo materializado de Errores (fallas o deficiencias) en  la emisión de conceptos, asesorías o análisis jurídico de viabilidad de proyectos de acuerdo o de Ley en el informe de monitoreo a la Oficina Asesora de Planeación.
- Dar un alcance al concepto, asesoría o análisis jurídico de viabilidad de proyectos de acuerdo o de ley emitiendo las correcciones a las que haya lugar.
- Actualizar el mapa de riesgos del proceso Gestión Jurídica</t>
  </si>
  <si>
    <t>- Reporte de monitoreo indicando la materialización del riesgo de Errores (fallas o deficiencias) en  la emisión de conceptos, asesorías o análisis jurídico de viabilidad de proyectos de acuerdo o de Ley
- Concepto, asesoría o análisis jurídico de viabilidad de proyectos de acuerdo o de ley ajustado.
- Mapa de riesgo del proceso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</si>
  <si>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</si>
  <si>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</si>
  <si>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</si>
  <si>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</si>
  <si>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</si>
  <si>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</si>
  <si>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</si>
  <si>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</si>
  <si>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</si>
  <si>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Realizar un diagnóstico de la documentación del proceso e identificar los ajustes necesarios
- Realizar los ajustes respectivos a la documentación y formalizar en el aplicativo SIG
_______________
- Realizar un diagnóstico de la documentación del proceso e identificar los ajustes necesarios
- Realizar los ajustes respectivos a la documentación y formalizar en el aplicativo SIG
</t>
  </si>
  <si>
    <t xml:space="preserve">- Jefe de Oficina Asesora de Jurídica 
- Jefe de Oficina Asesora de Jurídica 
_______________
- Jefe de Oficina Asesora de Jurídica 
- Jefe de Oficina Asesora de Jurídica 
</t>
  </si>
  <si>
    <t xml:space="preserve">- Diagnóstico de la documentación
- Documentación actualizada 
_______________
- Diagnóstico de la documentación
- Documentación actualizada 
</t>
  </si>
  <si>
    <t xml:space="preserve">04/05/2020
04/05/2020
_______________
04/05/2020
04/05/2020
</t>
  </si>
  <si>
    <t xml:space="preserve">04/09/2020
04/09/2020
_______________
04/09/2020
04/09/2020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</si>
  <si>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Reasignar el caso a un nuevo profesional 
- Estudiar los documentos del caso elaborados por el profesional implicado en el presunto hecho de corrupción y realizar los ajustes pertinentes si aún existiera la posibilidad.
- De materializarse una condena en contra de la Entidad, el caso será llevado al Comité de Conciliación para el estudio de la posible acción de repetición. 
- Actualizar el mapa de riesgos del proceso Gestión Jurídica</t>
  </si>
  <si>
    <t>- Jefe de Oficina Asesora de Jurídica
- Jefe de Oficina Asesora de Jurídica
- Profesional de Oficina Asesora de Jurídica y Jefe de Oficina Asesora de Jurídica
- Profesional de Oficina Asesora de Jurídica y Jefe de Oficina Asesora de Jurídica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</si>
  <si>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Asignación del caso en el sistema correspondiente
- Documentos ajustados
-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</si>
  <si>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</si>
  <si>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</si>
  <si>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Administración, gestión  y soporte de los recursos de la Infraestructura tecnológica de la secretaria general</t>
  </si>
  <si>
    <t>en la administración y gestión de los recursos de infraestructura tecnológica</t>
  </si>
  <si>
    <t xml:space="preserve">- Ausencia de contratos de mantenimiento de la Infraestructura tecnológica.
- Ausencia del servicio de mesa de ayuda.
- Falla en los equipos que soportan Infraestructura tecnológica.
- Ataques cibernéticos.
- Obsolescencia tecnológica.
</t>
  </si>
  <si>
    <t xml:space="preserve">- Falta de continuidad del personal por cambios de gobierno.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</si>
  <si>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</si>
  <si>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"RARA VEZ" y continúa de impacto catastrófico, toda vez que afecta los aspectos: financiero y  Imagen institucional perjudicada a nivel regional por hechos que afectan a algunos usuarios o ciudadanos, lo que lo continúa ubicando al riesgo en zona resultante extrema.</t>
  </si>
  <si>
    <t>La valoración del riesgo después de controles quedó en rara vez y de  impacto continua en moderado, toda vez que se incluyeron actividades de control con solidez fuerte lo que minimiza la materialización del riesgo, y lo ubica en  zona resultante moderada. del cuadrante (5,1) a (3,1)</t>
  </si>
  <si>
    <t xml:space="preserve">-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_______________
- AC#38(Actividad 1): Actualizar los procedimientos del procesos y sus registros.
- AC#38(Actividad 1): Actualizar los procedimientos del procesos y sus registros.
</t>
  </si>
  <si>
    <t xml:space="preserve">- Jefe de la Oficina de TIC
- Jefe de la Oficina de TIC
- Jefe de la Oficina de TIC
- Jefe de la Oficina de TIC
- Jefe de la Oficina de TIC
- Jefe de la Oficina de TIC
_______________
- Jefe de la Oficina de TIC
- Jefe de la Oficina de TIC
</t>
  </si>
  <si>
    <t xml:space="preserve">- Actualización del procedimiento
- Actualización del procedimiento
- Actualización del procedimiento
- Actualización del procedimiento
- Actualización del procedimiento
- Actualización del procedimiento
_______________
- Actualización del procedimiento
- Actualización del procedimiento
</t>
  </si>
  <si>
    <t xml:space="preserve">07/01/2020
07/01/2020
07/01/2020
07/01/2020
07/01/2020
07/01/2020
_______________
07/01/2020
07/01/2020
</t>
  </si>
  <si>
    <t xml:space="preserve">31/07/2020
31/07/2020
31/07/2020
31/07/2020
31/07/2020
31/07/2020
_______________
31/07/2020
31/07/2020
</t>
  </si>
  <si>
    <t>- Reportar el riesgo materializado de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del proceso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</si>
  <si>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</si>
  <si>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Errores (fallas o deficiencias) en la administración y gestión de los recursos de infraestructura tecnológica
- Documentación y soportes del proceso de contingencia
- Mapa de riesgo del proceso Gestión, Administración y Soporte de infraestructura y Recursos tecnológicos, actualizado.</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</si>
  <si>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</si>
  <si>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</si>
  <si>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</si>
  <si>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Administración  y/o gestión de los recursos de la Infraestructura tecnológica de la secretaria general</t>
  </si>
  <si>
    <t>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</si>
  <si>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los proceso para la administración y gestión de los recursos.
- Falta ajustar algunas tareas específicas del proceso, identificación de cuellos de botella y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</si>
  <si>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</si>
  <si>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</si>
  <si>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</si>
  <si>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</si>
  <si>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</si>
  <si>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</si>
  <si>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</si>
  <si>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</si>
  <si>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</si>
  <si>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Internacionalización de Bogotá</t>
  </si>
  <si>
    <t>Proporcionar asesoría y asistencia técnica para fortalecer las acciones de internacionalización de la ciudad</t>
  </si>
  <si>
    <t>en la emisión del concepto y/o asistencia técnica de cooperación internacional, relacionamiento estratégico internacional y proyección internacional</t>
  </si>
  <si>
    <t xml:space="preserve">- Ausencia de lineamientos estratégicos para la cooperación y relacionamiento internacional de la ciudad.
- Desconocimiento por parte del profesional de la Dirección o Subdirección respecto a los sectores, sus necesidades y prioridades.
- La estructura organizacional y los demás recursos no son suficientes para la gestión del proceso.
</t>
  </si>
  <si>
    <t xml:space="preserve">- Soporte tecnológico insuficiente para atender las necesidades técnicas del proceso.
</t>
  </si>
  <si>
    <t xml:space="preserve">- Pérdida de oportunidades de cooperación, relacionamiento y proyección internacional.
- Impacto negativo en la imagen y reputación con los sectores de la ciudad
</t>
  </si>
  <si>
    <t xml:space="preserve">- Limitar el posicionamiento a nivel internacional del Distrito Capital, debido a la gestión inadecuada de las oportunidades cooperación e internacionalización.
</t>
  </si>
  <si>
    <t xml:space="preserve">- 1090 Lo mejor del mundo por una Bogotá para todos
</t>
  </si>
  <si>
    <t>La valoración "Moderado" obtenida, es resultado de una probabilidad (1) de ocurrencia del riesgo dado que éste no se ha materializado, además el impacto es moderado en relación con el cumplimiento de metas y objetivos de la Entidad.</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</si>
  <si>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</si>
  <si>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
- Realizar el ajuste al concepto técnico emitido y remitir mediante alcance a la comunicación de ser pertinente.
- Realizar ajustes durante la asistencia técnica, mediante la coordinación constante con los receptores de la misma.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</si>
  <si>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</si>
  <si>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emisión del concepto y/o asistencia técnica de cooperación internacional, relacionamiento estratégico internacional y proyección internacional
- Comunicación oficial, correo electrónico o reunión con usuario
- Cronogramas, agendas, notas conceptuales y otras documentos y herramientas que se manejen ajustados.
- Mapa de riesgo del proceso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</si>
  <si>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</si>
  <si>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</si>
  <si>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Coordinar y gestionar el relacionamiento estratégico Internacional y los proyectos y programas de cooperación.</t>
  </si>
  <si>
    <t>en la identificación de oportunidades y en la estructuración de iniciativas de cooperación internacional y relacionamiento estratégico</t>
  </si>
  <si>
    <t xml:space="preserve">- Desconocimiento de la demanda y oferta de cooperación de los sectores y entidades del distrito.
- Desconocimiento de la oferta de cooperación de actores internacionales.
- Falta de lineamientos y orientaciones estratégicas sobre cooperación internacional para el distrito.
</t>
  </si>
  <si>
    <t xml:space="preserve">- Pérdida de oportunidades de cooperación internacional.
- Impacto negativo en la imagen y reputación internacional de la ciudad.
- Pérdida de confianza por parte de los actores internacionales.
</t>
  </si>
  <si>
    <t>La valoración "Moderado" obtenida, es resultado de una probabilidad 1 de ocurrencia del riesgo dado que éste no se ha materializado, además el impacto es moderado en relación con el cumplimiento de metas y objetivos de la Entidad.</t>
  </si>
  <si>
    <t>- Reportar el riesgo materializado de Errores (fallas o deficiencias) en la identificación de oportunidades y en la estructuración de iniciativas de cooperación internacional y relacionamiento estratégico en el informe de monitoreo a la Oficina Asesora de Planeación.
- Realizar ajustes en la identificación de oportunidades de Cooperación y en los documentos de estructuración de demanda de cooperación.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</si>
  <si>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</si>
  <si>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identificación de oportunidades y en la estructuración de iniciativas de cooperación internacional y relacionamiento estratégico
- Planes de cooperación, conceptos técnicos y formatos externos de programas y/o proyectos de cooperación ajustados.
- Mapa de riesgo del proceso Internacionalización de Bogotá, actualizado.</t>
  </si>
  <si>
    <t>Gestionar las oportunidades de proyección, promoción y posicionamiento estratégico internacional.</t>
  </si>
  <si>
    <t>en la ejecución de acciones y/o estrategias de promoción, proyección y posicionamiento estratégico internacional del Distrito</t>
  </si>
  <si>
    <t xml:space="preserve">- Múltiples instancias de aprobación para la realización de los programas y proyectos.
- Errores en la planificación de las acciones de proyección.
- Falta de recursos (humanos, financieros y tecnológicos) para participación en escenarios internacionales para el posicionamiento de la ciudad.
</t>
  </si>
  <si>
    <t xml:space="preserve">- Imagen negativa de la ciudad hacia el exterior.
</t>
  </si>
  <si>
    <t xml:space="preserve">- Incidencia en el cumplimiento de las metas generales del PDD y las específicas de la entidad.
- Pérdida de relevancia de Bogotá como actor internacional.
- Pérdida de confianza por parte de los actores internacionales.
</t>
  </si>
  <si>
    <t>La valoración obtenida es resultado de una probabilidad (1) de ocurrencia del riesgo dado que este no se ha materializado, además el impacto es moderado en relación con el cumplimiento de metas y objetivos de la Entidad.</t>
  </si>
  <si>
    <t>- Reportar el riesgo materializado de Errores (fallas o deficiencias) en la ejecución de acciones y/o estrategias de promoción, proyección y posicionamiento estratégico internacional del Distrito en el informe de monitoreo a la Oficina Asesora de Planeación.
- Realizar ajustes durante la ejecución de acciones  y/o estrategias de promoción, proyección y posicionamiento estratégico internacional mediante la coordinación constante con los responsables de la misma.
- Actualizar el mapa de riesgos del proceso Internacionalización de Bogotá</t>
  </si>
  <si>
    <t>- Reporte de monitoreo indicando la materialización del riesgo de Errores (fallas o deficiencias) en la ejecución de acciones y/o estrategias de promoción, proyección y posicionamiento estratégico internacional del Distrito
- Cronogramas, agendas, notas conceptuales y otras documentos y herramientas que se manejen ajustados.
- Mapa de riesgo del proceso Internacionalización de Bogotá, actualizado.</t>
  </si>
  <si>
    <t>Verificar el cumplimiento de los requisitos de perfeccionamiento y ejecución contractual</t>
  </si>
  <si>
    <t xml:space="preserv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</si>
  <si>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Director de Contratación
- Director de Contratación
_______________
</t>
  </si>
  <si>
    <t xml:space="preserve">-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</si>
  <si>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Reportar el riesgo materializado de Errores (fallas o deficiencias) en la verificación de los requisitos de perfeccionamiento y ejecución contractual en el informe de monitoreo a la Oficina Asesora de Planeación.
- Solicitar a los funcionarios encargados de adelantar el procedimiento, la presentación de un informe en donde describan la situación presentada frente a la materialización del riesgo
- Evaluación por parte del Director de Contratación frente a la situación presentada en donde, de acuerdo a la complejidad del caso, se tomen las decisiones necesarias para corregir la incidencia del error presentado y subsanarlo.
- Actualizar el mapa de riesgos del proceso Contratación</t>
  </si>
  <si>
    <t>- Director(a) de Contratación
- Auxiliar Administrativo y/o Profesional de la Dirección de Contratación
- Director(a) de Contratación
- Director(a) de Contratación</t>
  </si>
  <si>
    <t>- Reporte de monitoreo indicando la materialización del riesgo de Errores (fallas o deficiencias) en la verificación de los requisitos de perfeccionamiento y ejecución contractual
- Solicitud radicada bajo memorando en donde  se informe los hechos por medio de los cuales se produjo la materialización del riesgo
- Reporte de la evaluación de la situación con las medidas para corregirlo y subsanarlo									
- Mapa de riesgo del proceso Contratación, actualizado.</t>
  </si>
  <si>
    <t>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t>
  </si>
  <si>
    <t xml:space="preserve">- Cambios en normas y  lineamientos Distritales y nacionales que afectan el desarrollo del proceso.
- Decisiones políticas que generan variabilidad en las prioridades de la entidad.
- Decisiones económicas que generan variabilidad en las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</si>
  <si>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Se determina la probabilidad (1 ) rara vez ya que las actividades de control preventivas han evitado la materialización del riesgo en los últimos 2 años.  El impacto pasa a (3) moderado, teniendo en cuenta que se están redefiniendo los controles definidos en los procedimientos.</t>
  </si>
  <si>
    <t xml:space="preserve">
-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
_______________
-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 Actualizar el procedimiento Formulación de la Planeación Institucional (2210111-PR-182), para  redefinir la actividad de control que indica que los jefes de las dependencias/ líder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</si>
  <si>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
</t>
  </si>
  <si>
    <t xml:space="preserve">- Cambios en normas y  lineamientos Distritales y nacionales que afectan el desarrollo del proceso.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</si>
  <si>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Se determinó la probabilidad (3 posible) ya que este riesgo se materializó una vez en los últimos 2 años. El impacto (4 mayor) obedece a que este riesgo podría generar incumplimiento de metas y objetivos .</t>
  </si>
  <si>
    <t>Ejecutar las actividades definidas en el Plan Estratégico Cuatrienal y Plan de Acción Institucional
Ejecutar las actividades definidas en los Proyectos de Inversión, y el Presupuesto Anual</t>
  </si>
  <si>
    <t xml:space="preserve">- Cambios en normas y  lineamientos Distritales y nacionales que afectan el desarrollo del proceso.
- Decisiones políticas que generan variabilidad en las prioridades de la entidad
- Decisiones económicas que generan variabilidad en los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</si>
  <si>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Se determina la probabilidad (1 ) rara vez ya que las actividades de control preventivas han evitado la materialización de éste riesgo en los últimos años. El impacto (3) moderado  ya que los efectos más significativos no se han presentado en el periodo y  se están redefiniendo los controles.</t>
  </si>
  <si>
    <t xml:space="preserve">- 
Actualizar el procedimiento Formulación de la Planeación Institucional (2210111-PR-182), para  redefinir la actividad de control que indica que el comité Institucional de Gestión y Desempeño
verifica los lineamientos y criterios metodológicos para la elaboración del plan estratégico institucional  cumplan con la normatividad vigente y los criterios emitidos por las entidades rectoras del tema.
-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
-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
_______________
-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
-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t>
  </si>
  <si>
    <t xml:space="preserve">
•Actividad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</si>
  <si>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Gestionar las condiciones de salud, de lo(a)s Servidores(a)s Público(a)s de la Entidad</t>
  </si>
  <si>
    <t>en las actividades definidas para la gestión de las condiciones de salud de lo(a)s servidores(a)s Público(a)s de la Entidad</t>
  </si>
  <si>
    <t xml:space="preserve">- El desconocimiento por parte de terceros sobre la gestión de las condiciones de salud de lo(a)s servidores(a)s Público(a)s de la Entidad.
</t>
  </si>
  <si>
    <t>- Reportar el riesgo materializado de Incumplimiento parcial de compromisos en las actividades definidas para la gestión de las condiciones de salud de lo(a)s servidores(a)s Público(a)s de la Entidad en el informe de monitoreo a la Oficina Asesora de Planeación.
- Reportar a la Dirección de Talento Humano la no ejecución de alguna de las actividades definidas para la gestión de las condiciones de salud de lo(a)s servidores(a)s Público(a)s de la Entidad
- Re programar la actividad de gestión de las condiciones de salud de lo(a)s servidores(a)s Público(a)s de la Entidad
- Actualizar el mapa de riesgos del proceso Gestión de Seguridad y Salud en el Trabajo</t>
  </si>
  <si>
    <t>- Reporte de monitoreo indicando la materialización del riesgo de Incumplimiento parcial de compromisos en las actividades definidas para la gestión de las condiciones de salud de lo(a)s servidores(a)s Público(a)s de la Entidad
- Reporte a el(la) Director(a) de Talento Humano.
- Re programas la actividad dentro del siguiente Plan Anual de Trabajo del Sistema de Seguridad y Salud en el Trabajo
- Mapa de riesgo del proceso Gestión de Seguridad y Salud en el Trabajo, actualizado.</t>
  </si>
  <si>
    <t>Los controles para dar respuesta a solicitudes de participación ciudadana y PQRS en materia de talento humano son fuertes tanto de manera preventiva como detectiva, con el fin de disminuir el riesgo a un nivel bajo.</t>
  </si>
  <si>
    <t>Número de riesgos</t>
  </si>
  <si>
    <t>Extrema (16)</t>
  </si>
  <si>
    <t>Alta (53)</t>
  </si>
  <si>
    <t>Moderada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</si>
</sst>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0"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1">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19">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13" fillId="25" borderId="21" xfId="0" applyFont="1" applyFill="1" applyBorder="1" applyAlignment="1" applyProtection="1">
      <alignment horizontal="center" vertical="center"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0" fillId="0" borderId="6" xfId="0" applyBorder="1"/>
    <xf numFmtId="0" fontId="1" fillId="0" borderId="6" xfId="0" applyFont="1" applyBorder="1"/>
    <xf numFmtId="0" fontId="0" fillId="0" borderId="16" xfId="0" applyBorder="1"/>
    <xf numFmtId="0" fontId="0" fillId="0" borderId="0" xfId="0" applyBorder="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10" xfId="0" applyBorder="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horizontal="left"/>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0" fontId="1" fillId="0" borderId="16" xfId="0" applyFont="1" applyBorder="1" applyAlignment="1" applyProtection="1">
      <alignment wrapText="1"/>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2" fillId="24" borderId="19" xfId="0" applyFont="1" applyFill="1" applyBorder="1" applyAlignment="1" applyProtection="1">
      <alignment horizontal="center" wrapText="1"/>
      <protection hidden="1"/>
    </xf>
    <xf numFmtId="0" fontId="0" fillId="0" borderId="16" xfId="0" applyBorder="1" applyAlignment="1" applyProtection="1">
      <alignment wrapText="1"/>
      <protection hidden="1"/>
    </xf>
    <xf numFmtId="0" fontId="0" fillId="0" borderId="0" xfId="0" applyFill="1" applyAlignment="1" applyProtection="1">
      <alignment horizontal="center" vertical="center"/>
      <protection hidden="1"/>
    </xf>
    <xf numFmtId="0" fontId="1" fillId="0" borderId="16" xfId="0" applyFont="1" applyFill="1" applyBorder="1" applyAlignment="1" applyProtection="1">
      <alignment horizontal="center" vertical="center"/>
      <protection hidden="1"/>
    </xf>
    <xf numFmtId="0" fontId="0" fillId="0" borderId="6" xfId="0" applyFill="1" applyBorder="1" applyAlignment="1" applyProtection="1">
      <alignment horizontal="center" vertical="center"/>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2" fillId="0" borderId="1" xfId="0" applyFont="1" applyBorder="1" applyAlignment="1" applyProtection="1">
      <alignment horizontal="center" wrapText="1"/>
      <protection hidden="1"/>
    </xf>
    <xf numFmtId="0" fontId="2" fillId="0" borderId="3" xfId="0" applyFont="1" applyBorder="1" applyAlignment="1" applyProtection="1">
      <alignment horizontal="center" wrapText="1"/>
      <protection hidden="1"/>
    </xf>
    <xf numFmtId="0" fontId="2" fillId="0" borderId="13" xfId="0" applyFont="1" applyBorder="1" applyAlignment="1" applyProtection="1">
      <alignment horizontal="center" wrapText="1"/>
      <protection hidden="1"/>
    </xf>
    <xf numFmtId="0" fontId="2" fillId="0" borderId="17" xfId="0" applyFont="1" applyBorder="1" applyAlignment="1" applyProtection="1">
      <alignment horizontal="center" wrapText="1"/>
      <protection hidden="1"/>
    </xf>
    <xf numFmtId="0" fontId="2" fillId="0" borderId="26"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5" xfId="0" applyFont="1" applyFill="1" applyBorder="1" applyAlignment="1" applyProtection="1">
      <alignment horizontal="center" vertical="center" wrapText="1"/>
      <protection hidden="1"/>
    </xf>
    <xf numFmtId="0" fontId="13" fillId="17" borderId="2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1" borderId="23"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36">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[4202000-FT-1079 Mapa de Riesgos Institucional 2020-05-29 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Técnica</c:v>
                </c:pt>
              </c:strCache>
            </c:strRef>
          </c:cat>
          <c:val>
            <c:numRef>
              <c:f>Dependencias_Procesos!$B$4:$B$22</c:f>
              <c:numCache>
                <c:formatCode>General</c:formatCode>
                <c:ptCount val="18"/>
                <c:pt idx="0">
                  <c:v>4</c:v>
                </c:pt>
                <c:pt idx="1">
                  <c:v>4</c:v>
                </c:pt>
                <c:pt idx="2">
                  <c:v>4</c:v>
                </c:pt>
                <c:pt idx="3">
                  <c:v>7</c:v>
                </c:pt>
                <c:pt idx="4">
                  <c:v>3</c:v>
                </c:pt>
                <c:pt idx="5">
                  <c:v>3</c:v>
                </c:pt>
                <c:pt idx="6">
                  <c:v>7</c:v>
                </c:pt>
                <c:pt idx="7">
                  <c:v>18</c:v>
                </c:pt>
                <c:pt idx="8">
                  <c:v>4</c:v>
                </c:pt>
                <c:pt idx="9">
                  <c:v>2</c:v>
                </c:pt>
                <c:pt idx="10">
                  <c:v>3</c:v>
                </c:pt>
                <c:pt idx="11">
                  <c:v>3</c:v>
                </c:pt>
                <c:pt idx="12">
                  <c:v>4</c:v>
                </c:pt>
                <c:pt idx="13">
                  <c:v>5</c:v>
                </c:pt>
                <c:pt idx="14">
                  <c:v>17</c:v>
                </c:pt>
                <c:pt idx="15">
                  <c:v>4</c:v>
                </c:pt>
                <c:pt idx="16">
                  <c:v>11</c:v>
                </c:pt>
                <c:pt idx="17">
                  <c:v>6</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[4202000-FT-1079 Mapa de Riesgos Institucional 2020-05-29 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Dependencias_Procesos!$A$27:$A$49</c:f>
              <c:strCache>
                <c:ptCount val="22"/>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Políticas Públicas Distritales</c:v>
                </c:pt>
                <c:pt idx="12">
                  <c:v>Gestión de Recursos Físicos</c:v>
                </c:pt>
                <c:pt idx="13">
                  <c:v>Gestión de Seguridad y Salud en el Trabajo</c:v>
                </c:pt>
                <c:pt idx="14">
                  <c:v>Gestión de Servicios Administrativos</c:v>
                </c:pt>
                <c:pt idx="15">
                  <c:v>Gestión del Sistema Distrital de Servicio a la Ciudadanía</c:v>
                </c:pt>
                <c:pt idx="16">
                  <c:v>Gestión Documental Interna</c:v>
                </c:pt>
                <c:pt idx="17">
                  <c:v>Gestión Estratégica de Talento Humano</c:v>
                </c:pt>
                <c:pt idx="18">
                  <c:v>Gestión Financiera</c:v>
                </c:pt>
                <c:pt idx="19">
                  <c:v>Gestión Jurídica</c:v>
                </c:pt>
                <c:pt idx="20">
                  <c:v>Gestión, Administración y Soporte de infraestructura y Recursos tecnológicos</c:v>
                </c:pt>
                <c:pt idx="21">
                  <c:v>Internacionalización de Bogotá</c:v>
                </c:pt>
              </c:strCache>
            </c:strRef>
          </c:cat>
          <c:val>
            <c:numRef>
              <c:f>Dependencias_Procesos!$B$27:$B$49</c:f>
              <c:numCache>
                <c:formatCode>General</c:formatCode>
                <c:ptCount val="22"/>
                <c:pt idx="0">
                  <c:v>3</c:v>
                </c:pt>
                <c:pt idx="1">
                  <c:v>3</c:v>
                </c:pt>
                <c:pt idx="2">
                  <c:v>4</c:v>
                </c:pt>
                <c:pt idx="3">
                  <c:v>7</c:v>
                </c:pt>
                <c:pt idx="4">
                  <c:v>4</c:v>
                </c:pt>
                <c:pt idx="5">
                  <c:v>3</c:v>
                </c:pt>
                <c:pt idx="6">
                  <c:v>5</c:v>
                </c:pt>
                <c:pt idx="7">
                  <c:v>5</c:v>
                </c:pt>
                <c:pt idx="8">
                  <c:v>4</c:v>
                </c:pt>
                <c:pt idx="9">
                  <c:v>2</c:v>
                </c:pt>
                <c:pt idx="10">
                  <c:v>4</c:v>
                </c:pt>
                <c:pt idx="11">
                  <c:v>6</c:v>
                </c:pt>
                <c:pt idx="12">
                  <c:v>4</c:v>
                </c:pt>
                <c:pt idx="13">
                  <c:v>6</c:v>
                </c:pt>
                <c:pt idx="14">
                  <c:v>5</c:v>
                </c:pt>
                <c:pt idx="15">
                  <c:v>11</c:v>
                </c:pt>
                <c:pt idx="16">
                  <c:v>8</c:v>
                </c:pt>
                <c:pt idx="17">
                  <c:v>12</c:v>
                </c:pt>
                <c:pt idx="18">
                  <c:v>4</c:v>
                </c:pt>
                <c:pt idx="19">
                  <c:v>4</c:v>
                </c:pt>
                <c:pt idx="20">
                  <c:v>2</c:v>
                </c:pt>
                <c:pt idx="21">
                  <c:v>3</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T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12.989514814813" createdVersion="6" refreshedVersion="6" minRefreshableVersion="3" recordCount="109" xr:uid="{C6E5ACE6-FB74-4714-A30B-9BB6C3137F71}">
  <cacheSource type="worksheet">
    <worksheetSource ref="A11:BS120" sheet="Mapa_Proceso"/>
  </cacheSource>
  <cacheFields count="89">
    <cacheField name="Proceso" numFmtId="0">
      <sharedItems count="22">
        <s v="Asesoría Técnica y Proyectos en Materia TIC"/>
        <s v="Asistencia, atención y reparación integral a víctimas del conflicto armado e implementación de acciones de memoria, paz y reconciliación en Bogotá"/>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de Políticas Públicas Distritales"/>
        <s v="Gestión de Seguridad y Salud en el Trabajo"/>
        <s v="Gestión de Servicios Administrativos"/>
        <s v="Gestión Documental Interna"/>
        <s v="Gestión Estratégica de Talento Humano"/>
        <s v="Gestión Financiera"/>
        <s v="Gestión Jurídica"/>
        <s v="Gestión, Administración y Soporte de infraestructura y Recursos tecnológicos"/>
        <s v="Internacionalización de Bogotá"/>
      </sharedItems>
    </cacheField>
    <cacheField name="Actividad clave" numFmtId="0">
      <sharedItems longText="1"/>
    </cacheField>
    <cacheField name="Categoría" numFmtId="0">
      <sharedItems count="13">
        <s v="Decisiones erróneas o no acertadas"/>
        <s v="Incumplimiento parcial de compromisos"/>
        <s v="Decisiones ajustadas a intereses propios o de terceros"/>
        <s v="Errores (fallas o deficiencias)"/>
        <s v="Omisión"/>
        <s v="Realización de cobros indebidos"/>
        <s v="Supervisión inapropiada"/>
        <s v="Incumplimiento legal"/>
        <s v="Incumplimiento total de compromisos"/>
        <s v="Desvío de recursos físicos o económicos"/>
        <s v="Uso indebido de información privilegiada"/>
        <s v="Interrupciones"/>
        <s v="Exceso de las facultades otorgadas"/>
      </sharedItems>
    </cacheField>
    <cacheField name="Evento" numFmtId="0">
      <sharedItems longText="1"/>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ount="5">
        <s v="Rara vez (1)"/>
        <s v="Posible (3)"/>
        <s v="Improbable (2)"/>
        <s v="Casi seguro (5)"/>
        <s v="Probable (4)"/>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4">
        <s v="Mayor (4)"/>
        <s v="Catastrófico (5)"/>
        <s v="Menor (2)"/>
        <s v="Moderado (3)"/>
      </sharedItems>
    </cacheField>
    <cacheField name="Valoración inicial" numFmtId="0">
      <sharedItems count="4">
        <s v="Alta"/>
        <s v="Extrema"/>
        <s v="Baja"/>
        <s v="Moderad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4">
        <s v="Rara vez (1)"/>
        <s v="Improbable (2)"/>
        <s v="Probable (4)"/>
        <s v="Posible (3)"/>
      </sharedItems>
    </cacheField>
    <cacheField name="Impacto final" numFmtId="0">
      <sharedItems count="5">
        <s v="Menor (2)"/>
        <s v="Catastrófico (5)"/>
        <s v="Insignificante (1)"/>
        <s v="Mayor (4)"/>
        <s v="Moderado (3)"/>
      </sharedItems>
    </cacheField>
    <cacheField name="Valoración final" numFmtId="0">
      <sharedItems count="4">
        <s v="Baja"/>
        <s v="Extrema"/>
        <s v="Alta"/>
        <s v="Moderad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4-01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3-2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5-30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5-30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3-27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19-11-19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13.761995833331" createdVersion="6" refreshedVersion="6" minRefreshableVersion="3" recordCount="109" xr:uid="{74BF4AD6-9E63-481B-838F-4FDD38F5A1F6}">
  <cacheSource type="worksheet">
    <worksheetSource ref="A11:BT120" sheet="Mapa_Proceso"/>
  </cacheSource>
  <cacheFields count="90">
    <cacheField name="Proceso" numFmtId="0">
      <sharedItems/>
    </cacheField>
    <cacheField name="Actividad clave" numFmtId="0">
      <sharedItems longText="1"/>
    </cacheField>
    <cacheField name="Categoría" numFmtId="0">
      <sharedItems/>
    </cacheField>
    <cacheField name="Event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4-01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3-2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5-30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5-30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3-27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19-11-19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18">
        <s v="Alta Consejería Distrital de Tecnologías de Información y Comunicaciones - TIC"/>
        <s v="Alta Consejería para los Derechos de las Víctimas, la Paz y la Reconciliación"/>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Subsecretaría de Servicio a la Ciudadanía"/>
        <s v="Dirección Distrital de Archivo de Bogotá"/>
        <s v="Subsecretaría Técnica"/>
        <s v="Dirección de Talento Humano"/>
        <s v="Subdirección Financiera"/>
        <s v=" Oficina Asesora de Jurídica"/>
        <s v="Dirección Distrital de Relaciones Internacionale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
  <r>
    <x v="0"/>
    <s v="Definir las Asesorías Técnicas y Formular de los Proyectos en materia de: Infraestructura, Economía Digital, Gobierno y Ciudadano Digital"/>
    <x v="0"/>
    <s v="en la formulación de los Proyectos en materia de: Infraestructura,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0"/>
    <s v="Ejecutar las Asesorías Técnicas y Proyectos en materia de: Infraestructura, Economía Digital, Gobierno y Ciudadano Digital"/>
    <x v="1"/>
    <s v="en la ejecución de Proyectos en materia de: Infraestructura,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0"/>
    <s v="Ejecutar las Asesorías Técnicas y Proyectos en materia: Infraestructura -Economía Digital -Gobierno y Ciudadano Digital"/>
    <x v="2"/>
    <s v="en la aprobación de ejecución de Proyectos  en materia de: Infraestructura,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06/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ntregar medidas de ayuda humanitaria inmediata a las personas que llegan a la ciudad de Bogotá y que manifiestan haber sido desplazadas y encontrarse en situación de vulnerabilidad acentuada "/>
    <x v="3"/>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Insignificante (1)"/>
    <s v="Menor (2)"/>
    <s v="Menor (2)"/>
    <s v="Insignificante (1)"/>
    <s v="Insignificante (1)"/>
    <s v="Insignificante (1)"/>
    <x v="2"/>
    <x v="2"/>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0"/>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jecutar el Comité Distrital de Justicia Transicional"/>
    <x v="0"/>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Insignificante (1)"/>
    <s v="Moderado (3)"/>
    <s v="Menor (2)"/>
    <s v="Insignificante (1)"/>
    <s v="Insignificante (1)"/>
    <s v="Moderado (3)"/>
    <x v="3"/>
    <x v="3"/>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ntregar medidas de ayuda humanitaria inmediata a las personas que llegan a la ciudad de Bogotá y que manifiestan haber sido desplazadas y encontrarse en situación de vulnerabilidad acentuada "/>
    <x v="2"/>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Moderado (3)"/>
    <s v="Moderado (3)"/>
    <s v="Menor (2)"/>
    <s v="Moderado (3)"/>
    <s v="Moderado (3)"/>
    <s v="Menor (2)"/>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2"/>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Elaborar el plan de comunicaciones institucional, orientar y aplicar lineamientos comunicacionales para las entidades del distrito, para generar bienestar en los servidores públicos y confianza en la en la administración distrital"/>
    <x v="4"/>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x v="1"/>
    <s v="Menor (2)"/>
    <s v="Menor (2)"/>
    <s v="Menor (2)"/>
    <s v="Menor (2)"/>
    <s v="Menor (2)"/>
    <s v="Moderado (3)"/>
    <x v="3"/>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cubrimiento de la agenda del Alcalde Mayor, consolidar las tendencias en el ecosistema digital y elaborar el plan de comunicaciones de contenido en redes sociales."/>
    <x v="0"/>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el diseño de campañas y piezas comunicacionales para divulgar contenidos hacia la ciudadanía, para informar sobre la gestión, acercar la ciudadanía a la administración distrital y generar sentido de pertenencia y amor por la ciudad  "/>
    <x v="3"/>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el diseño de campañas y piezas comunicacionales y establecer relaciones estratégicas para su divulgación."/>
    <x v="1"/>
    <s v="para la divulgación de campañas e información relacionada con la gestión de la administración distrital, mediante relaciones estratégicas comunicacionales"/>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Insignificante (1)"/>
    <s v="Moderado (3)"/>
    <s v="Insignificante (1)"/>
    <s v="Moderado (3)"/>
    <x v="0"/>
    <x v="0"/>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Elaborar los estudios y documentos previos"/>
    <x v="3"/>
    <s v="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4"/>
    <x v="3"/>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Realizar la verificación, análisis y selección de las propuestas mediante el Comité de evaluación."/>
    <x v="3"/>
    <s v="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Suministrar lineamientos y directrices para la gestión de contratación de la entidad."/>
    <x v="3"/>
    <s v="en la supervisión de los contratos o convenios"/>
    <x v="0"/>
    <s v="Operativ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Moderado (3)"/>
    <s v="Menor (2)"/>
    <s v="Menor (2)"/>
    <s v="Insignificante (1)"/>
    <s v="Insignificante (1)"/>
    <s v="Moderado (3)"/>
    <x v="3"/>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Elaborar los estudios y documentos previos."/>
    <x v="2"/>
    <s v="durante la etapa precontractual para el desarrollo de un proceso de selección pública de oferentes con el fin de celebrar un contrato"/>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Supervisar la ejecución de los contratos y/o convenios, y la conformidad de los productos, servicios y obras contratados para el proceso."/>
    <x v="5"/>
    <s v="durante la ejecución del contrato con el propósito de no evidenciar un posible incumplimiento de las obligaciones contractuales"/>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Adelantar el proceso de liquidación de contratos y/o convenios"/>
    <x v="6"/>
    <s v="para adelantar el proceso de liquidación de los contratos o convenios que así lo requieran"/>
    <x v="0"/>
    <s v="Operativ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Verificar el cumplimiento de los requisitos de perfeccionamiento y ejecución contractual"/>
    <x v="3"/>
    <s v="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2"/>
    <s v="Moderado (3)"/>
    <s v="Moderado (3)"/>
    <s v="Mayor (4)"/>
    <s v="Insignificante (1)"/>
    <s v="Insignificante (1)"/>
    <s v="Menor (2)"/>
    <x v="0"/>
    <x v="0"/>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3"/>
    <s v="en el trámite del proceso verbal"/>
    <x v="0"/>
    <s v="Operativ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Menor (2)"/>
    <x v="3"/>
    <x v="3"/>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3"/>
    <s v="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Menor (2)"/>
    <s v="Moderado (3)"/>
    <s v="Insignificante (1)"/>
    <x v="3"/>
    <x v="3"/>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Evaluar las quejas o informes e iniciar proceso ordinario o verbal según proceda"/>
    <x v="2"/>
    <s v="al evaluar y tramitar el caso puesto en conocimiento de la OCID, que genere la configuración y decreto de la prescripción y/o caducidad en beneficio de un tercero."/>
    <x v="1"/>
    <s v="Operativ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7"/>
    <s v="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Insignificante (1)"/>
    <s v="Insignificante (1)"/>
    <s v="Insignificante (1)"/>
    <x v="2"/>
    <x v="2"/>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x v="3"/>
    <s v="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_x000a_-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enor (2)"/>
    <s v="Mayor (4)"/>
    <s v="Moderado (3)"/>
    <s v="Mayor (4)"/>
    <s v="Mayor (4)"/>
    <x v="0"/>
    <x v="0"/>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
    <s v="Fuerte_x000a_Fuerte_x000a_Moderado_x000a_Moderado_x000a_Moderado_x000a_Moderado_x000a__x000a__x000a__x000a_"/>
    <s v="Fuerte_x000a_Fuerte_x000a_Moderado_x000a_Fuerte_x000a_Fuerte_x000a_Fuerte_x000a__x000a__x000a__x000a_"/>
    <s v="Fuerte_x000a_Fuerte_x000a_Moderado_x000a_Moderado_x000a_Moderado_x000a_Moderado_x000a__x000a__x000a__x000a_"/>
    <s v="Moderado"/>
    <s v="Todos"/>
    <x v="0"/>
    <x v="4"/>
    <x v="3"/>
    <s v="Se determina la probabilidad (1 ) rara vez ya que las actividades de control preventivas han evitado la materialización del riesgo en los últimos 2 años.  El impacto pasa a (3) moderado, teniendo en cuenta que se está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í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7/2020_x000a_31/07/2020_x000a_31/07/2020_x000a_31/07/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Ejecutar las actividades definidas en el plan de sostenimiento y mejora del Sistema de Gestión"/>
    <x v="1"/>
    <s v="en  la ejecución del plan  sostenimiento y mejora del sistema de gestión"/>
    <x v="0"/>
    <s v="Estratégico"/>
    <s v="- _x000a_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_x000a_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1"/>
    <s v="Insignificante (1)"/>
    <s v="Moderado (3)"/>
    <s v="Menor (2)"/>
    <s v="Moderado (3)"/>
    <s v="Moderado (3)"/>
    <s v="Mayor (4)"/>
    <x v="0"/>
    <x v="1"/>
    <s v="Se determinó la probabilidad (3 posible) ya que este riesgo se materializó una vez en los ú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x v="0"/>
    <x v="0"/>
    <x v="0"/>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Ejecutar las actividades definidas en el Plan Estratégico Cuatrienal y Plan de Acción Institucional_x000a_Ejecutar las actividades definidas en los Proyectos de Inversión, y el Presupuesto Anual"/>
    <x v="1"/>
    <s v="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oderado (3)"/>
    <s v="Mayor (4)"/>
    <s v="Moderado (3)"/>
    <s v="Moderado (3)"/>
    <s v="Moderado (3)"/>
    <x v="0"/>
    <x v="0"/>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i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
    <s v="Fuerte_x000a_Fuerte_x000a_Moderado_x000a_Moderado_x000a__x000a__x000a__x000a__x000a__x000a_"/>
    <s v="Fuerte_x000a_Fuerte_x000a_Moderado_x000a_Moderado_x000a__x000a__x000a__x000a__x000a__x000a_"/>
    <s v="Fuerte_x000a_Fuerte_x000a_Moderado_x000a_Moderado_x000a__x000a__x000a__x000a__x000a__x000a_"/>
    <s v="Moderado"/>
    <s v="Todos"/>
    <x v="0"/>
    <x v="4"/>
    <x v="3"/>
    <s v="Se determina la probabilidad (1 ) rara vez ya que las actividades de control preventivas han evitado la materialización de éste riesgo en los últimos años. El impacto (3) moderado  ya que los efectos más significativos no se han presentado en el periodo y  se está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7/2020_x000a_31/07/2020_x000a_31/07/2020_x000a__x000a_31/07/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3"/>
    <s v="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1"/>
    <s v="Insignificante (1)"/>
    <s v="Menor (2)"/>
    <s v="Menor (2)"/>
    <s v="Insignificante (1)"/>
    <s v="Insignificante (1)"/>
    <s v="Insignificante (1)"/>
    <x v="2"/>
    <x v="3"/>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_x000a__x000a__x000a__x000a__x000a_________________x000a__x000a__x000a__x000a__x000a__x000a__x000a__x000a__x000a__x000a__x000a_"/>
    <s v="09/05/2019_x000a_09/05/2019_x000a_09/05/2019_x000a_09/05/2019_x000a_09/05/2019_x000a__x000a__x000a__x000a__x000a__x000a_________________x000a__x000a__x000a__x000a__x000a__x000a__x000a__x000a__x000a__x000a__x000a_"/>
    <s v="31/12/2019_x000a_31/12/2019_x000a_31/12/2019_x000a_31/12/2019_x000a_31/12/2019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8"/>
    <s v="con la elaboración de los impresos de acuerdo con las características técnicas requeridas"/>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Pérdida de credibilidad e imagen en la entidad por parte de otra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3"/>
    <s v="Insignificante (1)"/>
    <s v="Moderado (3)"/>
    <s v="Moderado (3)"/>
    <s v="Moderado (3)"/>
    <s v="Insignificante (1)"/>
    <s v="Menor (2)"/>
    <x v="3"/>
    <x v="1"/>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Act. 10),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La mayoría"/>
    <x v="2"/>
    <x v="4"/>
    <x v="2"/>
    <s v="Disminuye la probabilidad (4 probable) ya que las actividades de control preventivas no han evitado la materialización de este riesgo. El impacto pasa a (3 moderado) ya que los efectos más significativos no se presentaron."/>
    <s v="Reducir"/>
    <s v="-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12/2019_x000a__x000a__x000a__x000a__x000a__x000a__x000a__x000a__x000a__x000a_________________x000a__x000a_31/12/2019_x000a__x000a__x000a__x000a__x000a__x000a__x000a__x000a__x000a_"/>
    <s v="-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 AC 34: Comunicar por medio de la cuantificación, el tiempo de entrega del producto solicitado, a cada entidad, con base en la Guía para Solicitar Impresos y Publicaciones._x000a_- AC 34: Elaborar e implementar un indicador de cumplimiento de fechas de entrega frente a las ordenes de producción, y realizar seguimiento en reunión semanal.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 Subdirector de imprenta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 Cuantificación de Insumos_x000a_- Indicador de cumplimiento_x000a__x000a__x000a__x000a__x000a_________________x000a__x000a__x000a__x000a__x000a__x000a__x000a__x000a__x000a__x000a__x000a_"/>
    <s v="09/05/2019_x000a_09/05/2019_x000a_09/05/2019_x000a_09/05/2019_x000a_14/08/2019_x000a_14/08/2019_x000a__x000a__x000a__x000a__x000a_________________x000a__x000a__x000a__x000a__x000a__x000a__x000a__x000a__x000a__x000a__x000a_"/>
    <s v="31/12/2019_x000a_31/12/2019_x000a_31/12/2019_x000a_31/12/2019_x000a_30/10/2019_x000a_30/10/2019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 Orden de producción - EMLAZE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d v="2019-10-29T00:00:00"/>
    <s v="_x000a_Análisis antes de controles_x000a_Análisis de controles_x000a_Análisis después de controles_x000a_Tratamiento del riesgo"/>
    <s v="El riesgo continúa materializándose, según el informe de auditoría interna y la retroalimentación al mapa de riesgos, por lo cual la probabilidad se mantiene en 5 casi seguro, después de controles_x000a_Se modifica la valoración del diseño de los controles, respecto a la confiabilidad de los mismos, dado que se continuó materializando el riesgo. Adicionalmente, se incluyen dos controles que pueden prevenir la materialización del riesgo, los cuales ya están documentados, pero no se habían enlazado a este riesgo._x000a_Debido a que se penalizó la confiabilidad de los controles, incremento la probabilidad, con respecto al reporte anterior._x000a_Se reprograman las acciones según lo dispuesto en el aplicativo SIG._x000a_Con el fin de fortalecer la gestión del riesgo según la valoración, se incluye la acción correctiva número 34, resultante de la auditoría externa de certificación._x000a_Se actualiza el plan de contingencia, incluyendo la actividad de reprogramación en la orden de producción y en el aplicativo EMLAZ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Elaborar el Registro Distrital publicando los actos administrativos en el "/>
    <x v="7"/>
    <s v="con la publicación oportuna e íntegra de los actos administrativos (Registro Distrital)"/>
    <x v="0"/>
    <s v="Operativo"/>
    <s v="- Falta de aplicabilidad de la planeación para la producción._x000a_- Deficiencia en la solicitud y los soportes, inconsistencia entre el archivo magnético y el físico.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ayor (4)"/>
    <s v="Moderado (3)"/>
    <s v="Moderado (3)"/>
    <s v="Moderado (3)"/>
    <x v="0"/>
    <x v="0"/>
    <s v="Se determina la probabilidad (4 probable) ya que el riesgo se presentó una vez en el presente año.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P 22: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P 22: Realizar la revisión integral de las demás actividades del procedimiento y de ser necesario, ajustar las actividades pertinentes, junto con los soportes de ejecución de dichas actividades_x000a_- AP 22: Formalizar la actualización del procedimiento en el aplicativo del SIG_x000a_- AP 22: Socializar y divulgar la actualización del procedimiento y los soportes de ejecución de las actividades._x000a__x000a__x000a__x000a__x000a__x000a__x000a__x000a_________________x000a__x000a__x000a__x000a__x000a__x000a__x000a__x000a__x000a__x000a__x000a_"/>
    <s v="- Subdirector de Imprenta_x000a_- Subdirector de Imprenta_x000a_- Subdirector de Imprenta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9"/>
    <s v="durante la recepción y almacenamiento de insumos, repuestos y/o sobrantes que se pueden reciclar y producto terminado, con el fin de obtener dádivas o beneficio a nombre propio"/>
    <x v="1"/>
    <s v="Operativo"/>
    <s v="- Bajo nivel de gestión del software EMLAZE, como herramienta para el seguimiento de la producción de la Imprenta Distrital._x000a_- Deficiencia en el control de ingresos y salidas de insumos del almacé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Detrimento patrimonial._x000a_- Desviación de recursos públicos._x000a_- Investigaciones disciplinarias, fiscales y/o penales._x000a_- Pérdida de imagen institucional.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0"/>
    <s v=""/>
    <s v=""/>
    <s v=""/>
    <s v=""/>
    <s v=""/>
    <s v=""/>
    <x v="0"/>
    <x v="0"/>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3"/>
    <x v="2"/>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 AP 23: Realizar la revisión integral de las demás actividades del procedimiento y de ser necesario, ajustar las actividades pertinentes, junto con los soportes de ejecución de dichas actividades._x000a_- AP 23: Formalizar la actualización del procedimiento en el aplicativo del SIG_x000a_- AP 23: Socializar y divulgar la actualización del procedimiento y los soportes de ejecución de las actividades._x000a__x000a__x000a__x000a__x000a__x000a_________________x000a_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divulgado y socializado_x000a__x000a__x000a__x000a__x000a__x000a_________________x000a__x000a_- Procedimiento 2213300-PR-215 &quot;Recepción, entrega y control de materia prima, insumos y otros&quot; actualizado_x000a__x000a__x000a__x000a__x000a__x000a__x000a__x000a__x000a_"/>
    <s v="09/05/2019_x000a_09/05/2019_x000a_09/05/2019_x000a_09/05/2019_x000a_09/05/2019_x000a__x000a__x000a__x000a__x000a__x000a_________________x000a__x000a_09/05/2019_x000a__x000a__x000a__x000a__x000a__x000a__x000a__x000a__x000a_"/>
    <s v="31/12/2019_x000a_31/12/2019_x000a_31/12/2019_x000a_31/12/2019_x000a_31/12/2019_x000a__x000a__x000a__x000a__x000a__x000a_________________x000a__x000a_31/12/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9"/>
    <s v="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Detrimento patrimonial._x000a_- Pérdida de imagen institucional.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_x000a__x000a__x000a__x000a_"/>
    <x v="0"/>
    <s v=""/>
    <s v=""/>
    <s v=""/>
    <s v=""/>
    <s v=""/>
    <s v=""/>
    <x v="0"/>
    <x v="0"/>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3"/>
    <x v="2"/>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x000a_________________x000a__x000a__x000a__x000a__x000a__x000a__x000a__x000a__x000a__x000a__x000a_"/>
    <s v="- Subdirector de Imprenta_x000a_- Subdirector de Imprenta_x000a_- Subdirector de Imprenta_x000a_- Subdirector de Imprenta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_______________x000a__x000a__x000a__x000a__x000a__x000a__x000a__x000a__x000a__x000a__x000a_"/>
    <s v="09/05/2019_x000a_09/05/2019_x000a_09/05/2019_x000a_09/05/2019_x000a__x000a__x000a__x000a__x000a__x000a__x000a_________________x000a__x000a__x000a__x000a__x000a__x000a__x000a__x000a__x000a__x000a__x000a_"/>
    <s v="31/12/2019_x000a_31/12/2019_x000a_31/12/2019_x000a_31/12/2019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Formular el Plan Estratégico de Tecnologías de la Información y las Comunicaciones"/>
    <x v="0"/>
    <s v="en la formulación del Plan Estratégico de Tecnologías de la Información y las Comunicaciones"/>
    <x v="0"/>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en caso de evidenciar observaciones, desviaciones o diferencias, los jefes de la Oficina TIC y la Oficina Asesora de Planeación enviarán correo electrónico al equipo de delegados con las correspondientes justific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7/2020_x000a_31/07/2020_x000a_31/07/2020_x000a_31/07/2020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Realizar seguimiento al PETI y a la ejecución del Plan del subsistema de gestión de seguridad de la información"/>
    <x v="4"/>
    <s v="en la verificación del registro de activos de información"/>
    <x v="0"/>
    <s v="Estratégic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8 indica que Oficial de Seguridad de la Información, autorizado(a) por Jefe Oficina de Tecnologías de la Información y las Comunicaciones, anualmente verificar la información remitida por los responsables del proceso. La(s) fuente(s) de información utilizadas es(son) formato 2213200-FT-367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En caso de evidenciar observaciones, desviaciones o diferencias, si se encuentran inconsistencias, se informará mediante memorando electrónico al responsable del proceso, para que se realice los ajustes correspondientes. Queda como evidencia formato 2213200-FT-367 Identificación, Valoración y Planes de Tratamiento a los Activos de Información y Memorando 2211600-FT-011 Actividades plan de trata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9: indica que Oficial de Seguridad de la Información y la Dependencia responsable, autorizado(a) por El Jefe de la Oficina de Tecnologías de la Información y las Comunicaciones, anualmente realiza el seguimiento a las actividades que componen. La(s) fuente(s) de información utilizadas es(son) plan de mitigación de acuerdo con las fechas de implementación del plan de mitigación, establecidas por la dependencia responsable de la ejecución. En caso de evidenciar observaciones, desviaciones o diferencias, En caso que la dependencia responsable incumpla las fechas de implementación del plan de mitigación, deberá elaborar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_x000a__x000a__x000a__x000a__x000a__x000a__x000a__x000a_"/>
    <s v="- Jefe de la OTIC_x000a__x000a__x000a__x000a__x000a__x000a__x000a__x000a__x000a__x000a_________________x000a__x000a_- Jefe de la OTIC_x000a__x000a__x000a__x000a__x000a__x000a__x000a__x000a__x000a_"/>
    <s v="- PR-187actualizado._x000a__x000a__x000a__x000a__x000a__x000a__x000a__x000a__x000a__x000a_________________x000a__x000a_- PR-187actualizado._x000a__x000a__x000a__x000a__x000a__x000a__x000a__x000a__x000a_"/>
    <s v="01/04/2020_x000a__x000a__x000a__x000a__x000a__x000a__x000a__x000a__x000a__x000a_________________x000a__x000a_01/04/2020_x000a__x000a__x000a__x000a__x000a__x000a__x000a__x000a__x000a_"/>
    <s v="31/07/2020_x000a__x000a__x000a__x000a__x000a__x000a__x000a__x000a__x000a__x000a_________________x000a__x000a_31/07/2020_x000a_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Realizar seguimiento al PETI y a la ejecución del Plan del subsistema de gestión de seguridad de la información"/>
    <x v="4"/>
    <s v="en el seguimiento y retroalimentación a los avances de proyectos de alto componente TIC definidos en el PETI"/>
    <x v="0"/>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
    <s v="- Jefe de la OTIC_x000a_- Jefe de la OTIC_x000a__x000a__x000a__x000a__x000a__x000a__x000a__x000a__x000a_________________x000a__x000a_- Jefe de la OTIC_x000a_- Jefe de la OTIC_x000a_- Jefe de la OTIC_x000a_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_x000a__x000a__x000a__x000a__x000a__x000a_"/>
    <s v="01/04/2020_x000a_01/04/2020_x000a__x000a__x000a__x000a__x000a__x000a__x000a__x000a__x000a_________________x000a__x000a_01/04/2020_x000a_01/04/2020_x000a_01/04/2020_x000a__x000a__x000a__x000a__x000a__x000a__x000a_"/>
    <s v="31/07/2020_x000a_31/07/2020_x000a__x000a__x000a__x000a__x000a__x000a__x000a__x000a__x000a_________________x000a__x000a_31/07/2020_x000a_31/07/2020_x000a_31/07/2020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Desarrollar la gestión de soluciones tecnológicas"/>
    <x v="6"/>
    <s v="en el desarrollo de soluciones tecnológicas"/>
    <x v="0"/>
    <s v="Estratégic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_x000a_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Formular el Plan Estratégico  de Tecnologías de la Información y las Comunicaciones "/>
    <x v="2"/>
    <s v="al formular el plan Estratégico de Tecnologías de la Información y las Comunicaciones con el fin de obtener un beneficio al que no halla lugar"/>
    <x v="1"/>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_x000a_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01/04/2020_x000a_01/04/2020_x000a__x000a__x000a__x000a__x000a__x000a__x000a_________________x000a__x000a_01/04/2020_x000a_01/04/2020_x000a_01/04/2020_x000a_01/04/2020_x000a__x000a__x000a__x000a__x000a__x000a_"/>
    <s v="31/07/2020_x000a_31/07/2020_x000a_31/07/2020_x000a_31/07/2020_x000a__x000a__x000a__x000a__x000a__x000a__x000a_________________x000a__x000a_31/07/2020_x000a_31/07/2020_x000a_31/07/2020_x000a_31/07/2020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jecutar el programa de trabajo, documentando en papeles de trabajo los soportes de las conclusiones obtenidas y estructurar el informe de auditoría contentivo de los hallazgos identificados."/>
    <x v="2"/>
    <s v="al Omitir la comunicación de hechos irregulares conocidos por la Oficina de Control Interno, para obtener beneficios a los que no haya lugar"/>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jecutar el programa de trabajo, documentando en papeles de trabajo los soportes de las conclusiones obtenidas y estructurar el informe de auditoría contentivo de los hallazgos identificados."/>
    <x v="10"/>
    <s v="con el fin de favorecer intereses indebidos o ajenos al cumplimiento de la función de la Oficina de Control Interno, para obtener beneficios a que no halla lugar"/>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laborar el Plan Anual de Auditorías el cual incorpora todas las actividades de aseguramiento, seguimiento y fomento del autocontrol."/>
    <x v="0"/>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Planificar las auditorías internas."/>
    <x v="0"/>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9"/>
    <s v="Desarrollar y ejecutar los cursos y/o diplomados de formación para las servidoras y servidores públicos"/>
    <x v="3"/>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x v="1"/>
    <s v="Moderado (3)"/>
    <s v="Moderado (3)"/>
    <s v="Menor (2)"/>
    <s v="Insignificante (1)"/>
    <s v="Insignificante (1)"/>
    <s v="Mayor (4)"/>
    <x v="0"/>
    <x v="1"/>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0"/>
    <x v="0"/>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9"/>
    <s v="Estructurar, coordinar y orientar la implementación de estrategias para el fortalecimiento de la administración y la gestión pública de las entidades y organismos distritales."/>
    <x v="3"/>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enor (2)"/>
    <s v="Mayor (4)"/>
    <s v="Menor (2)"/>
    <s v="Insignificante (1)"/>
    <s v="Menor (2)"/>
    <s v="Mayor (4)"/>
    <x v="0"/>
    <x v="0"/>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los recursos necesarios para el ingreso a bodega y registro en los inventarios de los bienes objeto de solicitud."/>
    <x v="3"/>
    <s v="en  el ingreso, suministro y baja  de bienes de consumo, consumo controlado y devolutivo de los inventarios de la entidad"/>
    <x v="0"/>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ayor (4)"/>
    <s v="Moderado (3)"/>
    <s v="Insignificante (1)"/>
    <s v="Moderado (3)"/>
    <x v="0"/>
    <x v="0"/>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Preparar y generar la cuenta mensual de almacén con destino a la Subdirección Financiera"/>
    <x v="3"/>
    <s v="en la generación de la cuenta mensual de almacén con destino a la Subdirección Financiera"/>
    <x v="0"/>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x v="0"/>
    <s v="Insignificante (1)"/>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Programar el seguimiento y control de bienes"/>
    <x v="3"/>
    <s v="en el seguimiento y control de la información de los bienes de propiedad de la entidad"/>
    <x v="0"/>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Seguimiento y control de la información de los bienes de propiedad de la entidad"/>
    <x v="9"/>
    <s v="durante el seguimiento y control de la información de los bienes de propiedad de la entidad"/>
    <x v="1"/>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oderado (3)"/>
    <s v="Menor (2)"/>
    <s v="Moderado (3)"/>
    <s v="Mayor (4)"/>
    <s v="Moderado (3)"/>
    <x v="0"/>
    <x v="0"/>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Diseñar y estructurar los medios de interacción ciudadana."/>
    <x v="3"/>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0"/>
    <s v="Moderado (3)"/>
    <s v="Moderado (3)"/>
    <s v="Menor (2)"/>
    <s v="Insignificante (1)"/>
    <s v="Insignificante (1)"/>
    <s v="Moderado (3)"/>
    <x v="3"/>
    <x v="3"/>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3"/>
    <s v="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2"/>
    <s v="Insignificante (1)"/>
    <s v="Insignificante (1)"/>
    <s v="Insignificante (1)"/>
    <s v="Insignificante (1)"/>
    <s v="Menor (2)"/>
    <s v="Menor (2)"/>
    <x v="2"/>
    <x v="2"/>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Poner en operación los medios de interacción ciudadana para la atención a la Ciudadanía"/>
    <x v="11"/>
    <s v="en la prestación de los servicios en los medios de interacción para la atención a la Ciudadanía"/>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Menor (2)"/>
    <s v="Moderado (3)"/>
    <s v="Moderado (3)"/>
    <s v="Moderado (3)"/>
    <s v="Moderado (3)"/>
    <s v="Moderado (3)"/>
    <x v="3"/>
    <x v="0"/>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3"/>
    <x v="2"/>
    <x v="0"/>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3"/>
    <s v="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Menor (2)"/>
    <s v="Menor (2)"/>
    <s v="Menor (2)"/>
    <s v="Insignificante (1)"/>
    <s v="Insignificante (1)"/>
    <s v="Menor (2)"/>
    <x v="2"/>
    <x v="3"/>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Gestionar las peticiones ciudadanas, que ingresan al Sistema Distrital para la Gestión de Peticiones Ciudadanas, brindar el soporte funcional y evaluar la conformidad de las respuestas emitidas."/>
    <x v="1"/>
    <s v="en la atención de soporte funcional en los tiempos definidos en el procedimiento"/>
    <x v="0"/>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x v="1"/>
    <s v="Insignificante (1)"/>
    <s v="Menor (2)"/>
    <s v="Menor (2)"/>
    <s v="Menor (2)"/>
    <s v="Insignificante (1)"/>
    <s v="Menor (2)"/>
    <x v="2"/>
    <x v="3"/>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edir y analizar la calidad en la prestación del servicio en los diferentes canales de servicio a la Ciudadanía"/>
    <x v="3"/>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1126 Implementación de un nuevo enfoque de servicio a la ciudadanía_x000a__x000a__x000a__x000a_"/>
    <x v="0"/>
    <s v="Insignificante (1)"/>
    <s v="Insignificante (1)"/>
    <s v="Insignificante (1)"/>
    <s v="Insignificante (1)"/>
    <s v="Insignificante (1)"/>
    <s v="Moderado (3)"/>
    <x v="3"/>
    <x v="3"/>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ualificar a los servidores públicos en actitudes, destrezas, habilidades y conocimientos de servicio a la Ciudadanía, al igual que en competencias de Inspección, Vigilancia y Control."/>
    <x v="1"/>
    <s v="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0"/>
    <s v="Insignificante (1)"/>
    <s v="Menor (2)"/>
    <s v="Insignificante (1)"/>
    <s v="Insignificante (1)"/>
    <s v="Insignificante (1)"/>
    <s v="Menor (2)"/>
    <x v="2"/>
    <x v="2"/>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Gestionar las peticiones ciudadanas, que ingresan al Sistema Distrital para la Gestión de Peticiones Ciudadanas, brindar el soporte funcional y evaluar la conformidad de las respuestas emitidas."/>
    <x v="3"/>
    <s v="en el análisis, direccionamiento y respuesta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x v="1"/>
    <s v="Insignificante (1)"/>
    <s v="Insignificante (1)"/>
    <s v="Insignificante (1)"/>
    <s v="Insignificante (1)"/>
    <s v="Insignificante (1)"/>
    <s v="Moderado (3)"/>
    <x v="3"/>
    <x v="0"/>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os controles definidos tienen impacto directo sobre la probabilidad de ocurrencia y en el impacto de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5"/>
    <s v="durante la prestación del servicio  en el canal presencial dispuesto para el servicio a la Ciudadanía."/>
    <x v="1"/>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2"/>
    <s v="Menor (2)"/>
    <s v="Moderado (3)"/>
    <s v="Menor (2)"/>
    <s v="Menor (2)"/>
    <s v="Menor (2)"/>
    <s v="Moderado (3)"/>
    <x v="3"/>
    <x v="3"/>
    <s v="La materialización del riesgo genera sanciones para los servidores, vulnerando la credibilidad de la Ciudadanía en la Secretaria General. La calificación del impacto se mantiene."/>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edir y analizar la calidad en la prestación del servicio en los diferentes canales de servicio a la Ciudadanía."/>
    <x v="2"/>
    <s v="durante  los monitoreos realizados en los puntos de atención en beneficio propio o de terceros"/>
    <x v="1"/>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1126 Implementación de un nuevo enfoque de servicio a la ciudadanía_x000a__x000a__x000a__x000a_"/>
    <x v="0"/>
    <s v="Insignificante (1)"/>
    <s v="Menor (2)"/>
    <s v="Menor (2)"/>
    <s v="Insignificante (1)"/>
    <s v="Insignificante (1)"/>
    <s v="Menor (2)"/>
    <x v="3"/>
    <x v="3"/>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ualificar a los servidores públicos en actitudes, destrezas, habilidades y conocimientos de servicio a la Ciudadanía, al igual que en competencias de Inspección, Vigilancia y Control."/>
    <x v="8"/>
    <s v="en la cualificación a los servidores públicos con funciones de IVC en la programación, gestión y/o disponibilidad de los recursos necesarios para su desarrollo."/>
    <x v="0"/>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Insignificante (1)"/>
    <s v="Menor (2)"/>
    <s v="Insignificante (1)"/>
    <s v="Insignificante (1)"/>
    <s v="Insignificante (1)"/>
    <s v="Insignificante (1)"/>
    <x v="2"/>
    <x v="3"/>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parcialmente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parcialmente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3"/>
    <x v="2"/>
    <x v="0"/>
    <s v="La aplicación de los controles son efectivos por el proceso en cuanto al riesgo evidenciado."/>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3"/>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enor (2)"/>
    <s v="Menor (2)"/>
    <s v="Catastrófico (5)"/>
    <s v="Mayor (4)"/>
    <x v="1"/>
    <x v="1"/>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3"/>
    <x v="2"/>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s v=""/>
    <s v="_x000a__x000a__x000a__x000a_"/>
    <s v=""/>
    <s v=""/>
    <s v="_x000a__x000a__x000a__x000a_"/>
    <s v=""/>
    <s v=""/>
    <s v="_x000a__x000a__x000a__x000a_"/>
    <s v=""/>
    <s v=""/>
    <s v="_x000a__x000a__x000a__x000a_"/>
    <s v=""/>
    <s v=""/>
    <s v="_x000a__x000a__x000a__x000a_"/>
    <s v=""/>
  </r>
  <r>
    <x v="12"/>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3"/>
    <s v="en la gestión del patrimonio documental del Distrito"/>
    <x v="0"/>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enor (2)"/>
    <s v="Moderado (3)"/>
    <s v="Mayor (4)"/>
    <s v="Insignificante (1)"/>
    <x v="0"/>
    <x v="0"/>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4"/>
    <x v="3"/>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9"/>
    <s v="en el manejo de la documentación histórica en el Archivo de Bogotá con el fin de obtener cualquier dádiva o beneficio a nombre propio o de terceros"/>
    <x v="1"/>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oderado (3)"/>
    <s v="Moderado (3)"/>
    <s v="Mayor (4)"/>
    <s v="Mayor (4)"/>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x v="0"/>
    <x v="3"/>
    <x v="2"/>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_x000a_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 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a__x0009__x0009__x0009__x0009__x0009__x0009_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2"/>
    <s v="con  la modificación y/o ocultamiento de datos para la emisión de conceptos técnicos e informes de la Subdirección del Sistema Distrital de Archivos a cambio de dadivas"/>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oderado (3)"/>
    <s v="Mayor (4)"/>
    <s v="Menor (2)"/>
    <s v="Catastrófico (5)"/>
    <s v="Insignificante (1)"/>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2"/>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Identificar y acotar un problema público o situación a resolver"/>
    <x v="3"/>
    <s v="al momento de identificar y acotar un problema público o situación a resolver en el marco de la formulación de una política pública"/>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Insignificante (1)"/>
    <s v="Menor (2)"/>
    <s v="Insignificante (1)"/>
    <s v="Moderado (3)"/>
    <s v="Insignificante (1)"/>
    <s v="Mayor (4)"/>
    <x v="0"/>
    <x v="0"/>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Planificar la formulación de la propuesta de Política Pública."/>
    <x v="0"/>
    <s v="al planificar la formulación de propuesta de Política Pública"/>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Insignificante (1)"/>
    <s v="Menor (2)"/>
    <s v="Insignificante (1)"/>
    <s v="Moderado (3)"/>
    <s v="Insignificante (1)"/>
    <s v="Mayor (4)"/>
    <x v="0"/>
    <x v="0"/>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Formular el documento técnico de soporte, el documento CONPES y el plan de acción para la política pública."/>
    <x v="3"/>
    <s v="en la formulación del documento técnico de soporte, el documento CONPES y/o el plan de acción para la política pública"/>
    <x v="0"/>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Mayor (4)"/>
    <s v="Mayor (4)"/>
    <s v="Menor (2)"/>
    <s v="Insignificante (1)"/>
    <s v="Insignificante (1)"/>
    <s v="Mayor (4)"/>
    <x v="0"/>
    <x v="0"/>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Implementar o asesorar en la implementación de políticas."/>
    <x v="1"/>
    <s v="en la implementación de políticas públicas"/>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_x000a__x000a__x000a__x000a_"/>
    <x v="0"/>
    <s v="Mayor (4)"/>
    <s v="Mayor (4)"/>
    <s v="Menor (2)"/>
    <s v="Insignificante (1)"/>
    <s v="Insignificante (1)"/>
    <s v="Mayor (4)"/>
    <x v="0"/>
    <x v="0"/>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Realizar seguimiento a la implementación del plan de acción de la política pública"/>
    <x v="4"/>
    <s v="al realizar seguimiento a la implementación del plan de acción de la política pública"/>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_x000a__x000a__x000a__x000a_"/>
    <x v="0"/>
    <s v="Insignificante (1)"/>
    <s v="Mayor (4)"/>
    <s v="Menor (2)"/>
    <s v="Insignificante (1)"/>
    <s v="Moderado (3)"/>
    <s v="Mayor (4)"/>
    <x v="0"/>
    <x v="0"/>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Elaborar propuesta de lineamiento técnico_x000a_Asesorar en la implementación de lineamientos técnicos"/>
    <x v="0"/>
    <s v="en la elaboración y asesoría en la implementación de lineamientos técnicos"/>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_x000a__x000a_"/>
    <s v="- -- Ningún trámite y/o procedimiento administrativo_x000a__x000a__x000a__x000a_"/>
    <s v="- Procesos misionales en el Sistema de Gestión de Calidad_x000a__x000a__x000a__x000a_"/>
    <s v="_x000a__x000a__x000a__x000a_"/>
    <x v="0"/>
    <s v="Menor (2)"/>
    <s v="Menor (2)"/>
    <s v="Menor (2)"/>
    <s v="Insignificante (1)"/>
    <s v="Insignificante (1)"/>
    <s v="Mayor (4)"/>
    <x v="0"/>
    <x v="0"/>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Realizar diagnóstico basado en la aplicación de estándares mínimos del Sistema de Gestión de Seguridad y Salud en el Trabajo y mantener actualizado el marco normativo."/>
    <x v="4"/>
    <s v="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Insignificante (1)"/>
    <s v="Insignificante (1)"/>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Elaborar y actualizar los lineamientos y actividades relacionados con la Seguridad y Salud en el Trabajo"/>
    <x v="3"/>
    <s v="en la elaboración y actualización de los lineamientos y actividades relacionados con la Seguridad y Salud en el Trabajo "/>
    <x v="0"/>
    <s v="Operativo"/>
    <s v="- Omisiones en la elaboración del diagnóstico y actualización del marco normativo._x000a_- Las personas que elaboran o actualizan los lineamientos y actividades no conocen la totalidad y a profundidad todos los requisitos legales y técnicos en materia de SST._x000a_- Los resultados de la gestión en materia de SST necesarios para elaborar o actualizar los lineamientos, no son oportunos, suficientes, claros, completos o de calidad._x000a_-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Sanción por parte del ente de control u otro ente regulador._x000a_- Pérdida de credibilidad hacia la entidad de parte de los servidores, contratistas y visitantes._x000a_-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x v="0"/>
    <s v="Insignificante (1)"/>
    <s v="Insignificante (1)"/>
    <s v="Menor (2)"/>
    <s v="Menor (2)"/>
    <s v="Insignificante (1)"/>
    <s v="Moderado (3)"/>
    <x v="3"/>
    <x v="3"/>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 El procedimiento 4232000-PR-372 GESTIÓN DE PELIGROS, RIESGOS Y AMENAZAS indica que el Profesional Universitario, autorizado(a) por el(la) Director(a) de Talento Humano, mensualmente realiza monitoreo al cumplimiento de la ejecución de actividades de Salud y Seguridad en el Trabajo. La(s) fuente(s) de información utilizadas es(son) los documentos que soportan la realización de la actividad planeada en materia de Salud y Seguridad en el Trabajo. En caso de evidenciar observaciones, desviaciones o diferencias, se deben realizar los ajustes y correcciones pertinentes. Queda como evidencia reporte de cumplimiento de la ejecución de actividades de Salud y Seguridad en el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l procedimiento 4232000-PR-372 GESTIÓN DE PELIGROS, RIESGOS Y AMENAZAS se realiza una actualización de los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Actualizar la Identificación de peligros y valoración de riesgos"/>
    <x v="4"/>
    <s v="en la actualización e identificación de peligros y valoración de riesgos"/>
    <x v="0"/>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Insignificante (1)"/>
    <s v="Menor (2)"/>
    <s v="Menor (2)"/>
    <s v="Insignificante (1)"/>
    <s v="Moderado (3)"/>
    <x v="3"/>
    <x v="3"/>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Ejecutar el Plan de Prevención, Preparación y Respuesta ante Emergencias - PPPRE"/>
    <x v="1"/>
    <s v="en ejecutar el Plan de Prevención, Preparación y Respuesta ante Emergencias - PPPRE"/>
    <x v="0"/>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Menor (2)"/>
    <s v="Moderado (3)"/>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Gestionar las condiciones de salud, de lo(a)s Servidores(a)s Público(a)s de la Entidad"/>
    <x v="1"/>
    <s v="en las actividades definidas para la gestión de las condiciones de salud de lo(a)s servidores(a)s Público(a)s de la Entidad"/>
    <x v="0"/>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s(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Insignificante (1)"/>
    <s v="Menor (2)"/>
    <s v="Insignificante (1)"/>
    <s v="Insignificante (1)"/>
    <s v="Moderado (3)"/>
    <x v="3"/>
    <x v="3"/>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s(a)s Publico(a)s de la Secretaría General. La(s) fuente(s) de información utilizadas es(son) las restricciones y recomendaciones medicas de los servidores(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s(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s(a)s Público(a)s de la Entidad en el informe de monitoreo a la Oficina Asesora de Planeación._x000a_- Reportar a la Dirección de Talento Humano la no ejecución de alguna de las actividades definidas para la gestión de las condiciones de salud de lo(a)s servidores(a)s Público(a)s de la Entidad_x000a_- Re programar la actividad de gestión de las condiciones de salud de lo(a)s servidores(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s(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Realizar seguimiento al Plan Anual de Trabajo del Sistema de Seguridad y Salud en el Trabajo"/>
    <x v="1"/>
    <s v="de el Plan Anual de Trabajo del Sistema de Seguridad y Salud en el Trabajo"/>
    <x v="0"/>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x v="1"/>
    <s v="Menor (2)"/>
    <s v="Insignificante (1)"/>
    <s v="Menor (2)"/>
    <s v="Insignificante (1)"/>
    <s v="Insignificante (1)"/>
    <s v="Menor (2)"/>
    <x v="2"/>
    <x v="3"/>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Formular, el Plan Institucional de  Gestión Ambiental - PIGA para la vigencia, con su respectivo plan de acción anual"/>
    <x v="0"/>
    <s v="en  la formulación del PIGA y su plan de acción"/>
    <x v="0"/>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x v="0"/>
    <s v="Insignificante (1)"/>
    <s v="Moderado (3)"/>
    <s v="Moderado (3)"/>
    <s v="Moderado (3)"/>
    <s v="Insignificante (1)"/>
    <s v="Menor (2)"/>
    <x v="3"/>
    <x v="3"/>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7) &quot;Formulación, ejecución y seguimiento al Plan Institucional de Gestión Ambiental - PIGA &quot; indica que la mesa técnica de apoyo en gestión ambiental, autorizado(a) por Resolución 494 de 2019, cada vez que se actualiza el PIGA y su plan de acción  verifica que se cumpla lo estipulado en las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de la mesa técnica de apoyo en gestión ambiental._x000a_- PR-288 (PC #7) &quot;Identificación de aspectos, valoración de impactos y prevención de riesgos ambientales &quot;: indica que la mesa técnica de apoyo de Gestión Ambiental y el Comité Institucional de Gestión y Desempeño, autorizado(a) por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Matriz de riesgos ambientales 4233100- FT - 1117, Matriz de aspectos y valoración de impactos ambientales 4233100 - FT - 1118.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Coordinar y monitorear los servicios de apoyo administrativo tales como aseo y cafetería, vigilancia, transporte, y demás servicios generales y operativos, mantenimiento de equipos máquinas y/o estructura física de las edificaciones de la entidad."/>
    <x v="3"/>
    <s v="en la prestación de servicios de apoyo administrativo:  vigilancia, aseo y cafetería,  transporte, préstamo de espacios y demás servicios generales y operativos"/>
    <x v="0"/>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x v="3"/>
    <s v="Insignificante (1)"/>
    <s v="Moderado (3)"/>
    <s v="Menor (2)"/>
    <s v="Moderado (3)"/>
    <s v="Mayor (4)"/>
    <s v="Insignificante (1)"/>
    <x v="0"/>
    <x v="1"/>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3"/>
    <x v="0"/>
    <x v="3"/>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_x000a_- Subdirector de Servicios Administrativos_x000a__x000a__x000a__x000a__x000a__x000a__x000a__x000a_"/>
    <s v="- Propuesta de procedimiento prestación de servicios administrativos_x000a_- Publicación de documentos en aplicativo SIG_x000a_- Talleres ejecutados_x000a__x000a__x000a__x000a__x000a__x000a__x000a__x000a_________________x000a__x000a__x000a_- Propuesta de procedimiento uso de espacios_x000a__x000a__x000a__x000a__x000a__x000a__x000a__x000a_"/>
    <s v="21/09/2018_x000a_21/09/2018_x000a_21/09/2018_x000a__x000a__x000a__x000a__x000a__x000a__x000a__x000a_________________x000a__x000a__x000a_21/09/2018_x000a__x000a__x000a__x000a__x000a__x000a__x000a__x000a_"/>
    <s v="30/04/2020_x000a_30/04/2020_x000a_30/04/2020_x000a__x000a__x000a__x000a__x000a__x000a__x000a__x000a_________________x000a__x000a__x000a_30/04/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Realizar la adquisición del bien o servicio y su legalización"/>
    <x v="3"/>
    <s v="en la legalización de adquisición de bienes y/o servicios"/>
    <x v="0"/>
    <s v="Operativ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Insignificante (1)"/>
    <x v="3"/>
    <x v="3"/>
    <s v="Se determina la probabilidad (1 rara vez) ya que el riesgo no se ha materializado nunca o no se ha presentado en los últimos cuatro años. El impacto (3 moderado) obedece a que de materializarse podría presentarse reclamaciones o quejas de los usuarios.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Realizar la adquisición del bien o servicio y su legalización "/>
    <x v="9"/>
    <s v="en la administración de la caja menor"/>
    <x v="1"/>
    <s v="Operativ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Insignificante (1)"/>
    <s v="Menor (2)"/>
    <s v="Menor (2)"/>
    <s v="Insignificante (1)"/>
    <s v="Insignificante (1)"/>
    <x v="0"/>
    <x v="0"/>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0/04/2020_x000a_30/04/2020_x000a_31/12/2020_x000a__x000a__x000a__x000a__x000a__x000a__x000a__x000a_________________x000a__x000a_30/04/2020_x000a_30/04/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Coordinar y monitorear los servicios de apoyo administrativo tales como aseo y cafetería, vigilancia, transporte, y demás servicios generales y operativos, mantenimiento de equipos máquinas y/o estructura física de las edificaciones de la entidad."/>
    <x v="1"/>
    <s v="en el mantenimiento preventivo y correctivo de las edificaciones"/>
    <x v="0"/>
    <s v="Operativo"/>
    <s v="- 1. Inadecuada identificación de necesidades para el mantenimiento preventivo y correctivo._x000a_- 2. Inadecuada planeación para  el mantenimiento preventivo y correctivo._x000a_- 3. Falta de idoneidad en el personal que efectúa el mantenimiento preventivo y correctivo._x000a__x000a_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x v="0"/>
    <s v="Menor (2)"/>
    <s v="Moderado (3)"/>
    <s v="Mayor (4)"/>
    <s v="Mayor (4)"/>
    <s v="Insignificante (1)"/>
    <s v="Moderado (3)"/>
    <x v="0"/>
    <x v="0"/>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Incumplimiento parcial de compromisos en el mantenimiento preventivo y correctivo de las edificaciones en el informe de monitoreo a la Oficina Asesora de Planeación._x000a_- Análisis del incumplimiento parcial de los compromisos de los mantenimientos preventivos y correctivos priorizados en le Plan_x000a_- De acuerdo a la criticidad del incumplimiento, priorizar nuevamente los mantenimientos a ejecutar_x000a_- Reiniciar las actividades del Plan de mantenimiento ajustad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Incumplimiento parcial de compromisos en el mantenimiento preventivo y correctivo de las edificaciones_x000a_- Acta de reunión o evidencia de reunión con las inconsistencias identificadas_x000a_- Plan de mantenimiento ajustado_x000a_- Formato 4233100-FT-1004 Ficha Descriptiva Antes - Mantenimiento Integral, bitácora y el formato 4233100-FT-1002 Ficha Descriptiva Después - Mantenimiento Integral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
    <x v="3"/>
    <s v="en la  gestión y trámite de comunicaciones oficiales "/>
    <x v="0"/>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4"/>
    <s v="Insignificante (1)"/>
    <s v="Moderado (3)"/>
    <s v="Moderado (3)"/>
    <s v="Moderado (3)"/>
    <s v="Mayor (4)"/>
    <s v="Menor (2)"/>
    <x v="0"/>
    <x v="1"/>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 El procedimiento Gestión y trámite de comunicaciones oficiales 2211600-PR-049 (Act. 6): indica que Empresa Contratista, autorizado(a) por el(la) Subdirector(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_x000a__x000a__x000a__x000a__x000a__x000a__x000a_"/>
    <s v="Fuerte_x000a_Fuerte_x000a__x000a__x000a__x000a__x000a__x000a__x000a__x000a_"/>
    <s v="Fuerte_x000a_Moderado_x000a__x000a__x000a__x000a__x000a__x000a__x000a__x000a_"/>
    <s v="Fuerte_x000a_Moderado_x000a__x000a__x000a__x000a__x000a__x000a__x000a__x000a_"/>
    <s v="Moderado"/>
    <s v="La mayoría"/>
    <s v="- El procedimiento Gestión y trámite de comunicaciones oficiales 2211600-PR-049 (Act. 6): indica que el Auxiliar Administrativo , autorizado(a) por el (la) Subdirector(a)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Gestión y trámite de comunicaciones oficiales 2211600-PR-049 (Act. 6): indica que Empresa Contratista, autorizado(a) por el(la) Subdirector(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3"/>
    <x v="4"/>
    <x v="2"/>
    <s v="La valoración del riesgo después de controles cambió de probable a posible en la escala de probabilidad con un impacto moderado  manteniéndose  la valoración del riesgo en zona resultante alta, pero cambiando la posición del cuadrante de (4,4) a (3,3)."/>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20/03/2020_x000a_24/03/2020_x000a_08/04/2020_x000a_15/05/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4/2020_x000a_15/05/2020_x000a__x000a__x000a__x000a__x000a__x000a__x000a__x000a__x000a_________________x000a__x000a_15/05/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
    <x v="11"/>
    <s v="en la  gestión y trámite de comunicaciones oficiales"/>
    <x v="0"/>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oderado (3)"/>
    <s v="Moderado (3)"/>
    <s v="Mayor (4)"/>
    <s v="Mayor (4)"/>
    <s v="Insignificante (1)"/>
    <x v="0"/>
    <x v="0"/>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Act. 6):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Act. 4):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29/05/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transferencias documentales. "/>
    <x v="4"/>
    <s v="de las transferencias documentales"/>
    <x v="0"/>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Menor (2)"/>
    <s v="Menor (2)"/>
    <s v="Moderado (3)"/>
    <s v="Insignificante (1)"/>
    <s v="Catastrófico (5)"/>
    <s v="Menor (2)"/>
    <x v="1"/>
    <x v="1"/>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Auxiliar Administrativo, autorizado(a) por el(la) Subdirector(a)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actos administrativos."/>
    <x v="3"/>
    <s v="en la gestión y trámite de actos administrativos "/>
    <x v="0"/>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ayor (4)"/>
    <s v="Mayor (4)"/>
    <s v="Moderado (3)"/>
    <s v="Mayor (4)"/>
    <s v="Insignificante (1)"/>
    <x v="0"/>
    <x v="1"/>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30/04/2020_x000a__x000a__x000a__x000a__x000a__x000a__x000a__x000a__x000a__x000a_________________x000a__x000a_30/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Consulta y préstamo de documentos."/>
    <x v="3"/>
    <s v="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enor (2)"/>
    <s v="Moderado (3)"/>
    <s v="Mayor (4)"/>
    <s v="Catastrófico (5)"/>
    <s v="Insignificante (1)"/>
    <x v="1"/>
    <x v="1"/>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Act.6)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Act.4)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3"/>
    <x v="2"/>
    <s v="La valoración del riesgo después de controles bajo de  posible a improbable en la escala de probabilidad con un impacto mayor , en consecuencia cambia la ubicación del riesgo de zona resultante extrema a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29/05/2020_x000a_29/05/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29/05/2020_x000a_29/05/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Actualizar instrumentos archivísticos."/>
    <x v="3"/>
    <s v="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x v="0"/>
    <s v="Menor (2)"/>
    <s v="Moderado (3)"/>
    <s v="Menor (2)"/>
    <s v="Moderado (3)"/>
    <s v="Moderado (3)"/>
    <s v="Moderado (3)"/>
    <x v="3"/>
    <x v="3"/>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05/2020_x000a__x000a__x000a__x000a__x000a__x000a__x000a__x000a__x000a__x000a_________________x000a__x000a_30/05/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Elaborar certificados de información laboral con destino a bonos pensionales."/>
    <x v="3"/>
    <s v="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oderado (3)"/>
    <s v="Moderado (3)"/>
    <s v="Moderado (3)"/>
    <s v="Menor (2)"/>
    <x v="3"/>
    <x v="3"/>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autorizado(a) por el(a) Subdirector(a)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5) indica que Profesional Especializado, autorizado(a) por el(a) Subdirector(a)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La mayoría"/>
    <x v="0"/>
    <x v="4"/>
    <x v="3"/>
    <s v="La valoración del riesgo después de controles arroja rara vez en la escala de probabilidad con un impacto moderado lo que lo ubica al riesgo en zona resultante moderada.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motivo por el cual se hace necesario ajustar el procedimiento."/>
    <s v="Reducir"/>
    <s v="_x000a__x000a__x000a__x000a__x000a__x000a__x000a__x000a__x000a__x000a_________________x000a__x000a_- Ajustar el procedimiento 2211600-PR-297, incorporando las acciones que se deben realizar por la entrada en producción de la plataforma CETIL._x000a__x000a__x000a__x000a__x000a__x000a__x000a__x000a__x000a_"/>
    <s v="_x000a__x000a__x000a__x000a__x000a__x000a__x000a__x000a__x000a__x000a_________________x000a__x000a_- Profesional Especializado (Subdirección de Servicios Administrativo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27/03/2020_x000a__x000a__x000a__x000a__x000a__x000a__x000a__x000a__x000a_"/>
    <s v="_x000a__x000a__x000a__x000a__x000a__x000a__x000a__x000a__x000a__x000a_________________x000a__x000a_29/05/2020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29/05/2020_x000a_29/05/2020_x000a__x000a__x000a__x000a__x000a__x000a__x000a__x000a__x000a_________________x000a__x000a_29/05/2020_x000a_29/05/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_x000a_Gestionar y tramitar transferencias documentales._x000a_Gestionar y tramitar actos administrativos._x000a_Consulta y préstamo de documentos."/>
    <x v="10"/>
    <s v="durante el manejo de los documentos que se tramitan en el área de Gestión Documental con el fin de obtener beneficios propios o de terceros."/>
    <x v="1"/>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Catastrófico (5)"/>
    <s v="Insignificante (1)"/>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Act.1) indica que Auxiliar Administrativo, autorizado(a) por Subdirector(a)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Act.6) indica que Auxiliar Administrativo, autorizado(a) por Subdirector(a)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a)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a)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3"/>
    <x v="2"/>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las situaciones administrativas solicitadas"/>
    <x v="3"/>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4"/>
    <s v="Insignificante (1)"/>
    <s v="Insignificante (1)"/>
    <s v="Insignificante (1)"/>
    <s v="Menor (2)"/>
    <s v="Insignificante (1)"/>
    <s v="Insignificante (1)"/>
    <x v="2"/>
    <x v="0"/>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2"/>
    <x v="0"/>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Verificar y consolidar documentos para tramitar de un Acto Administrativo de vinculación, encargo o prima técnica de los servidores de la Secretaría General de la Alcaldía Mayor de Bogotá, D.C."/>
    <x v="3"/>
    <s v="al expedir un Acto Administrativo de vinculación, encargo o prima técnica de los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x v="1"/>
    <s v="Insignificante (1)"/>
    <s v="Insignificante (1)"/>
    <s v="Insignificante (1)"/>
    <s v="Menor (2)"/>
    <s v="Insignificante (1)"/>
    <s v="Insignificante (1)"/>
    <x v="2"/>
    <x v="3"/>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moderada. "/>
    <s v="- PROCEDIMIENTO GESTIÓN ORGANIZACIONAL 2211300-PR-221 indica que el profesional especializado o profesional universitario y técnico operativo de la Dirección de Talento Humano, autorizado(a) por el(la) Director(a) Técnico(a) de Talento Humano, verifican cada vez que se produzca una vinculación o encargo que la persona o el (la) servidor(a) público(a) cumpla con los requisitos mínimos para la vinculación o encargo. La(s) fuente(s) de información utilizadas es(son) el formato que verifica la consolidación de documentos y verificación de perfil para la ejecución de la vinculación o el encargo.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21 - Gestión Organizacional indica que el(la) profesional especializado o profesional universitario de Talento Humano, autorizado(a) por el(la) Director(a) Técnico(a) de Talento Humano, bimestralmente en el subcomité de autocontrol, verifica el porcentaje de poblamiento de la Entidad .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Verificar y consolidar documentos para tramitar un Acto Administrativo que ejecute la desvinculación de un servidor público de la Secretaría General de la Alcaldía Mayor de Bogotá, D.C."/>
    <x v="4"/>
    <s v="al verificar y consolidar documentos para tramitar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oderado (3)"/>
    <s v="Insignificante (1)"/>
    <s v="Insignificante (1)"/>
    <s v="Insignificante (1)"/>
    <s v="Insignificante (1)"/>
    <s v="Insignificante (1)"/>
    <x v="3"/>
    <x v="0"/>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Realizar seguimiento a las peticiones, quejas y reclamos"/>
    <x v="7"/>
    <s v="al no dar respuesta a solicitudes de participación ciudadana y PQRS en materia de talento humano, dentro de los tiempos legales establecidos por sobrecarga laboral"/>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 Mas automatización o semiautomatización en los procesos y servicios.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 Imagen institucional desmejorada por la deficiente divulgación, en materia de acciones, decisiones y resultados de la gestión del Distrito Capital._x000a__x000a__x000a_"/>
    <s v="- -- Ningún trámite y/o procedimiento administrativo_x000a__x000a__x000a__x000a_"/>
    <s v="- Procesos misionales y estratégicos misionales en el Sistema de Gestión de Calidad_x000a__x000a__x000a__x000a_"/>
    <s v="_x000a__x000a__x000a__x000a_"/>
    <x v="1"/>
    <s v="Insignificante (1)"/>
    <s v="Insignificante (1)"/>
    <s v="Insignificante (1)"/>
    <s v="Insignificante (1)"/>
    <s v="Insignificante (1)"/>
    <s v="Moderado (3)"/>
    <x v="3"/>
    <x v="0"/>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2200-PR-044  Seguimiento y medición del servicio a la ciudadanía indica que el profesional especializado, profesional universitario y auxiliar administrativo de la Dirección de Talento Humano, autorizado(a) por el (al) Director(a) Técnico(a) de Talento Humano, mensualmente se revisa el cumplimiento de los criterios establecidos para las respuestas ciudadanas. La(s) fuente(s) de información utilizadas es(son) las comunicaciones oficiales de los responsables del procedimiento &quot;Seguimiento y medición del servicio a la ciudadanía&quot;. En caso de evidenciar observaciones, desviaciones o diferencias, se debe notificar al Director(a) Técnico(a) de Talento Humano y realizar el informe. Queda como evidencia memorando remisorio del informe consolidado y el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os controles para dar respuesta a solicitudes de participación ciudadana y PQRS en materia de talento humano son fuertes tanto de manera preventiva como detectiva, con el fin de disminuir el riesgo a un nivel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10-31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cronograma de seguimiento para el cumplimiento de entrega de las Evaluaciones del desempeño y la gestión"/>
    <x v="7"/>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x v="0"/>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 Mas automatización o semiautomatización en los procesos y servicios.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Insignificante (1)"/>
    <s v="Insignificante (1)"/>
    <s v="Insignificante (1)"/>
    <s v="Insignificante (1)"/>
    <s v="Menor (2)"/>
    <x v="2"/>
    <x v="2"/>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La(s) fuente(s) de información utilizadas es(son) los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los memorandos internos de comunicación._x000a_- El procedimiento 2211300-PR-260 Gestión del Desempeño indica que el profesional especializado o profesional universitario de la Dirección de Talento Humano, autorizado(a) por el (la) Director(a) Técnico(a) de Talento Humano, Anualmente coordina con los procedimientos de Gestión del Conocimiento y la innovación y Gestión de Bienestar e Incentivos, realizar estrategias y planes que permitan aportar a la visión estratégica de la Entidad. La(s) fuente(s) de información utilizadas es(son) evaluaciones del desempeño y la gestión laboral radicadas a la Dirección de Talento Humano. En caso de evidenciar observaciones, desviaciones o diferencias, se debe notificar al Director(a) Técnico(a) de Talento Humano y realizar la comunicación de inmediato. Queda como evidencia Plan Estratégico de Talento Human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bimestralmente en el subcomité de autocontrol verifica la radicación de las evaluaciones del desempeño o de la gestión laboral en  la Secretaría General. La(s) fuente(s) de información utilizadas es(son) documentos que soportan la entrega de la evaluación del desempeño o la gestión laboral. En caso de evidenciar observaciones, desviaciones o diferencias, se debe notificar al Director(a) Técnico(a) de Talento Humano y realizar la solicitud a cada dependencia o servidor de la Secretaria general.. Queda como evidencia el acta de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Reporte al(la) director(a) de talento humano.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Verificar el cumplimiento normativo, técnico y que cubra todas las necesidades priorizadas en la vigencia en el Plan Institucional de Capacitación y estrategia de incentivos. "/>
    <x v="4"/>
    <s v="al establecer el Plan Institucional de Capacitación e Incentivos en cuanto a la normatividad vigente, las solicitudes técnicas o las necesidades de la Secretaría General de la Alcaldía Mayor de Bogotá, D.C."/>
    <x v="0"/>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_x000a__x000a__x000a__x000a_"/>
    <x v="0"/>
    <s v="Insignificante (1)"/>
    <s v="Insignificante (1)"/>
    <s v="Insignificante (1)"/>
    <s v="Insignificante (1)"/>
    <s v="Menor (2)"/>
    <s v="Moderado (3)"/>
    <x v="3"/>
    <x v="3"/>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La(s) fuente(s) de información utilizadas es(son) la normatividad vigente, los lineamientos del Departamento Administrativo del Servicio Civil Distrital, del Departamento Administrativo de la Función Pública, los lineamientos de otros entes de control y las necesidades de los servidores públicos de la Entidad. En caso de evidenciar observaciones, desviaciones o diferencias, se debe notificar al Director(a) Técnico(a) de Talento Humano y realizar la inclusión de cualquier actividad que se hay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profesional especializado o profesional universitario, autorizado(a) por el (la) Director(a) Técnico(a) de Talento Humano, anualmente proyecta y revisa la propuesta del Plan Institucional de Capacitación para presentar a la comisión de personal. La(s) fuente(s) de información utilizadas es(son) documentos soporte para la proyección del Plan Institucional de Capacitación - PIC. En caso de evidenciar observaciones, desviaciones o diferencias, se debe notificar al Director(a) Técnico(a) de Talento Humano y realizar la inclusión de las observaciones realizadas por la comisión de personal. Queda como evidencia el registro de asistencia 2211300-FT-211 de la revisión del plan Institucional de Capacitación PI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Estratégico de Talento Humano"/>
    <x v="1"/>
    <s v="al no ejecutar alguna de las actividades que se establezca en el Plan Estratégico de Talento Humano"/>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Menor (2)"/>
    <s v="Menor (2)"/>
    <s v="Menor (2)"/>
    <s v="Insignificante (1)"/>
    <s v="Moderado (3)"/>
    <x v="3"/>
    <x v="3"/>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x v="0"/>
    <x v="0"/>
    <x v="0"/>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Anual de Vacantes y el Plan de Previsión de Recursos Humanos"/>
    <x v="2"/>
    <s v="para la vinculación intencional de una persona sin cumplir los requisitos mínimos de un cargo con el fin de obtener un beneficio al que no haya lugar."/>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para el pago de nómina"/>
    <x v="9"/>
    <s v="durante la liquidación de nómina con errores o fallas en la plataforma o sistema usado para la liquidación de nómina para el otorgamiento de beneficios salariales (prima técnica, antigüedad, vacaciones, etc.)."/>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_x000a_&quot;_x0009__x0009__x0009_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Formular el Plan Estratégico de Talento Humano"/>
    <x v="0"/>
    <s v="al analizar y formular el Plan Estratégico de Talento Humano"/>
    <x v="0"/>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enor (2)"/>
    <s v="Insignificante (1)"/>
    <s v="Menor (2)"/>
    <s v="Insignificante (1)"/>
    <s v="Moderado (3)"/>
    <x v="3"/>
    <x v="3"/>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2"/>
    <x v="0"/>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la estrategia para la atención de las relaciones individuales y colectivas de trabajo"/>
    <x v="1"/>
    <s v="durante la ejecución de la estrategia para la atención de las relaciones individuales y colectivas de trabajo"/>
    <x v="0"/>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enor (2)"/>
    <s v="Insignificante (1)"/>
    <s v="Menor (2)"/>
    <s v="Insignificante (1)"/>
    <s v="Moderado (3)"/>
    <x v="3"/>
    <x v="3"/>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Institucional de Bienestar e Incentivos"/>
    <x v="1"/>
    <s v="en la implementación, comunicación y seguimiento del teletrabajo en la Secretaría General de la Alcaldía Mayor de Bogotá, D.C."/>
    <x v="0"/>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Insignificante (1)"/>
    <s v="Menor (2)"/>
    <s v="Insignificante (1)"/>
    <s v="Insignificante (1)"/>
    <x v="3"/>
    <x v="3"/>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arantizar el registro adecuado y oportuno de los hechos económicos de la Entidad, que permita elaborar y presentar los Estados Financieros."/>
    <x v="3"/>
    <s v="en el registro adecuado y oportuno de los hechos económicos de la Entidad"/>
    <x v="0"/>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oderado (3)"/>
    <s v="Menor (2)"/>
    <s v="Insignificante (1)"/>
    <s v="Moderado (3)"/>
    <s v="Moderado (3)"/>
    <x v="3"/>
    <x v="3"/>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arantizar el registro adecuado y oportuno de los hechos económicos de la Entidad, que permita elaborar y presentar los Estados Financieros."/>
    <x v="1"/>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ayor (4)"/>
    <s v="Mayor (4)"/>
    <s v="Insignificante (1)"/>
    <s v="Moderado (3)"/>
    <s v="Mayor (4)"/>
    <x v="0"/>
    <x v="0"/>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estionar los Certificados de Disponibilidad Presupuestal y de Registro Presupuestal"/>
    <x v="3"/>
    <s v="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Moderado (3)"/>
    <s v="Insignificante (1)"/>
    <s v="Insignificante (1)"/>
    <x v="3"/>
    <x v="0"/>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2"/>
    <x v="0"/>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Coordinar las actividades necesarias para garantizar el pago de las obligaciones adquiridas por la Secretaria General de conformidad con las normas vigentes"/>
    <x v="3"/>
    <s v="para garantizar el pago de las obligaciones adquiridas por la Secretaria General"/>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Insignificante (1)"/>
    <s v="Insignificante (1)"/>
    <s v="Menor (2)"/>
    <x v="2"/>
    <x v="3"/>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Gestionar la defensa judicial y extrajudicial de la Secretaría General de la Alcaldía Mayor de Bogotá, D. C."/>
    <x v="3"/>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enor (2)"/>
    <s v="Insignificante (1)"/>
    <s v="Insignificante (1)"/>
    <s v="Menor (2)"/>
    <x v="3"/>
    <x v="3"/>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Elaborar y revisar los actos administrativos que deba suscribir la entidad, en concordancia con los lineamientos técnicos y normativos."/>
    <x v="3"/>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x v="0"/>
    <s v="Moderado (3)"/>
    <s v="Menor (2)"/>
    <s v="Moderado (3)"/>
    <s v="Insignificante (1)"/>
    <s v="Moderado (3)"/>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Emitir los conceptos jurídicos y absolver las consultas que en materia jurídica sean competencia de la Secretaría General, o que surjan en desarrollo de sus funciones"/>
    <x v="3"/>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enor (2)"/>
    <s v="Mayor (4)"/>
    <s v="Insignificante (1)"/>
    <s v="Moderado (3)"/>
    <s v="Moderado (3)"/>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Gestionar la defensa judicial y extrajudicial de la Secretaría General de la Alcaldía Mayor de Bogotá, D. C."/>
    <x v="2"/>
    <s v="durante  la preparación y el ejercicio de la defensa judicial y extrajudicial de la Secretaría General de la Alcaldía Mayor de Bogotá contrarios a los intereses de la entidad"/>
    <x v="1"/>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ayor (4)"/>
    <s v="Insignificante (1)"/>
    <s v="Moderado (3)"/>
    <s v="Insignificante (1)"/>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0"/>
    <s v="Administración, gestión  y soporte de los recursos de la Infraestructura tecnológica de la secretaria general"/>
    <x v="3"/>
    <s v="en la administración y gestión de los recursos de infraestructura tecnológica"/>
    <x v="0"/>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oderado (3)"/>
    <s v="Moderado (3)"/>
    <s v="Moderado (3)"/>
    <s v="Catastrófico (5)"/>
    <s v="Mayor (4)"/>
    <s v="Insignificante (1)"/>
    <x v="1"/>
    <x v="1"/>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3"/>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0"/>
    <s v="Administración  y/o gestión de los recursos de la Infraestructura tecnológica de la secretaria general"/>
    <x v="12"/>
    <s v="durante la Administración  y/o gestión de los recursos de la Infraestructura tecnológica de la secretaria general"/>
    <x v="1"/>
    <s v="Operativo"/>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ayor (4)"/>
    <s v="Insignificante (1)"/>
    <s v="Insignificante (1)"/>
    <s v="Menor (2)"/>
    <x v="1"/>
    <x v="1"/>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1"/>
    <x v="1"/>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Proporcionar asesoría y asistencia técnica para fortalecer las acciones de internacionalización de la ciudad"/>
    <x v="3"/>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Coordinar y gestionar el relacionamiento estratégico Internacional y los proyectos y programas de cooperación."/>
    <x v="3"/>
    <s v="en la identificación de oportunidades y en la estructuración de iniciativas de cooperación internacional y relacionamiento estratégico"/>
    <x v="0"/>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Gestionar las oportunidades de proyección, promoción y posicionamiento estratégico internacional."/>
    <x v="3"/>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Menor (2)"/>
    <s v="Menor (2)"/>
    <s v="Moderado (3)"/>
    <x v="3"/>
    <x v="3"/>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
  <r>
    <s v="Asesoría Técnica y Proyectos en Materia TIC"/>
    <s v="Definir las Asesorías Técnicas y Formular de los Proyectos en materia de: Infraestructura, Economía Digital, Gobierno y Ciudadano Digital"/>
    <s v="Decisiones erróneas o no acertadas"/>
    <s v="en la formulación de los Proyectos en materia de: Infraestructura, economía Digital, gobierno y Ciudadano Digital"/>
    <s v="Gestión de procesos"/>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s v="Asesoría Técnica y Proyectos en Materia TIC"/>
    <s v="Ejecutar las Asesorías Técnicas y Proyectos en materia de: Infraestructura, Economía Digital, Gobierno y Ciudadano Digital"/>
    <s v="Incumplimiento parcial de compromisos"/>
    <s v="en la ejecución de Proyectos en materia de: Infraestructura, Economía Digital y Gobierno y Ciudadano Digital"/>
    <s v="Gestión de procesos"/>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s v="Asesoría Técnica y Proyectos en Materia TIC"/>
    <s v="Ejecutar las Asesorías Técnicas y Proyectos en materia: Infraestructura -Economía Digital -Gobierno y Ciudadano Digital"/>
    <s v="Decisiones ajustadas a intereses propios o de terceros"/>
    <s v="en la aprobación de ejecución de Proyectos  en materia de: Infraestructura, Economía Digital, Gobierno y Ciudadano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06/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s v="Asistencia, atención y reparación integral a víctimas del conflicto armado e implementación de acciones de memoria, paz y reconciliación en Bogotá"/>
    <s v="Ejecutar 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s v="Comunicación Pública"/>
    <s v="Elaborar el plan de comunicaciones institucional, orientar y aplicar lineamientos comunicacionales para las entidades del distrito, para generar bienestar en los servidores públicos y confianza en la en la administración distrital"/>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s v="Comunicación Pública"/>
    <s v="Realizar cubrimiento de la agenda del Alcalde Mayor, consolidar las tendencias en el ecosistema digital y elaborar el plan de comunicaciones de contenido en redes sociales."/>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s v="Comunicación Pública"/>
    <s v="Realizar el diseño de campañas y piezas comunicacionales y establecer relaciones estratégicas para su divulgación."/>
    <s v="Incumplimiento parcial de compromisos"/>
    <s v="para la divulgación de campañas e información relacionada con la gestión de la administración distrital, mediante relaciones estratégicas comunicacionales"/>
    <s v="Gestión de procesos"/>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Insignificante (1)"/>
    <s v="Moderado (3)"/>
    <s v="Insignificante (1)"/>
    <s v="Moderado (3)"/>
    <s v="Mayor (4)"/>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s v="Contratación"/>
    <s v="Elaborar los estudios y documentos previos"/>
    <s v="Errores (fallas o deficiencias)"/>
    <s v="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Realizar la verificación, análisis y selección de las propuestas mediante el Comité de evaluación."/>
    <s v="Errores (fallas o deficiencias)"/>
    <s v="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Suministrar lineamientos y directrices para la gestión de contratación de la entidad."/>
    <s v="Errores (fallas o deficiencias)"/>
    <s v="en la supervisión de los contratos o convenios"/>
    <s v="Gestión de procesos"/>
    <s v="Operativ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Moderado (3)"/>
    <s v="Menor (2)"/>
    <s v="Menor (2)"/>
    <s v="Insignificante (1)"/>
    <s v="Insignificante (1)"/>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Elaborar los estudios y documentos previos."/>
    <s v="Decisiones ajustadas a intereses propios o de terceros"/>
    <s v="durante la etapa precontractual para el desarrollo de un proceso de selección pública de oferentes con el fin de celebrar un contrato"/>
    <s v="Corrupción"/>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Supervisar la ejecución de los contratos y/o convenios, y la conformidad de los productos, servicios y obras contratados para el proceso."/>
    <s v="Realización de cobros indebidos"/>
    <s v="durante la ejecución del contrato con el propósito de no evidenciar un posible incumplimiento de las obligaciones contractuales"/>
    <s v="Corrupción"/>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Adelantar el proceso de liquidación de contratos y/o convenios"/>
    <s v="Supervisión inapropiada"/>
    <s v="para adelantar el proceso de liquidación de los contratos o convenios que así lo requieran"/>
    <s v="Gestión de procesos"/>
    <s v="Operativ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Verificar el cumplimiento de los requisitos de perfeccionamiento y ejecución contractual"/>
    <s v="Errores (fallas o deficiencias)"/>
    <s v="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Improbable (2)"/>
    <s v="Moderado (3)"/>
    <s v="Moderado (3)"/>
    <s v="Mayor (4)"/>
    <s v="Insignificante (1)"/>
    <s v="Insignificante (1)"/>
    <s v="Menor (2)"/>
    <s v="Mayor (4)"/>
    <s v="Alta"/>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ol Disciplinario"/>
    <s v="Adelantar los procesos disciplinarios de conformidad con las etapas procesales fijadas por la Ley 734 de 2002"/>
    <s v="Errores (fallas o deficiencias)"/>
    <s v="en el trámite del proceso verbal"/>
    <s v="Gestión de procesos"/>
    <s v="Operativ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s v="Control Disciplinario"/>
    <s v="Adelantar los procesos disciplinarios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s v="Control Disciplinario"/>
    <s v="Evaluar las quejas o informes e iniciar proceso ordinario o verbal según proceda"/>
    <s v="Decisiones ajustadas a intereses propios o de terceros"/>
    <s v="al evaluar y tramitar el caso puesto en conocimiento de la OCID, que genere la configuración y decreto de la prescripción y/o caducidad en beneficio de un tercero."/>
    <s v="Corrupción"/>
    <s v="Operativ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s v="Control Disciplinario"/>
    <s v="Adelantar los procesos disciplinarios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s v="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_x000a_-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enor (2)"/>
    <s v="Mayor (4)"/>
    <s v="Moderado (3)"/>
    <s v="Mayor (4)"/>
    <s v="Mayor (4)"/>
    <s v="Mayor (4)"/>
    <s v="Alta"/>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
    <s v="Fuerte_x000a_Fuerte_x000a_Moderado_x000a_Moderado_x000a_Moderado_x000a_Moderado_x000a__x000a__x000a__x000a_"/>
    <s v="Fuerte_x000a_Fuerte_x000a_Moderado_x000a_Fuerte_x000a_Fuerte_x000a_Fuerte_x000a__x000a__x000a__x000a_"/>
    <s v="Fuerte_x000a_Fuerte_x000a_Moderado_x000a_Moderado_x000a_Moderado_x000a_Moderado_x000a__x000a__x000a__x000a_"/>
    <s v="Moderado"/>
    <s v="Todos"/>
    <s v="Rara vez (1)"/>
    <s v="Moderado (3)"/>
    <s v="Moderada"/>
    <s v="Se determina la probabilidad (1 ) rara vez ya que las actividades de control preventivas han evitado la materialización del riesgo en los últimos 2 años.  El impacto pasa a (3) moderado, teniendo en cuenta que se está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í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7/2020_x000a_31/07/2020_x000a_31/07/2020_x000a_31/07/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s v="Direccionamiento Estratégico"/>
    <s v="Ejecutar las actividades definidas en el plan de sostenimiento y mejora del Sistema de Gestión"/>
    <s v="Incumplimiento parcial de compromisos"/>
    <s v="en  la ejecución del plan  sostenimiento y mejora del sistema de gestión"/>
    <s v="Gestión de procesos"/>
    <s v="Estratégico"/>
    <s v="- _x000a_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_x000a_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Posible (3)"/>
    <s v="Insignificante (1)"/>
    <s v="Moderado (3)"/>
    <s v="Menor (2)"/>
    <s v="Moderado (3)"/>
    <s v="Moderado (3)"/>
    <s v="Mayor (4)"/>
    <s v="Mayor (4)"/>
    <s v="Extrema"/>
    <s v="Se determinó la probabilidad (3 posible) ya que este riesgo se materializó una vez en los ú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s v="Rara vez (1)"/>
    <s v="Menor (2)"/>
    <s v="Baja"/>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s v="Direccionamiento Estratégico"/>
    <s v="Ejecutar las actividades definidas en el Plan Estratégico Cuatrienal y Plan de Acción Institucional_x000a_Ejecutar las actividades definidas en los Proyectos de Inversión, y el Presupuesto Anual"/>
    <s v="Incumplimiento parcial de compromisos"/>
    <s v="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oderado (3)"/>
    <s v="Mayor (4)"/>
    <s v="Moderado (3)"/>
    <s v="Moderado (3)"/>
    <s v="Moderado (3)"/>
    <s v="Mayor (4)"/>
    <s v="Alta"/>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i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
    <s v="Fuerte_x000a_Fuerte_x000a_Moderado_x000a_Moderado_x000a__x000a__x000a__x000a__x000a__x000a_"/>
    <s v="Fuerte_x000a_Fuerte_x000a_Moderado_x000a_Moderado_x000a__x000a__x000a__x000a__x000a__x000a_"/>
    <s v="Fuerte_x000a_Fuerte_x000a_Moderado_x000a_Moderado_x000a__x000a__x000a__x000a__x000a__x000a_"/>
    <s v="Moderado"/>
    <s v="Todos"/>
    <s v="Rara vez (1)"/>
    <s v="Moderado (3)"/>
    <s v="Moderada"/>
    <s v="Se determina la probabilidad (1 ) rara vez ya que las actividades de control preventivas han evitado la materialización de éste riesgo en los últimos años. El impacto (3) moderado  ya que los efectos más significativos no se han presentado en el periodo y  se está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7/2020_x000a_31/07/2020_x000a_31/07/2020_x000a__x000a_31/07/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s v="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osible (3)"/>
    <s v="Insignificante (1)"/>
    <s v="Menor (2)"/>
    <s v="Menor (2)"/>
    <s v="Insignificante (1)"/>
    <s v="Insignificante (1)"/>
    <s v="Insignificante (1)"/>
    <s v="Menor (2)"/>
    <s v="Moderada"/>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_x000a__x000a__x000a__x000a__x000a_________________x000a__x000a__x000a__x000a__x000a__x000a__x000a__x000a__x000a__x000a__x000a_"/>
    <s v="09/05/2019_x000a_09/05/2019_x000a_09/05/2019_x000a_09/05/2019_x000a_09/05/2019_x000a__x000a__x000a__x000a__x000a__x000a_________________x000a__x000a__x000a__x000a__x000a__x000a__x000a__x000a__x000a__x000a__x000a_"/>
    <s v="31/12/2019_x000a_31/12/2019_x000a_31/12/2019_x000a_31/12/2019_x000a_31/12/2019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s v="con la elaboración de los impresos de acuerdo con las características técnicas requeridas"/>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Pérdida de credibilidad e imagen en la entidad por parte de otra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Casi seguro (5)"/>
    <s v="Insignificante (1)"/>
    <s v="Moderado (3)"/>
    <s v="Moderado (3)"/>
    <s v="Moderado (3)"/>
    <s v="Insignificante (1)"/>
    <s v="Menor (2)"/>
    <s v="Moderado (3)"/>
    <s v="Extrema"/>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Act. 10),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La mayoría"/>
    <s v="Probable (4)"/>
    <s v="Moderado (3)"/>
    <s v="Alta"/>
    <s v="Disminuye la probabilidad (4 probable) ya que las actividades de control preventivas no han evitado la materialización de este riesgo. El impacto pasa a (3 moderado) ya que los efectos más significativos no se presentaron."/>
    <s v="Reducir"/>
    <s v="-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12/2019_x000a__x000a__x000a__x000a__x000a__x000a__x000a__x000a__x000a__x000a_________________x000a__x000a_31/12/2019_x000a__x000a__x000a__x000a__x000a__x000a__x000a__x000a__x000a_"/>
    <s v="-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 AC 34: Comunicar por medio de la cuantificación, el tiempo de entrega del producto solicitado, a cada entidad, con base en la Guía para Solicitar Impresos y Publicaciones._x000a_- AC 34: Elaborar e implementar un indicador de cumplimiento de fechas de entrega frente a las ordenes de producción, y realizar seguimiento en reunión semanal.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 Subdirector de imprenta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 Cuantificación de Insumos_x000a_- Indicador de cumplimiento_x000a__x000a__x000a__x000a__x000a_________________x000a__x000a__x000a__x000a__x000a__x000a__x000a__x000a__x000a__x000a__x000a_"/>
    <s v="09/05/2019_x000a_09/05/2019_x000a_09/05/2019_x000a_09/05/2019_x000a_14/08/2019_x000a_14/08/2019_x000a__x000a__x000a__x000a__x000a_________________x000a__x000a__x000a__x000a__x000a__x000a__x000a__x000a__x000a__x000a__x000a_"/>
    <s v="31/12/2019_x000a_31/12/2019_x000a_31/12/2019_x000a_31/12/2019_x000a_30/10/2019_x000a_30/10/2019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 Orden de producción - EMLAZE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d v="2019-10-29T00:00:00"/>
    <s v="_x000a_Análisis antes de controles_x000a_Análisis de controles_x000a_Análisis después de controles_x000a_Tratamiento del riesgo"/>
    <s v="El riesgo continúa materializándose, según el informe de auditoría interna y la retroalimentación al mapa de riesgos, por lo cual la probabilidad se mantiene en 5 casi seguro, después de controles_x000a_Se modifica la valoración del diseño de los controles, respecto a la confiabilidad de los mismos, dado que se continuó materializando el riesgo. Adicionalmente, se incluyen dos controles que pueden prevenir la materialización del riesgo, los cuales ya están documentados, pero no se habían enlazado a este riesgo._x000a_Debido a que se penalizó la confiabilidad de los controles, incremento la probabilidad, con respecto al reporte anterior._x000a_Se reprograman las acciones según lo dispuesto en el aplicativo SIG._x000a_Con el fin de fortalecer la gestión del riesgo según la valoración, se incluye la acción correctiva número 34, resultante de la auditoría externa de certificación._x000a_Se actualiza el plan de contingencia, incluyendo la actividad de reprogramación en la orden de producción y en el aplicativo EMLAZ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s v="Elaboración de Impresos y Registro Distrital"/>
    <s v="Elaborar el Registro Distrital publicando los actos administrativos en el "/>
    <s v="Incumplimiento legal"/>
    <s v="con la publicación oportuna e íntegra de los actos administrativos (Registro Distrital)"/>
    <s v="Gestión de procesos"/>
    <s v="Operativo"/>
    <s v="- Falta de aplicabilidad de la planeación para la producción._x000a_- Deficiencia en la solicitud y los soportes, inconsistencia entre el archivo magnético y el físico.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ayor (4)"/>
    <s v="Moderado (3)"/>
    <s v="Moderado (3)"/>
    <s v="Moderado (3)"/>
    <s v="Mayor (4)"/>
    <s v="Alta"/>
    <s v="Se determina la probabilidad (4 probable) ya que el riesgo se presentó una vez en el presente año.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P 22: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P 22: Realizar la revisión integral de las demás actividades del procedimiento y de ser necesario, ajustar las actividades pertinentes, junto con los soportes de ejecución de dichas actividades_x000a_- AP 22: Formalizar la actualización del procedimiento en el aplicativo del SIG_x000a_- AP 22: Socializar y divulgar la actualización del procedimiento y los soportes de ejecución de las actividades._x000a__x000a__x000a__x000a__x000a__x000a__x000a__x000a_________________x000a__x000a__x000a__x000a__x000a__x000a__x000a__x000a__x000a__x000a__x000a_"/>
    <s v="- Subdirector de Imprenta_x000a_- Subdirector de Imprenta_x000a_- Subdirector de Imprenta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durante la recepción y almacenamiento de insumos, repuestos y/o sobrantes que se pueden reciclar y producto terminado, con el fin de obtener dádivas o beneficio a nombre propio"/>
    <s v="Corrupción"/>
    <s v="Operativo"/>
    <s v="- Bajo nivel de gestión del software EMLAZE, como herramienta para el seguimiento de la producción de la Imprenta Distrital._x000a_- Deficiencia en el control de ingresos y salidas de insumos del almacé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Detrimento patrimonial._x000a_- Desviación de recursos públicos._x000a_- Investigaciones disciplinarias, fiscales y/o penales._x000a_- Pérdida de imagen institucional.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Rara vez (1)"/>
    <s v=""/>
    <s v=""/>
    <s v=""/>
    <s v=""/>
    <s v=""/>
    <s v=""/>
    <s v="Mayor (4)"/>
    <s v="Alta"/>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 AP 23: Realizar la revisión integral de las demás actividades del procedimiento y de ser necesario, ajustar las actividades pertinentes, junto con los soportes de ejecución de dichas actividades._x000a_- AP 23: Formalizar la actualización del procedimiento en el aplicativo del SIG_x000a_- AP 23: Socializar y divulgar la actualización del procedimiento y los soportes de ejecución de las actividades._x000a__x000a__x000a__x000a__x000a__x000a_________________x000a_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divulgado y socializado_x000a__x000a__x000a__x000a__x000a__x000a_________________x000a__x000a_- Procedimiento 2213300-PR-215 &quot;Recepción, entrega y control de materia prima, insumos y otros&quot; actualizado_x000a__x000a__x000a__x000a__x000a__x000a__x000a__x000a__x000a_"/>
    <s v="09/05/2019_x000a_09/05/2019_x000a_09/05/2019_x000a_09/05/2019_x000a_09/05/2019_x000a__x000a__x000a__x000a__x000a__x000a_________________x000a__x000a_09/05/2019_x000a__x000a__x000a__x000a__x000a__x000a__x000a__x000a__x000a_"/>
    <s v="31/12/2019_x000a_31/12/2019_x000a_31/12/2019_x000a_31/12/2019_x000a_31/12/2019_x000a__x000a__x000a__x000a__x000a__x000a_________________x000a__x000a_31/12/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Detrimento patrimonial._x000a_- Pérdida de imagen institucional.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_x000a__x000a__x000a__x000a_"/>
    <s v="Rara vez (1)"/>
    <s v=""/>
    <s v=""/>
    <s v=""/>
    <s v=""/>
    <s v=""/>
    <s v=""/>
    <s v="Mayor (4)"/>
    <s v="Alta"/>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x000a_________________x000a__x000a__x000a__x000a__x000a__x000a__x000a__x000a__x000a__x000a__x000a_"/>
    <s v="- Subdirector de Imprenta_x000a_- Subdirector de Imprenta_x000a_- Subdirector de Imprenta_x000a_- Subdirector de Imprenta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_______________x000a__x000a__x000a__x000a__x000a__x000a__x000a__x000a__x000a__x000a__x000a_"/>
    <s v="09/05/2019_x000a_09/05/2019_x000a_09/05/2019_x000a_09/05/2019_x000a__x000a__x000a__x000a__x000a__x000a__x000a_________________x000a__x000a__x000a__x000a__x000a__x000a__x000a__x000a__x000a__x000a__x000a_"/>
    <s v="31/12/2019_x000a_31/12/2019_x000a_31/12/2019_x000a_31/12/2019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s v="Estrategia de Tecnologías de la Información y las Comunicaciones"/>
    <s v="Formular el Plan Estratégico de Tecnologías de la Información y las Comunicaciones"/>
    <s v="Decisiones erróneas o no acertadas"/>
    <s v="en la formulación del Plan Estratégico de Tecnologías de la Información y las Comunicaciones"/>
    <s v="Gestión de procesos"/>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en caso de evidenciar observaciones, desviaciones o diferencias, los jefes de la Oficina TIC y la Oficina Asesora de Planeación enviarán correo electrónico al equipo de delegados con las correspondientes justific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7/2020_x000a_31/07/2020_x000a_31/07/2020_x000a_31/07/2020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Estrategia de Tecnologías de la Información y las Comunicaciones"/>
    <s v="Realizar seguimiento al PETI y a la ejecución del Plan del subsistema de gestión de seguridad de la información"/>
    <s v="Omisión"/>
    <s v="en la verificación del registro de activos de información"/>
    <s v="Gestión de procesos"/>
    <s v="Estratégic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8 indica que Oficial de Seguridad de la Información, autorizado(a) por Jefe Oficina de Tecnologías de la Información y las Comunicaciones, anualmente verificar la información remitida por los responsables del proceso. La(s) fuente(s) de información utilizadas es(son) formato 2213200-FT-367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En caso de evidenciar observaciones, desviaciones o diferencias, si se encuentran inconsistencias, se informará mediante memorando electrónico al responsable del proceso, para que se realice los ajustes correspondientes. Queda como evidencia formato 2213200-FT-367 Identificación, Valoración y Planes de Tratamiento a los Activos de Información y Memorando 2211600-FT-011 Actividades plan de trata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9: indica que Oficial de Seguridad de la Información y la Dependencia responsable, autorizado(a) por El Jefe de la Oficina de Tecnologías de la Información y las Comunicaciones, anualmente realiza el seguimiento a las actividades que componen. La(s) fuente(s) de información utilizadas es(son) plan de mitigación de acuerdo con las fechas de implementación del plan de mitigación, establecidas por la dependencia responsable de la ejecución. En caso de evidenciar observaciones, desviaciones o diferencias, En caso que la dependencia responsable incumpla las fechas de implementación del plan de mitigación, deberá elaborar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_x000a__x000a__x000a__x000a__x000a__x000a__x000a__x000a_"/>
    <s v="- Jefe de la OTIC_x000a__x000a__x000a__x000a__x000a__x000a__x000a__x000a__x000a__x000a_________________x000a__x000a_- Jefe de la OTIC_x000a__x000a__x000a__x000a__x000a__x000a__x000a__x000a__x000a_"/>
    <s v="- PR-187actualizado._x000a__x000a__x000a__x000a__x000a__x000a__x000a__x000a__x000a__x000a_________________x000a__x000a_- PR-187actualizado._x000a__x000a__x000a__x000a__x000a__x000a__x000a__x000a__x000a_"/>
    <s v="01/04/2020_x000a__x000a__x000a__x000a__x000a__x000a__x000a__x000a__x000a__x000a_________________x000a__x000a_01/04/2020_x000a__x000a__x000a__x000a__x000a__x000a__x000a__x000a__x000a_"/>
    <s v="31/07/2020_x000a__x000a__x000a__x000a__x000a__x000a__x000a__x000a__x000a__x000a_________________x000a__x000a_31/07/2020_x000a_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Estrategia de Tecnologías de la Información y las Comunicaciones"/>
    <s v="Realizar seguimiento al PETI y a la ejecución del Plan del subsistema de gestión de seguridad de la información"/>
    <s v="Omisión"/>
    <s v="en el seguimiento y retroalimentación a los avances de proyectos de alto componente TIC definidos en el PETI"/>
    <s v="Gestión de procesos"/>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
    <s v="- Jefe de la OTIC_x000a_- Jefe de la OTIC_x000a__x000a__x000a__x000a__x000a__x000a__x000a__x000a__x000a_________________x000a__x000a_- Jefe de la OTIC_x000a_- Jefe de la OTIC_x000a_- Jefe de la OTIC_x000a_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_x000a__x000a__x000a__x000a__x000a__x000a_"/>
    <s v="01/04/2020_x000a_01/04/2020_x000a__x000a__x000a__x000a__x000a__x000a__x000a__x000a__x000a_________________x000a__x000a_01/04/2020_x000a_01/04/2020_x000a_01/04/2020_x000a__x000a__x000a__x000a__x000a__x000a__x000a_"/>
    <s v="31/07/2020_x000a_31/07/2020_x000a__x000a__x000a__x000a__x000a__x000a__x000a__x000a__x000a_________________x000a__x000a_31/07/2020_x000a_31/07/2020_x000a_31/07/2020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Estrategia de Tecnologías de la Información y las Comunicaciones"/>
    <s v="Desarrollar la gestión de soluciones tecnológicas"/>
    <s v="Supervisión inapropiada"/>
    <s v="en el desarrollo de soluciones tecnológicas"/>
    <s v="Gestión de procesos"/>
    <s v="Estratégic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_x000a_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Estrategia de Tecnologías de la Información y las Comunicaciones"/>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lla lugar"/>
    <s v="Corrupción"/>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_x000a_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01/04/2020_x000a_01/04/2020_x000a__x000a__x000a__x000a__x000a__x000a__x000a_________________x000a__x000a_01/04/2020_x000a_01/04/2020_x000a_01/04/2020_x000a_01/04/2020_x000a__x000a__x000a__x000a__x000a__x000a_"/>
    <s v="31/07/2020_x000a_31/07/2020_x000a_31/07/2020_x000a_31/07/2020_x000a__x000a__x000a__x000a__x000a__x000a__x000a_________________x000a__x000a_31/07/2020_x000a_31/07/2020_x000a_31/07/2020_x000a_31/07/2020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s v="Evaluación del Sistema de Control Interno"/>
    <s v="Elaborar el Plan Anual de Auditorías el cual incorpora todas las actividades de aseguramiento, seguimiento y fomento del autocontrol."/>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s v="Evaluación del Sistema de Control Interno"/>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s v="Fortalecimiento de la Administración y la Gestión Pública Distrital"/>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s v="Posible (3)"/>
    <s v="Moderado (3)"/>
    <s v="Moderado (3)"/>
    <s v="Menor (2)"/>
    <s v="Insignificante (1)"/>
    <s v="Insignificante (1)"/>
    <s v="Mayor (4)"/>
    <s v="Mayor (4)"/>
    <s v="Extrema"/>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s v="Baja"/>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s v="Gestión de Recursos Físicos"/>
    <s v="Gestionar los recursos necesarios para el ingreso a bodega y registro en los inventarios de los bienes objeto de solicitud."/>
    <s v="Errores (fallas o deficiencias)"/>
    <s v="en  el ingreso, suministro y baja  de bienes de consumo, consumo controlado y devolutivo de los inventarios de la entidad"/>
    <s v="Gestión de procesos"/>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ayor (4)"/>
    <s v="Moderado (3)"/>
    <s v="Insignificante (1)"/>
    <s v="Moderado (3)"/>
    <s v="Mayor (4)"/>
    <s v="Alta"/>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Recursos Físicos"/>
    <s v="Preparar y generar la cuenta mensual de almacén con destino a la Subdirección Financiera"/>
    <s v="Errores (fallas o deficiencias)"/>
    <s v="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Recursos Físicos"/>
    <s v="Programar el seguimiento y control de bienes"/>
    <s v="Errores (fallas o deficiencias)"/>
    <s v="en el seguimiento y control de la información de los bienes de propiedad de la entidad"/>
    <s v="Gestión de procesos"/>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Recursos Físicos"/>
    <s v="Seguimiento y control de la información de los bienes de propiedad de la entidad"/>
    <s v="Desvío de recursos físicos o económicos"/>
    <s v="durante el seguimiento y control de la información de los bienes de propiedad de la entidad"/>
    <s v="Corrupción"/>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l Sistema Distrital de Servicio a la Ciudadanía"/>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Coordinar y articular la gestión de las entidades participantes en el Modelo Multicanal de servicio"/>
    <s v="Errores (fallas o deficiencias)"/>
    <s v="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Poner en operación los medios de interacción ciudadana para la atención a la Ciudadanía"/>
    <s v="Interrupciones"/>
    <s v="en la prestación de los servicios en los medios de interacción para la atención a la Ciudadanía"/>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Coordinar y articular la gestión de las entidades participantes en el Modelo Multicanal de servicio"/>
    <s v="Errores (fallas o deficiencias)"/>
    <s v="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Gestionar las peticiones ciudadanas, que ingresan al Sistema Distrital para la Gestión de Peticiones Ciudadanas, brindar el soporte funcional y evaluar la conformidad de las respuestas emitidas."/>
    <s v="Incumplimiento parcial de compromisos"/>
    <s v="en la atención de soporte funcional en los tiempos definidos en el procedimiento"/>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1126 Implementación de un nuevo enfoque de servicio a la ciudadanía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s v="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s v="en el análisis, direccionamiento y respuesta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os controles definidos tienen impacto directo sobre la probabilidad de ocurrencia y en el impacto de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Coordinar y articular la gestión de las entidades participantes en el Modelo Multicanal de servicio"/>
    <s v="Realización de cobros indebidos"/>
    <s v="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Medir y analizar la calidad en la prestación del servicio en los diferentes canales de servicio a la Ciudadanía."/>
    <s v="Decisiones ajustadas a intereses propios o de terceros"/>
    <s v="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1126 Implementación de un nuevo enfoque de servicio a la ciudadanía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Cualificar a los servidores públicos en actitudes, destrezas, habilidades y conocimientos de servicio a la Ciudadanía, al igual que en competencias de Inspección, Vigilancia y Control."/>
    <s v="Incumplimiento total de compromisos"/>
    <s v="en la cualificación a los servidores públicos con funciones de IVC en la programación, gestión y/o disponibilidad de los recursos necesarios para su desarrollo."/>
    <s v="Gestión de procesos"/>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parcialmente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parcialmente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La aplicación de los controles son efectivos por el proceso en cuanto al riesgo evidenciado."/>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 la Función Archivística y del Patrimonio Documental del Distrito Capital"/>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s v=""/>
    <s v="_x000a__x000a__x000a__x000a_"/>
    <s v=""/>
    <s v=""/>
    <s v="_x000a__x000a__x000a__x000a_"/>
    <s v=""/>
    <s v=""/>
    <s v="_x000a__x000a__x000a__x000a_"/>
    <s v=""/>
    <s v=""/>
    <s v="_x000a__x000a__x000a__x000a_"/>
    <s v=""/>
    <s v=""/>
    <s v="_x000a__x000a__x000a__x000a_"/>
    <s v=""/>
    <x v="12"/>
  </r>
  <r>
    <s v="Gestión de la Función Archivística y del Patrimonio Documental del Distrito Capital"/>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s v="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s v="Gestión de la Función Archivística y del Patrimonio Documental del Distrito Capital"/>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s v="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_x000a_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 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a__x0009__x0009__x0009__x0009__x0009__x0009_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s v="Gestión de la Función Archivística y del Patrimonio Documental del Distrito Capital"/>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s v="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s v="Gestión de Políticas Públicas Distritales"/>
    <s v="Identificar y acotar un problema público o situación a resolver"/>
    <s v="Errores (fallas o deficiencias)"/>
    <s v="al momento de identificar y acotar un problema público o situación a resolver en el marco de la formulación de una política pública"/>
    <s v="Gestión de procesos"/>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Insignificante (1)"/>
    <s v="Menor (2)"/>
    <s v="Insignificante (1)"/>
    <s v="Moderado (3)"/>
    <s v="Insignificante (1)"/>
    <s v="Mayor (4)"/>
    <s v="Mayor (4)"/>
    <s v="Alta"/>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Políticas Públicas Distritales"/>
    <s v="Planificar la formulación de la propuesta de Política Pública."/>
    <s v="Decisiones erróneas o no acertadas"/>
    <s v="al planificar la formulación de propuesta de Política Pública"/>
    <s v="Gestión de procesos"/>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Insignificante (1)"/>
    <s v="Menor (2)"/>
    <s v="Insignificante (1)"/>
    <s v="Moderado (3)"/>
    <s v="Insignificante (1)"/>
    <s v="Mayor (4)"/>
    <s v="Mayor (4)"/>
    <s v="Alta"/>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Políticas Públicas Distritales"/>
    <s v="Formular el documento técnico de soporte, el documento CONPES y el plan de acción para la política pública."/>
    <s v="Errores (fallas o deficiencias)"/>
    <s v="en la formulación del documento técnico de soporte, el documento CONPES y/o el plan de acción para la política pública"/>
    <s v="Gestión de procesos"/>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Mayor (4)"/>
    <s v="Mayor (4)"/>
    <s v="Menor (2)"/>
    <s v="Insignificante (1)"/>
    <s v="Insignificante (1)"/>
    <s v="Mayor (4)"/>
    <s v="Mayor (4)"/>
    <s v="Alta"/>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Políticas Públicas Distritales"/>
    <s v="Implementar o asesorar en la implementación de políticas."/>
    <s v="Incumplimiento parcial de compromisos"/>
    <s v="en la implementación de políticas públicas"/>
    <s v="Gestión de procesos"/>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_x000a__x000a__x000a__x000a_"/>
    <s v="Rara vez (1)"/>
    <s v="Mayor (4)"/>
    <s v="Mayor (4)"/>
    <s v="Menor (2)"/>
    <s v="Insignificante (1)"/>
    <s v="Insignificante (1)"/>
    <s v="Mayor (4)"/>
    <s v="Mayor (4)"/>
    <s v="Alta"/>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Políticas Públicas Distritales"/>
    <s v="Realizar seguimiento a la implementación del plan de acción de la política pública"/>
    <s v="Omisión"/>
    <s v="al realizar seguimiento a la implementación del plan de acción de la política pública"/>
    <s v="Gestión de procesos"/>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_x000a__x000a__x000a__x000a_"/>
    <s v="Rara vez (1)"/>
    <s v="Insignificante (1)"/>
    <s v="Mayor (4)"/>
    <s v="Menor (2)"/>
    <s v="Insignificante (1)"/>
    <s v="Moderado (3)"/>
    <s v="Mayor (4)"/>
    <s v="Mayor (4)"/>
    <s v="Alta"/>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Políticas Públicas Distritales"/>
    <s v="Elaborar propuesta de lineamiento técnico_x000a_Asesorar en la implementación de lineamientos técnicos"/>
    <s v="Decisiones erróneas o no acertadas"/>
    <s v="en la elaboración y asesoría en la implementación de lineamientos técnicos"/>
    <s v="Gestión de procesos"/>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_x000a__x000a_"/>
    <s v="- -- Ningún trámite y/o procedimiento administrativo_x000a__x000a__x000a__x000a_"/>
    <s v="- Procesos misionales en el Sistema de Gestión de Calidad_x000a__x000a__x000a__x000a_"/>
    <s v="_x000a__x000a__x000a__x000a_"/>
    <s v="Rara vez (1)"/>
    <s v="Menor (2)"/>
    <s v="Menor (2)"/>
    <s v="Menor (2)"/>
    <s v="Insignificante (1)"/>
    <s v="Insignificante (1)"/>
    <s v="Mayor (4)"/>
    <s v="Mayor (4)"/>
    <s v="Alta"/>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Seguridad y Salud en el Trabajo"/>
    <s v="Realizar diagnóstico basado en la aplicación de estándares mínimos del Sistema de Gestión de Seguridad y Salud en el Trabajo y mantener actualizado el marco normativo."/>
    <s v="Omisión"/>
    <s v="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Insignificante (1)"/>
    <s v="Insignificante (1)"/>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guridad y Salud en el Trabajo"/>
    <s v="Elaborar y actualizar los lineamientos y actividades relacionados con la Seguridad y Salud en el Trabajo"/>
    <s v="Errores (fallas o deficiencias)"/>
    <s v="en la elaboración y actualización de los lineamientos y actividades relacionados con la Seguridad y Salud en el Trabajo "/>
    <s v="Gestión de procesos"/>
    <s v="Operativo"/>
    <s v="- Omisiones en la elaboración del diagnóstico y actualización del marco normativo._x000a_- Las personas que elaboran o actualizan los lineamientos y actividades no conocen la totalidad y a profundidad todos los requisitos legales y técnicos en materia de SST._x000a_- Los resultados de la gestión en materia de SST necesarios para elaborar o actualizar los lineamientos, no son oportunos, suficientes, claros, completos o de calidad._x000a_-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Sanción por parte del ente de control u otro ente regulador._x000a_- Pérdida de credibilidad hacia la entidad de parte de los servidores, contratistas y visitantes._x000a_-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s v="Rara vez (1)"/>
    <s v="Insignificante (1)"/>
    <s v="Insignificante (1)"/>
    <s v="Menor (2)"/>
    <s v="Menor (2)"/>
    <s v="Insignificante (1)"/>
    <s v="Moderado (3)"/>
    <s v="Moderado (3)"/>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 El procedimiento 4232000-PR-372 GESTIÓN DE PELIGROS, RIESGOS Y AMENAZAS indica que el Profesional Universitario, autorizado(a) por el(la) Director(a) de Talento Humano, mensualmente realiza monitoreo al cumplimiento de la ejecución de actividades de Salud y Seguridad en el Trabajo. La(s) fuente(s) de información utilizadas es(son) los documentos que soportan la realización de la actividad planeada en materia de Salud y Seguridad en el Trabajo. En caso de evidenciar observaciones, desviaciones o diferencias, se deben realizar los ajustes y correcciones pertinentes. Queda como evidencia reporte de cumplimiento de la ejecución de actividades de Salud y Seguridad en el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l procedimiento 4232000-PR-372 GESTIÓN DE PELIGROS, RIESGOS Y AMENAZAS se realiza una actualización de los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guridad y Salud en el Trabajo"/>
    <s v="Actualizar la Identificación de peligros y valoración de riesgos"/>
    <s v="Omisión"/>
    <s v="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guridad y Salud en el Trabajo"/>
    <s v="Ejecutar el Plan de Prevención, Preparación y Respuesta ante Emergencias - PPPRE"/>
    <s v="Incumplimiento parcial de compromisos"/>
    <s v="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guridad y Salud en el Trabajo"/>
    <s v="Gestionar las condiciones de salud, de lo(a)s Servidores(a)s Público(a)s de la Entidad"/>
    <s v="Incumplimiento parcial de compromisos"/>
    <s v="en las actividades definidas para la gestión de las condiciones de salud de lo(a)s servidores(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s(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s(a)s Publico(a)s de la Secretaría General. La(s) fuente(s) de información utilizadas es(son) las restricciones y recomendaciones medicas de los servidores(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s(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s(a)s Público(a)s de la Entidad en el informe de monitoreo a la Oficina Asesora de Planeación._x000a_- Reportar a la Dirección de Talento Humano la no ejecución de alguna de las actividades definidas para la gestión de las condiciones de salud de lo(a)s servidores(a)s Público(a)s de la Entidad_x000a_- Re programar la actividad de gestión de las condiciones de salud de lo(a)s servidores(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s(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guridad y Salud en el Trabajo"/>
    <s v="Realizar seguimiento al Plan Anual de Trabajo del Sistema de Seguridad y Salud en el Trabajo"/>
    <s v="Incumplimiento parcial de compromisos"/>
    <s v="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rvicios Administrativos"/>
    <s v="Formular, el Plan Institucional de  Gestión Ambiental - PIGA para la vigencia, con su respectivo plan de acción anual"/>
    <s v="Decisiones erróneas o no acertadas"/>
    <s v="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7) &quot;Formulación, ejecución y seguimiento al Plan Institucional de Gestión Ambiental - PIGA &quot; indica que la mesa técnica de apoyo en gestión ambiental, autorizado(a) por Resolución 494 de 2019, cada vez que se actualiza el PIGA y su plan de acción  verifica que se cumpla lo estipulado en las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de la mesa técnica de apoyo en gestión ambiental._x000a_- PR-288 (PC #7) &quot;Identificación de aspectos, valoración de impactos y prevención de riesgos ambientales &quot;: indica que la mesa técnica de apoyo de Gestión Ambiental y el Comité Institucional de Gestión y Desempeño, autorizado(a) por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Matriz de riesgos ambientales 4233100- FT - 1117, Matriz de aspectos y valoración de impactos ambientales 4233100 - FT - 1118.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Servicios Administrativos"/>
    <s v="Coordinar y monitorear los servicios de apoyo administrativo tales como aseo y cafetería, vigilancia, transporte, y demás servicios generales y operativos, mantenimiento de equipos máquinas y/o estructura física de las edificaciones de la entidad."/>
    <s v="Errores (fallas o deficiencias)"/>
    <s v="en la prestación de servicios de apoyo administrativo:  vigilancia, aseo y cafetería,  transporte, préstamo de espacios y demás servicios generales y operativos"/>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_x000a_- Subdirector de Servicios Administrativos_x000a__x000a__x000a__x000a__x000a__x000a__x000a__x000a_"/>
    <s v="- Propuesta de procedimiento prestación de servicios administrativos_x000a_- Publicación de documentos en aplicativo SIG_x000a_- Talleres ejecutados_x000a__x000a__x000a__x000a__x000a__x000a__x000a__x000a_________________x000a__x000a__x000a_- Propuesta de procedimiento uso de espacios_x000a__x000a__x000a__x000a__x000a__x000a__x000a__x000a_"/>
    <s v="21/09/2018_x000a_21/09/2018_x000a_21/09/2018_x000a__x000a__x000a__x000a__x000a__x000a__x000a__x000a_________________x000a__x000a__x000a_21/09/2018_x000a__x000a__x000a__x000a__x000a__x000a__x000a__x000a_"/>
    <s v="30/04/2020_x000a_30/04/2020_x000a_30/04/2020_x000a__x000a__x000a__x000a__x000a__x000a__x000a__x000a_________________x000a__x000a__x000a_30/04/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Servicios Administrativos"/>
    <s v="Realizar la adquisición del bien o servicio y su legalización"/>
    <s v="Errores (fallas o deficiencias)"/>
    <s v="en la legalización de adquisición de bienes y/o servicios"/>
    <s v="Gestión de procesos"/>
    <s v="Operativ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Servicios Administrativos"/>
    <s v="Realizar la adquisición del bien o servicio y su legalización "/>
    <s v="Desvío de recursos físicos o económicos"/>
    <s v="en la administración de la caja menor"/>
    <s v="Corrupción"/>
    <s v="Operativ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0/04/2020_x000a_30/04/2020_x000a_31/12/2020_x000a__x000a__x000a__x000a__x000a__x000a__x000a__x000a_________________x000a__x000a_30/04/2020_x000a_30/04/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Servicios Administrativos"/>
    <s v="Coordinar y monitorear los servicios de apoyo administrativo tales como aseo y cafetería, vigilancia, transporte, y demás servicios generales y operativos, mantenimiento de equipos máquinas y/o estructura física de las edificaciones de la entidad."/>
    <s v="Incumplimiento parcial de compromisos"/>
    <s v="en el mantenimiento preventivo y correctivo de las edificaciones"/>
    <s v="Gestión de procesos"/>
    <s v="Operativo"/>
    <s v="- 1. Inadecuada identificación de necesidades para el mantenimiento preventivo y correctivo._x000a_- 2. Inadecuada planeación para  el mantenimiento preventivo y correctivo._x000a_- 3. Falta de idoneidad en el personal que efectúa el mantenimiento preventivo y correctivo._x000a__x000a_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Incumplimiento parcial de compromisos en el mantenimiento preventivo y correctivo de las edificaciones en el informe de monitoreo a la Oficina Asesora de Planeación._x000a_- Análisis del incumplimiento parcial de los compromisos de los mantenimientos preventivos y correctivos priorizados en le Plan_x000a_- De acuerdo a la criticidad del incumplimiento, priorizar nuevamente los mantenimientos a ejecutar_x000a_- Reiniciar las actividades del Plan de mantenimiento ajustad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Incumplimiento parcial de compromisos en el mantenimiento preventivo y correctivo de las edificaciones_x000a_- Acta de reunión o evidencia de reunión con las inconsistencias identificadas_x000a_- Plan de mantenimiento ajustado_x000a_- Formato 4233100-FT-1004 Ficha Descriptiva Antes - Mantenimiento Integral, bitácora y el formato 4233100-FT-1002 Ficha Descriptiva Después - Mantenimiento Integral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Gestionar y tramitar las comunicaciones oficiales."/>
    <s v="Errores (fallas o deficiencias)"/>
    <s v="en la  gestión y trámite de comunicaciones oficiales "/>
    <s v="Gestión de procesos"/>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robable (4)"/>
    <s v="Insignificante (1)"/>
    <s v="Moderado (3)"/>
    <s v="Moderado (3)"/>
    <s v="Moderado (3)"/>
    <s v="Mayor (4)"/>
    <s v="Menor (2)"/>
    <s v="Mayor (4)"/>
    <s v="Extrema"/>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 El procedimiento Gestión y trámite de comunicaciones oficiales 2211600-PR-049 (Act. 6): indica que Empresa Contratista, autorizado(a) por el(la) Subdirector(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_x000a__x000a__x000a__x000a__x000a__x000a__x000a_"/>
    <s v="Fuerte_x000a_Fuerte_x000a__x000a__x000a__x000a__x000a__x000a__x000a__x000a_"/>
    <s v="Fuerte_x000a_Moderado_x000a__x000a__x000a__x000a__x000a__x000a__x000a__x000a_"/>
    <s v="Fuerte_x000a_Moderado_x000a__x000a__x000a__x000a__x000a__x000a__x000a__x000a_"/>
    <s v="Moderado"/>
    <s v="La mayoría"/>
    <s v="- El procedimiento Gestión y trámite de comunicaciones oficiales 2211600-PR-049 (Act. 6): indica que el Auxiliar Administrativo , autorizado(a) por el (la) Subdirector(a)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Gestión y trámite de comunicaciones oficiales 2211600-PR-049 (Act. 6): indica que Empresa Contratista, autorizado(a) por el(la) Subdirector(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Posible (3)"/>
    <s v="Moderado (3)"/>
    <s v="Alta"/>
    <s v="La valoración del riesgo después de controles cambió de probable a posible en la escala de probabilidad con un impacto moderado  manteniéndose  la valoración del riesgo en zona resultante alta, pero cambiando la posición del cuadrante de (4,4) a (3,3)."/>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20/03/2020_x000a_24/03/2020_x000a_08/04/2020_x000a_15/05/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4/2020_x000a_15/05/2020_x000a__x000a__x000a__x000a__x000a__x000a__x000a__x000a__x000a_________________x000a__x000a_15/05/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Gestionar y tramitar las comunicaciones oficiales."/>
    <s v="Interrupciones"/>
    <s v="en la  gestión y trámite de comunicaciones oficiales"/>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oderado (3)"/>
    <s v="Moderado (3)"/>
    <s v="Mayor (4)"/>
    <s v="Mayor (4)"/>
    <s v="Insignificante (1)"/>
    <s v="Mayor (4)"/>
    <s v="Alta"/>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Act. 6):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Act. 4):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29/05/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Gestionar y tramitar transferencias documentales. "/>
    <s v="Omisión"/>
    <s v="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Menor (2)"/>
    <s v="Menor (2)"/>
    <s v="Moderado (3)"/>
    <s v="Insignificante (1)"/>
    <s v="Catastrófico (5)"/>
    <s v="Menor (2)"/>
    <s v="Catastrófico (5)"/>
    <s v="Extrema"/>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Auxiliar Administrativo, autorizado(a) por el(la) Subdirector(a)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s v="Moderada"/>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Gestionar y tramitar actos administrativos."/>
    <s v="Errores (fallas o deficiencias)"/>
    <s v="en la gestión y trámite de actos administrativos "/>
    <s v="Gestión de procesos"/>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ayor (4)"/>
    <s v="Mayor (4)"/>
    <s v="Moderado (3)"/>
    <s v="Mayor (4)"/>
    <s v="Insignificante (1)"/>
    <s v="Mayor (4)"/>
    <s v="Extrema"/>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30/04/2020_x000a__x000a__x000a__x000a__x000a__x000a__x000a__x000a__x000a__x000a_________________x000a__x000a_30/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Consulta y préstamo de documentos."/>
    <s v="Errores (fallas o deficiencias)"/>
    <s v="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enor (2)"/>
    <s v="Moderado (3)"/>
    <s v="Mayor (4)"/>
    <s v="Catastrófico (5)"/>
    <s v="Insignificante (1)"/>
    <s v="Catastrófico (5)"/>
    <s v="Extrema"/>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Act.6)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Act.4)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ayor (4)"/>
    <s v="Alta"/>
    <s v="La valoración del riesgo después de controles bajo de  posible a improbable en la escala de probabilidad con un impacto mayor , en consecuencia cambia la ubicación del riesgo de zona resultante extrema a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29/05/2020_x000a_29/05/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29/05/2020_x000a_29/05/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Actualizar instrumentos archivísticos."/>
    <s v="Errores (fallas o deficiencias)"/>
    <s v="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05/2020_x000a__x000a__x000a__x000a__x000a__x000a__x000a__x000a__x000a__x000a_________________x000a__x000a_30/05/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Elaborar certificados de información laboral con destino a bonos pensionales."/>
    <s v="Errores (fallas o deficiencias)"/>
    <s v="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autorizado(a) por el(a) Subdirector(a)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5) indica que Profesional Especializado, autorizado(a) por el(a) Subdirector(a)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La mayoría"/>
    <s v="Rara vez (1)"/>
    <s v="Moderado (3)"/>
    <s v="Moderada"/>
    <s v="La valoración del riesgo después de controles arroja rara vez en la escala de probabilidad con un impacto moderado lo que lo ubica al riesgo en zona resultante moderada.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motivo por el cual se hace necesario ajustar el procedimiento."/>
    <s v="Reducir"/>
    <s v="_x000a__x000a__x000a__x000a__x000a__x000a__x000a__x000a__x000a__x000a_________________x000a__x000a_- Ajustar el procedimiento 2211600-PR-297, incorporando las acciones que se deben realizar por la entrada en producción de la plataforma CETIL._x000a__x000a__x000a__x000a__x000a__x000a__x000a__x000a__x000a_"/>
    <s v="_x000a__x000a__x000a__x000a__x000a__x000a__x000a__x000a__x000a__x000a_________________x000a__x000a_- Profesional Especializado (Subdirección de Servicios Administrativo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27/03/2020_x000a__x000a__x000a__x000a__x000a__x000a__x000a__x000a__x000a_"/>
    <s v="_x000a__x000a__x000a__x000a__x000a__x000a__x000a__x000a__x000a__x000a_________________x000a__x000a_29/05/2020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29/05/2020_x000a_29/05/2020_x000a__x000a__x000a__x000a__x000a__x000a__x000a__x000a__x000a_________________x000a__x000a_29/05/2020_x000a_29/05/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Gestionar y tramitar las comunicaciones oficiales._x000a_Gestionar y tramitar transferencias documentales._x000a_Gestionar y tramitar actos administrativos._x000a_Consulta y préstamo de documentos."/>
    <s v="Uso indebido de información privilegiada"/>
    <s v="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Act.1) indica que Auxiliar Administrativo, autorizado(a) por Subdirector(a)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Act.6) indica que Auxiliar Administrativo, autorizado(a) por Subdirector(a)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a)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a)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Estratégica de Talento Humano"/>
    <s v="Ejecutar las situaciones administrativas solicitadas"/>
    <s v="Errores (fallas o deficiencias)"/>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Verificar y consolidar documentos para tramitar de un Acto Administrativo de vinculación, encargo o prima técnica de los servidores de la Secretaría General de la Alcaldía Mayor de Bogotá, D.C."/>
    <s v="Errores (fallas o deficiencias)"/>
    <s v="al expedir un Acto Administrativo de vinculación, encargo o prima técnica de los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s v="Posible (3)"/>
    <s v="Insignificante (1)"/>
    <s v="Insignificante (1)"/>
    <s v="Insignificante (1)"/>
    <s v="Menor (2)"/>
    <s v="Insignificante (1)"/>
    <s v="Insignificante (1)"/>
    <s v="Menor (2)"/>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moderada. "/>
    <s v="- PROCEDIMIENTO GESTIÓN ORGANIZACIONAL 2211300-PR-221 indica que el profesional especializado o profesional universitario y técnico operativo de la Dirección de Talento Humano, autorizado(a) por el(la) Director(a) Técnico(a) de Talento Humano, verifican cada vez que se produzca una vinculación o encargo que la persona o el (la) servidor(a) público(a) cumpla con los requisitos mínimos para la vinculación o encargo. La(s) fuente(s) de información utilizadas es(son) el formato que verifica la consolidación de documentos y verificación de perfil para la ejecución de la vinculación o el encargo.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21 - Gestión Organizacional indica que el(la) profesional especializado o profesional universitario de Talento Humano, autorizado(a) por el(la) Director(a) Técnico(a) de Talento Humano, bimestralmente en el subcomité de autocontrol, verifica el porcentaje de poblamiento de la Entidad .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Verificar y consolidar documentos para tramitar un Acto Administrativo que ejecute la desvinculación de un servidor público de la Secretaría General de la Alcaldía Mayor de Bogotá, D.C."/>
    <s v="Omisión"/>
    <s v="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Realizar seguimiento a las peticiones, quejas y reclamos"/>
    <s v="Incumplimiento legal"/>
    <s v="al no dar respuesta a solicitudes de participación ciudadana y PQRS en materia de talento humano, dentro de los tiempos legales establecidos por sobrecarga laboral"/>
    <s v="Gestión de procesos"/>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 Mas automatización o semiautomatización en los procesos y servicios.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 Imagen institucional desmejorada por la deficiente divulgación, en materia de acciones, decisiones y resultados de la gestión del Distrito Capital._x000a__x000a__x000a_"/>
    <s v="- -- Ningún trámite y/o procedimiento administrativo_x000a__x000a__x000a__x000a_"/>
    <s v="- Procesos misionales y estratégicos misionales en el Sistema de Gestión de Calidad_x000a__x000a__x000a__x000a_"/>
    <s v="_x000a__x000a__x000a__x000a_"/>
    <s v="Posible (3)"/>
    <s v="Insignificante (1)"/>
    <s v="Insignificante (1)"/>
    <s v="Insignificante (1)"/>
    <s v="Insignificante (1)"/>
    <s v="Insignificante (1)"/>
    <s v="Moderado (3)"/>
    <s v="Moderado (3)"/>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2200-PR-044  Seguimiento y medición del servicio a la ciudadanía indica que el profesional especializado, profesional universitario y auxiliar administrativo de la Dirección de Talento Humano, autorizado(a) por el (al) Director(a) Técnico(a) de Talento Humano, mensualmente se revisa el cumplimiento de los criterios establecidos para las respuestas ciudadanas. La(s) fuente(s) de información utilizadas es(son) las comunicaciones oficiales de los responsables del procedimiento &quot;Seguimiento y medición del servicio a la ciudadanía&quot;. En caso de evidenciar observaciones, desviaciones o diferencias, se debe notificar al Director(a) Técnico(a) de Talento Humano y realizar el informe. Queda como evidencia memorando remisorio del informe consolidado y el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os controles para dar respuesta a solicitudes de participación ciudadana y PQRS en materia de talento humano son fuertes tanto de manera preventiva como detectiva, con el fin de disminuir el riesgo a un nivel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10-31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el cronograma de seguimiento para el cumplimiento de entrega de las Evaluaciones del desempeño y la gestión"/>
    <s v="Incumplimiento leg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Gestión de procesos"/>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 Mas automatización o semiautomatización en los procesos y servicios.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Insignificante (1)"/>
    <s v="Insignificante (1)"/>
    <s v="Insignificante (1)"/>
    <s v="Insignificante (1)"/>
    <s v="Menor (2)"/>
    <s v="Menor (2)"/>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La(s) fuente(s) de información utilizadas es(son) los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los memorandos internos de comunicación._x000a_- El procedimiento 2211300-PR-260 Gestión del Desempeño indica que el profesional especializado o profesional universitario de la Dirección de Talento Humano, autorizado(a) por el (la) Director(a) Técnico(a) de Talento Humano, Anualmente coordina con los procedimientos de Gestión del Conocimiento y la innovación y Gestión de Bienestar e Incentivos, realizar estrategias y planes que permitan aportar a la visión estratégica de la Entidad. La(s) fuente(s) de información utilizadas es(son) evaluaciones del desempeño y la gestión laboral radicadas a la Dirección de Talento Humano. En caso de evidenciar observaciones, desviaciones o diferencias, se debe notificar al Director(a) Técnico(a) de Talento Humano y realizar la comunicación de inmediato. Queda como evidencia Plan Estratégico de Talento Human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bimestralmente en el subcomité de autocontrol verifica la radicación de las evaluaciones del desempeño o de la gestión laboral en  la Secretaría General. La(s) fuente(s) de información utilizadas es(son) documentos que soportan la entrega de la evaluación del desempeño o la gestión laboral. En caso de evidenciar observaciones, desviaciones o diferencias, se debe notificar al Director(a) Técnico(a) de Talento Humano y realizar la solicitud a cada dependencia o servidor de la Secretaria general.. Queda como evidencia el acta de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Reporte al(la) director(a) de talento humano.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Verificar el cumplimiento normativo, técnico y que cubra todas las necesidades priorizadas en la vigencia en el Plan Institucional de Capacitación y estrategia de incentivos. "/>
    <s v="Omisión"/>
    <s v="al establecer el Plan Institucional de Capacitación e Incentivos en cuanto a la normatividad vigente, las solicitudes técnicas o las necesidades de la Secretaría General de la Alcaldía Mayor de Bogotá, D.C."/>
    <s v="Gestión de procesos"/>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_x000a__x000a__x000a__x000a_"/>
    <s v="Rara vez (1)"/>
    <s v="Insignificante (1)"/>
    <s v="Insignificante (1)"/>
    <s v="Insignificante (1)"/>
    <s v="Insignificante (1)"/>
    <s v="Menor (2)"/>
    <s v="Moderado (3)"/>
    <s v="Moderado (3)"/>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La(s) fuente(s) de información utilizadas es(son) la normatividad vigente, los lineamientos del Departamento Administrativo del Servicio Civil Distrital, del Departamento Administrativo de la Función Pública, los lineamientos de otros entes de control y las necesidades de los servidores públicos de la Entidad. En caso de evidenciar observaciones, desviaciones o diferencias, se debe notificar al Director(a) Técnico(a) de Talento Humano y realizar la inclusión de cualquier actividad que se hay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profesional especializado o profesional universitario, autorizado(a) por el (la) Director(a) Técnico(a) de Talento Humano, anualmente proyecta y revisa la propuesta del Plan Institucional de Capacitación para presentar a la comisión de personal. La(s) fuente(s) de información utilizadas es(son) documentos soporte para la proyección del Plan Institucional de Capacitación - PIC. En caso de evidenciar observaciones, desviaciones o diferencias, se debe notificar al Director(a) Técnico(a) de Talento Humano y realizar la inclusión de las observaciones realizadas por la comisión de personal. Queda como evidencia el registro de asistencia 2211300-FT-211 de la revisión del plan Institucional de Capacitación PI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el Plan Estratégico de Talento Humano"/>
    <s v="Incumplimiento parcial de compromisos"/>
    <s v="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el Plan Anual de Vacantes y el Plan de Previsión de Recursos Humanos"/>
    <s v="Decisiones ajustadas a intereses propios o de terceros"/>
    <s v="para la vinculación intencional de una persona sin cumplir los requisitos mínimos de un cargo con el fin de obtener un beneficio al que no haya lugar."/>
    <s v="Corrupción"/>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el Plan para el pago de nómina"/>
    <s v="Desvío de recursos físicos o económicos"/>
    <s v="durante la liquidación de nómina con errores o fallas en la plataforma o sistema usado para la liquidación de nómina para el otorgamiento de beneficios salariales (prima técnica, antigüedad, vacaciones, etc.)."/>
    <s v="Corrupción"/>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_x000a_&quot;_x0009__x0009__x0009_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Formular el Plan Estratégico de Talento Humano"/>
    <s v="Decisiones erróneas o no acertadas"/>
    <s v="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la estrategia para la atención de las relaciones individuales y colectivas de trabajo"/>
    <s v="Incumplimiento parcial de compromisos"/>
    <s v="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el Plan Institucional de Bienestar e Incentivos"/>
    <s v="Incumplimiento parcial de compromisos"/>
    <s v="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Financiera"/>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s v="Gestión Financiera"/>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s v="Gestión Financiera"/>
    <s v="Gestionar los Certificados de Disponibilidad Presupuestal y de Registro Presupuestal"/>
    <s v="Errores (fallas o deficiencias)"/>
    <s v="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s v="Baja"/>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s v="Gestión Financiera"/>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Insignificante (1)"/>
    <s v="Insignificante (1)"/>
    <s v="Menor (2)"/>
    <s v="Menor (2)"/>
    <s v="Moderada"/>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s v="Gestión Jurídica"/>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s v="Gestión Jurídica"/>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s v="Gestión Jurídica"/>
    <s v="Emitir los conceptos jurídicos y absolver las consultas que en materia jurídica sean competencia de la Secretaría General, o que surjan en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s v="Gestión Jurídica"/>
    <s v="Gestionar la defensa judicial y extrajudicial de la Secretaría General de la Alcaldía Mayor de Bogotá, D. C."/>
    <s v="Decisiones ajustadas a intereses propios o de terceros"/>
    <s v="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s v="Gestión, Administración y Soporte de infraestructura y Recursos tecnológicos"/>
    <s v="Administración, gestión  y soporte de los recursos de la Infraestructura tecnológica de la secretaria general"/>
    <s v="Errores (fallas o deficiencias)"/>
    <s v="en la administración y gestión de los recursos de infraestructura tecnológica"/>
    <s v="Gestión de procesos"/>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Gestión, Administración y Soporte de infraestructura y Recursos tecnológicos"/>
    <s v="Administración  y/o gestión de los recursos de la Infraestructura tecnológica de la secretaria general"/>
    <s v="Exceso de las facultades otorgadas"/>
    <s v="durante la Administración  y/o gestión de los recursos de la Infraestructura tecnológica de la secretaria general"/>
    <s v="Corrupción"/>
    <s v="Operativo"/>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Internacionalización de Bogotá"/>
    <s v="Proporcionar asesoría y asistencia técnica para fortalecer las acciones de internacionalización de la ciudad"/>
    <s v="Errores (fallas o deficiencias)"/>
    <s v="en la emisión del concepto y/o asistencia técnica de cooperación internacional, relacionamiento estratégico internacional y proyección internacional"/>
    <s v="Gestión de procesos"/>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s v="Internacionalización de Bogotá"/>
    <s v="Coordinar y gestionar el relacionamiento estratégico Internacional y los proyectos y programas de cooperación."/>
    <s v="Errores (fallas o deficiencias)"/>
    <s v="en la identificación de oportunidades y en la estructuración de iniciativas de cooperación internacional y relacionamiento estratégico"/>
    <s v="Gestión de procesos"/>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s v="Internacionalización de Bogotá"/>
    <s v="Gestionar las oportunidades de proyección, promoción y posicionamiento estratégico internacional."/>
    <s v="Errores (fallas o deficiencias)"/>
    <s v="en la ejecución de acciones y/o estrategias de promoción, proyección y posicionamiento estratégico internacional del Distrito"/>
    <s v="Gestión de procesos"/>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2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3">
        <item x="2"/>
        <item x="0"/>
        <item x="9"/>
        <item x="3"/>
        <item x="7"/>
        <item x="1"/>
        <item x="8"/>
        <item x="4"/>
        <item x="5"/>
        <item x="10"/>
        <item x="6"/>
        <item x="11"/>
        <item x="12"/>
      </items>
      <extLst>
        <ext xmlns:x14="http://schemas.microsoft.com/office/spreadsheetml/2009/9/main" uri="{2946ED86-A175-432a-8AC1-64E0C546D7DE}">
          <x14:pivotField fillDownLabels="1"/>
        </ext>
      </extLst>
    </pivotField>
    <pivotField dataField="1" showAll="0"/>
    <pivotField axis="axisRow" outline="0" showAll="0">
      <items count="3">
        <item x="1"/>
        <item x="0"/>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2"/>
  </rowFields>
  <rowItems count="16">
    <i>
      <x/>
      <x/>
    </i>
    <i r="1">
      <x v="2"/>
    </i>
    <i r="1">
      <x v="8"/>
    </i>
    <i r="1">
      <x v="9"/>
    </i>
    <i r="1">
      <x v="12"/>
    </i>
    <i t="default">
      <x/>
    </i>
    <i>
      <x v="1"/>
      <x v="1"/>
    </i>
    <i r="1">
      <x v="3"/>
    </i>
    <i r="1">
      <x v="4"/>
    </i>
    <i r="1">
      <x v="5"/>
    </i>
    <i r="1">
      <x v="6"/>
    </i>
    <i r="1">
      <x v="7"/>
    </i>
    <i r="1">
      <x v="10"/>
    </i>
    <i r="1">
      <x v="11"/>
    </i>
    <i t="default">
      <x v="1"/>
    </i>
    <i t="grand">
      <x/>
    </i>
  </rowItems>
  <colItems count="1">
    <i/>
  </colItems>
  <dataFields count="1">
    <dataField name="Cuenta de Evento" fld="3" subtotal="count" baseField="0" baseItem="0"/>
  </dataFields>
  <formats count="10">
    <format dxfId="35">
      <pivotArea type="all" dataOnly="0" outline="0" fieldPosition="0"/>
    </format>
    <format dxfId="34">
      <pivotArea outline="0" collapsedLevelsAreSubtotals="1" fieldPosition="0"/>
    </format>
    <format dxfId="33">
      <pivotArea field="4" type="button" dataOnly="0" labelOnly="1" outline="0" axis="axisRow" fieldPosition="0"/>
    </format>
    <format dxfId="32">
      <pivotArea field="2" type="button" dataOnly="0" labelOnly="1" outline="0" axis="axisRow" fieldPosition="1"/>
    </format>
    <format dxfId="31">
      <pivotArea dataOnly="0" labelOnly="1" fieldPosition="0">
        <references count="1">
          <reference field="4" count="0"/>
        </references>
      </pivotArea>
    </format>
    <format dxfId="30">
      <pivotArea dataOnly="0" labelOnly="1" fieldPosition="0">
        <references count="1">
          <reference field="4" count="0" defaultSubtotal="1"/>
        </references>
      </pivotArea>
    </format>
    <format dxfId="29">
      <pivotArea dataOnly="0" labelOnly="1" grandRow="1" outline="0" fieldPosition="0"/>
    </format>
    <format dxfId="28">
      <pivotArea dataOnly="0" labelOnly="1" fieldPosition="0">
        <references count="2">
          <reference field="2" count="5">
            <x v="0"/>
            <x v="2"/>
            <x v="8"/>
            <x v="9"/>
            <x v="12"/>
          </reference>
          <reference field="4" count="1" selected="0">
            <x v="0"/>
          </reference>
        </references>
      </pivotArea>
    </format>
    <format dxfId="27">
      <pivotArea dataOnly="0" labelOnly="1" fieldPosition="0">
        <references count="2">
          <reference field="2" count="8">
            <x v="1"/>
            <x v="3"/>
            <x v="4"/>
            <x v="5"/>
            <x v="6"/>
            <x v="7"/>
            <x v="10"/>
            <x v="11"/>
          </reference>
          <reference field="4" count="1" selected="0">
            <x v="1"/>
          </reference>
        </references>
      </pivotArea>
    </format>
    <format dxfId="2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2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6">
        <item x="3"/>
        <item x="2"/>
        <item x="1"/>
        <item x="4"/>
        <item x="0"/>
        <item t="default"/>
      </items>
    </pivotField>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Fields count="1">
    <field x="20"/>
  </colFields>
  <colItems count="5">
    <i>
      <x/>
    </i>
    <i>
      <x v="1"/>
    </i>
    <i>
      <x v="2"/>
    </i>
    <i>
      <x v="3"/>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2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2"/>
        <item x="1"/>
        <item x="3"/>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2"/>
        <item x="0"/>
        <item x="1"/>
        <item x="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1"/>
    <field x="37"/>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2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5"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3"/>
        <item x="2"/>
        <item x="0"/>
        <item t="default"/>
      </items>
    </pivotField>
    <pivotField axis="axisCol" showAll="0">
      <items count="6">
        <item x="1"/>
        <item x="2"/>
        <item x="3"/>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5">
    <i>
      <x/>
    </i>
    <i>
      <x v="1"/>
    </i>
    <i>
      <x v="2"/>
    </i>
    <i>
      <x v="3"/>
    </i>
    <i t="grand">
      <x/>
    </i>
  </rowItems>
  <colFields count="1">
    <field x="36"/>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2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2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2" firstHeaderRow="1" firstDataRow="1" firstDataCol="1"/>
  <pivotFields count="9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6"/>
        <item x="8"/>
        <item x="4"/>
        <item x="7"/>
        <item x="0"/>
        <item x="1"/>
        <item x="3"/>
        <item x="14"/>
        <item x="12"/>
        <item x="9"/>
        <item x="17"/>
        <item x="5"/>
        <item x="2"/>
        <item x="6"/>
        <item x="10"/>
        <item x="15"/>
        <item x="11"/>
        <item x="13"/>
        <item t="default"/>
      </items>
    </pivotField>
  </pivotFields>
  <rowFields count="1">
    <field x="89"/>
  </rowFields>
  <rowItems count="19">
    <i>
      <x/>
    </i>
    <i>
      <x v="1"/>
    </i>
    <i>
      <x v="2"/>
    </i>
    <i>
      <x v="3"/>
    </i>
    <i>
      <x v="4"/>
    </i>
    <i>
      <x v="5"/>
    </i>
    <i>
      <x v="6"/>
    </i>
    <i>
      <x v="7"/>
    </i>
    <i>
      <x v="8"/>
    </i>
    <i>
      <x v="9"/>
    </i>
    <i>
      <x v="10"/>
    </i>
    <i>
      <x v="11"/>
    </i>
    <i>
      <x v="12"/>
    </i>
    <i>
      <x v="13"/>
    </i>
    <i>
      <x v="14"/>
    </i>
    <i>
      <x v="15"/>
    </i>
    <i>
      <x v="16"/>
    </i>
    <i>
      <x v="17"/>
    </i>
    <i t="grand">
      <x/>
    </i>
  </rowItems>
  <colItems count="1">
    <i/>
  </colItems>
  <dataFields count="1">
    <dataField name="Número de riesgos" fld="3" subtotal="count" baseField="0" baseItem="0"/>
  </dataFields>
  <formats count="4">
    <format dxfId="19">
      <pivotArea type="all" dataOnly="0" outline="0" fieldPosition="0"/>
    </format>
    <format dxfId="18">
      <pivotArea outline="0" collapsedLevelsAreSubtotals="1" fieldPosition="0"/>
    </format>
    <format dxfId="17">
      <pivotArea dataOnly="0" labelOnly="1" grandRow="1" outline="0" fieldPosition="0"/>
    </format>
    <format dxfId="16">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4890BD1-98E4-45C1-8D88-FCF87DE76A54}" name="TablaDinámica3" cacheId="2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9" firstHeaderRow="1" firstDataRow="1" firstDataCol="1"/>
  <pivotFields count="89">
    <pivotField axis="axisRow" showAll="0">
      <items count="23">
        <item x="0"/>
        <item x="1"/>
        <item x="2"/>
        <item x="3"/>
        <item x="4"/>
        <item x="5"/>
        <item x="6"/>
        <item x="7"/>
        <item x="8"/>
        <item x="9"/>
        <item x="12"/>
        <item x="13"/>
        <item x="10"/>
        <item x="14"/>
        <item x="15"/>
        <item x="11"/>
        <item x="16"/>
        <item x="17"/>
        <item x="18"/>
        <item x="19"/>
        <item x="20"/>
        <item x="2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Número de riesgos" fld="3" subtotal="count" baseField="0" baseItem="0"/>
  </dataFields>
  <formats count="6">
    <format dxfId="25">
      <pivotArea type="all" dataOnly="0" outline="0" fieldPosition="0"/>
    </format>
    <format dxfId="24">
      <pivotArea outline="0" collapsedLevelsAreSubtotals="1" fieldPosition="0"/>
    </format>
    <format dxfId="23">
      <pivotArea field="0" type="button" dataOnly="0" labelOnly="1" outline="0" axis="axisRow" fieldPosition="0"/>
    </format>
    <format dxfId="22">
      <pivotArea dataOnly="0" labelOnly="1" fieldPosition="0">
        <references count="1">
          <reference field="0" count="0"/>
        </references>
      </pivotArea>
    </format>
    <format dxfId="21">
      <pivotArea dataOnly="0" labelOnly="1" grandRow="1" outline="0" fieldPosition="0"/>
    </format>
    <format dxfId="20">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5">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5">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5">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6"/>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7"/>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8"/>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O21"/>
  <sheetViews>
    <sheetView showGridLines="0" zoomScale="60" zoomScaleNormal="60" workbookViewId="0"/>
  </sheetViews>
  <sheetFormatPr baseColWidth="10" defaultRowHeight="15" x14ac:dyDescent="0.25"/>
  <cols>
    <col min="1" max="1" width="11.42578125" style="105"/>
    <col min="2" max="2" width="5.7109375" style="105" customWidth="1"/>
    <col min="3" max="3" width="6.85546875" style="105" customWidth="1"/>
    <col min="4" max="4" width="19.28515625" style="105" customWidth="1"/>
    <col min="5" max="5" width="4.140625" style="105" customWidth="1"/>
    <col min="6" max="6" width="19.7109375" style="105" customWidth="1"/>
    <col min="7" max="7" width="2" style="105" customWidth="1"/>
    <col min="8" max="8" width="19.7109375" style="105" customWidth="1"/>
    <col min="9" max="9" width="2" style="105" customWidth="1"/>
    <col min="10" max="10" width="19.7109375" style="105" customWidth="1"/>
    <col min="11" max="11" width="2.42578125" style="105" customWidth="1"/>
    <col min="12" max="12" width="19.7109375" style="105" customWidth="1"/>
    <col min="13" max="13" width="2.5703125" style="105" customWidth="1"/>
    <col min="14" max="14" width="19.7109375" style="105" customWidth="1"/>
    <col min="15" max="15" width="5.7109375" style="105" customWidth="1"/>
    <col min="16" max="16384" width="11.42578125" style="105"/>
  </cols>
  <sheetData>
    <row r="1" spans="2:15" ht="19.5" customHeight="1" x14ac:dyDescent="0.25"/>
    <row r="2" spans="2:15" ht="27" customHeight="1" x14ac:dyDescent="0.25">
      <c r="B2" s="213" t="s">
        <v>311</v>
      </c>
      <c r="C2" s="214"/>
      <c r="D2" s="214"/>
      <c r="E2" s="214"/>
      <c r="F2" s="214"/>
      <c r="G2" s="214"/>
      <c r="H2" s="214"/>
      <c r="I2" s="214"/>
      <c r="J2" s="214"/>
      <c r="K2" s="214"/>
      <c r="L2" s="214"/>
      <c r="M2" s="214"/>
      <c r="N2" s="214"/>
      <c r="O2" s="215"/>
    </row>
    <row r="3" spans="2:15" ht="30" customHeight="1" x14ac:dyDescent="0.25">
      <c r="B3" s="216"/>
      <c r="C3" s="217"/>
      <c r="D3" s="217"/>
      <c r="E3" s="217"/>
      <c r="F3" s="217"/>
      <c r="G3" s="217"/>
      <c r="H3" s="217"/>
      <c r="I3" s="217"/>
      <c r="J3" s="217"/>
      <c r="K3" s="217"/>
      <c r="L3" s="217"/>
      <c r="M3" s="217"/>
      <c r="N3" s="217"/>
      <c r="O3" s="218"/>
    </row>
    <row r="4" spans="2:15" ht="19.5" customHeight="1" x14ac:dyDescent="0.25">
      <c r="B4" s="107"/>
      <c r="C4" s="106"/>
      <c r="D4" s="106"/>
      <c r="E4" s="106"/>
      <c r="F4" s="106"/>
      <c r="G4" s="106"/>
      <c r="H4" s="106"/>
      <c r="I4" s="106"/>
      <c r="J4" s="106"/>
      <c r="K4" s="106"/>
      <c r="L4" s="106"/>
      <c r="M4" s="106"/>
      <c r="N4" s="106"/>
      <c r="O4" s="122"/>
    </row>
    <row r="5" spans="2:15" x14ac:dyDescent="0.25">
      <c r="B5" s="107"/>
      <c r="C5" s="109"/>
      <c r="D5" s="108"/>
      <c r="E5" s="109"/>
      <c r="F5" s="108"/>
      <c r="G5" s="109"/>
      <c r="H5" s="108"/>
      <c r="I5" s="109"/>
      <c r="J5" s="108"/>
      <c r="K5" s="109"/>
      <c r="L5" s="108"/>
      <c r="M5" s="109"/>
      <c r="N5" s="108"/>
      <c r="O5" s="122"/>
    </row>
    <row r="6" spans="2:15" ht="40.5" customHeight="1" x14ac:dyDescent="0.25">
      <c r="B6" s="107"/>
      <c r="C6" s="212" t="s">
        <v>307</v>
      </c>
      <c r="D6" s="110" t="str">
        <f>Datos!T2</f>
        <v>Casi seguro (5)</v>
      </c>
      <c r="E6" s="109"/>
      <c r="F6" s="111">
        <f>COUNTIFS(Mapa_Proceso!$N$12:$N$120,$D6,Mapa_Proceso!$O$12:$O$120,F$16)</f>
        <v>0</v>
      </c>
      <c r="G6" s="112"/>
      <c r="H6" s="111">
        <f>COUNTIFS(Mapa_Proceso!$N$12:$N$120,$D6,Mapa_Proceso!$O$12:$O$120,H$16)</f>
        <v>0</v>
      </c>
      <c r="I6" s="112"/>
      <c r="J6" s="113">
        <f>COUNTIFS(Mapa_Proceso!$N$12:$N$120,$D6,Mapa_Proceso!$O$12:$O$120,J$16)</f>
        <v>1</v>
      </c>
      <c r="K6" s="112"/>
      <c r="L6" s="113">
        <f>COUNTIFS(Mapa_Proceso!$N$12:$N$120,$D6,Mapa_Proceso!$O$12:$O$120,L$16)</f>
        <v>1</v>
      </c>
      <c r="M6" s="112"/>
      <c r="N6" s="113">
        <f>COUNTIFS(Mapa_Proceso!$N$12:$N$120,$D6,Mapa_Proceso!$O$12:$O$120,N$16)</f>
        <v>0</v>
      </c>
      <c r="O6" s="122"/>
    </row>
    <row r="7" spans="2:15" ht="12" customHeight="1" x14ac:dyDescent="0.25">
      <c r="B7" s="107"/>
      <c r="C7" s="212"/>
      <c r="D7" s="114"/>
      <c r="E7" s="109"/>
      <c r="F7" s="115"/>
      <c r="G7" s="112"/>
      <c r="H7" s="115"/>
      <c r="I7" s="112"/>
      <c r="J7" s="115"/>
      <c r="K7" s="112"/>
      <c r="L7" s="115"/>
      <c r="M7" s="112"/>
      <c r="N7" s="115"/>
      <c r="O7" s="122"/>
    </row>
    <row r="8" spans="2:15" ht="40.5" customHeight="1" x14ac:dyDescent="0.25">
      <c r="B8" s="107"/>
      <c r="C8" s="212"/>
      <c r="D8" s="110" t="str">
        <f>Datos!T3</f>
        <v>Probable (4)</v>
      </c>
      <c r="E8" s="109"/>
      <c r="F8" s="116">
        <f>COUNTIFS(Mapa_Proceso!$N$12:$N$120,$D8,Mapa_Proceso!$O$12:$O$120,F$16)</f>
        <v>0</v>
      </c>
      <c r="G8" s="112"/>
      <c r="H8" s="111">
        <f>COUNTIFS(Mapa_Proceso!$N$12:$N$120,$D8,Mapa_Proceso!$O$12:$O$120,H$16)</f>
        <v>1</v>
      </c>
      <c r="I8" s="112"/>
      <c r="J8" s="111">
        <f>COUNTIFS(Mapa_Proceso!$N$12:$N$120,$D8,Mapa_Proceso!$O$12:$O$120,J$16)</f>
        <v>0</v>
      </c>
      <c r="K8" s="112"/>
      <c r="L8" s="113">
        <f>COUNTIFS(Mapa_Proceso!$N$12:$N$120,$D8,Mapa_Proceso!$O$12:$O$120,L$16)</f>
        <v>1</v>
      </c>
      <c r="M8" s="112"/>
      <c r="N8" s="113">
        <f>COUNTIFS(Mapa_Proceso!$N$12:$N$120,$D8,Mapa_Proceso!$O$12:$O$120,N$16)</f>
        <v>0</v>
      </c>
      <c r="O8" s="122"/>
    </row>
    <row r="9" spans="2:15" ht="11.25" customHeight="1" x14ac:dyDescent="0.25">
      <c r="B9" s="107"/>
      <c r="C9" s="212"/>
      <c r="D9" s="114"/>
      <c r="E9" s="109"/>
      <c r="F9" s="115"/>
      <c r="G9" s="112"/>
      <c r="H9" s="115"/>
      <c r="I9" s="112"/>
      <c r="J9" s="115"/>
      <c r="K9" s="112"/>
      <c r="L9" s="115"/>
      <c r="M9" s="112"/>
      <c r="N9" s="115"/>
      <c r="O9" s="122"/>
    </row>
    <row r="10" spans="2:15" ht="40.5" customHeight="1" x14ac:dyDescent="0.25">
      <c r="B10" s="107"/>
      <c r="C10" s="212"/>
      <c r="D10" s="110" t="str">
        <f>Datos!T4</f>
        <v>Posible (3)</v>
      </c>
      <c r="E10" s="109"/>
      <c r="F10" s="117">
        <f>COUNTIFS(Mapa_Proceso!$N$12:$N$120,$D10,Mapa_Proceso!$O$12:$O$120,F$16)</f>
        <v>0</v>
      </c>
      <c r="G10" s="112"/>
      <c r="H10" s="116">
        <f>COUNTIFS(Mapa_Proceso!$N$12:$N$120,$D10,Mapa_Proceso!$O$12:$O$120,H$16)</f>
        <v>7</v>
      </c>
      <c r="I10" s="112"/>
      <c r="J10" s="111">
        <f>COUNTIFS(Mapa_Proceso!$N$12:$N$120,$D10,Mapa_Proceso!$O$12:$O$120,J$16)</f>
        <v>7</v>
      </c>
      <c r="K10" s="112"/>
      <c r="L10" s="113">
        <f>COUNTIFS(Mapa_Proceso!$N$12:$N$120,$D10,Mapa_Proceso!$O$12:$O$120,L$16)</f>
        <v>3</v>
      </c>
      <c r="M10" s="112"/>
      <c r="N10" s="113">
        <f>COUNTIFS(Mapa_Proceso!$N$12:$N$120,$D10,Mapa_Proceso!$O$12:$O$120,N$16)</f>
        <v>3</v>
      </c>
      <c r="O10" s="122"/>
    </row>
    <row r="11" spans="2:15" ht="9" customHeight="1" x14ac:dyDescent="0.25">
      <c r="B11" s="107"/>
      <c r="C11" s="212"/>
      <c r="D11" s="114"/>
      <c r="E11" s="109"/>
      <c r="F11" s="115"/>
      <c r="G11" s="112"/>
      <c r="H11" s="115"/>
      <c r="I11" s="112"/>
      <c r="J11" s="115"/>
      <c r="K11" s="112"/>
      <c r="L11" s="115"/>
      <c r="M11" s="112"/>
      <c r="N11" s="115"/>
      <c r="O11" s="122"/>
    </row>
    <row r="12" spans="2:15" ht="40.5" customHeight="1" x14ac:dyDescent="0.25">
      <c r="B12" s="107"/>
      <c r="C12" s="212"/>
      <c r="D12" s="110" t="str">
        <f>Datos!T5</f>
        <v>Improbable (2)</v>
      </c>
      <c r="E12" s="109"/>
      <c r="F12" s="117">
        <f>COUNTIFS(Mapa_Proceso!$N$12:$N$120,$D12,Mapa_Proceso!$O$12:$O$120,F$16)</f>
        <v>0</v>
      </c>
      <c r="G12" s="112"/>
      <c r="H12" s="117">
        <f>COUNTIFS(Mapa_Proceso!$N$12:$N$120,$D12,Mapa_Proceso!$O$12:$O$120,H$16)</f>
        <v>1</v>
      </c>
      <c r="I12" s="112"/>
      <c r="J12" s="116">
        <f>COUNTIFS(Mapa_Proceso!$N$12:$N$120,$D12,Mapa_Proceso!$O$12:$O$120,J$16)</f>
        <v>3</v>
      </c>
      <c r="K12" s="112"/>
      <c r="L12" s="111">
        <f>COUNTIFS(Mapa_Proceso!$N$12:$N$120,$D12,Mapa_Proceso!$O$12:$O$120,L$16)</f>
        <v>3</v>
      </c>
      <c r="M12" s="112"/>
      <c r="N12" s="113">
        <f>COUNTIFS(Mapa_Proceso!$N$12:$N$120,$D12,Mapa_Proceso!$O$12:$O$120,N$16)</f>
        <v>0</v>
      </c>
      <c r="O12" s="122"/>
    </row>
    <row r="13" spans="2:15" ht="9.75" customHeight="1" x14ac:dyDescent="0.25">
      <c r="B13" s="107"/>
      <c r="C13" s="212"/>
      <c r="D13" s="114"/>
      <c r="E13" s="109"/>
      <c r="F13" s="115"/>
      <c r="G13" s="112"/>
      <c r="H13" s="115"/>
      <c r="I13" s="112"/>
      <c r="J13" s="115"/>
      <c r="K13" s="112"/>
      <c r="L13" s="115"/>
      <c r="M13" s="112"/>
      <c r="N13" s="115"/>
      <c r="O13" s="122"/>
    </row>
    <row r="14" spans="2:15" ht="40.5" customHeight="1" x14ac:dyDescent="0.25">
      <c r="B14" s="107"/>
      <c r="C14" s="212"/>
      <c r="D14" s="110" t="s">
        <v>144</v>
      </c>
      <c r="E14" s="109"/>
      <c r="F14" s="117">
        <f>COUNTIFS(Mapa_Proceso!$N$12:$N$120,$D14,Mapa_Proceso!$O$12:$O$120,F$16)</f>
        <v>0</v>
      </c>
      <c r="G14" s="112"/>
      <c r="H14" s="117">
        <f>COUNTIFS(Mapa_Proceso!$N$12:$N$120,$D14,Mapa_Proceso!$O$12:$O$120,H$16)</f>
        <v>4</v>
      </c>
      <c r="I14" s="112"/>
      <c r="J14" s="116">
        <f>COUNTIFS(Mapa_Proceso!$N$12:$N$120,$D14,Mapa_Proceso!$O$12:$O$120,J$16)</f>
        <v>25</v>
      </c>
      <c r="K14" s="112"/>
      <c r="L14" s="111">
        <f>COUNTIFS(Mapa_Proceso!$N$12:$N$120,$D14,Mapa_Proceso!$O$12:$O$120,L$16)</f>
        <v>42</v>
      </c>
      <c r="M14" s="112"/>
      <c r="N14" s="113">
        <f>COUNTIFS(Mapa_Proceso!$N$12:$N$120,$D14,Mapa_Proceso!$O$12:$O$120,N$16)</f>
        <v>7</v>
      </c>
      <c r="O14" s="122"/>
    </row>
    <row r="15" spans="2:15" ht="27.75" customHeight="1" x14ac:dyDescent="0.25">
      <c r="B15" s="107"/>
      <c r="C15" s="109"/>
      <c r="D15" s="108"/>
      <c r="E15" s="109"/>
      <c r="F15" s="108"/>
      <c r="G15" s="109"/>
      <c r="H15" s="108"/>
      <c r="I15" s="109"/>
      <c r="J15" s="108"/>
      <c r="K15" s="109"/>
      <c r="L15" s="108"/>
      <c r="M15" s="109"/>
      <c r="N15" s="108"/>
      <c r="O15" s="122"/>
    </row>
    <row r="16" spans="2:15" ht="41.25" customHeight="1" x14ac:dyDescent="0.25">
      <c r="B16" s="107"/>
      <c r="C16" s="109"/>
      <c r="D16" s="109"/>
      <c r="E16" s="109"/>
      <c r="F16" s="110" t="str">
        <f>Datos!U6</f>
        <v>Insignificante (1)</v>
      </c>
      <c r="G16" s="118"/>
      <c r="H16" s="110" t="str">
        <f>Datos!U5</f>
        <v>Menor (2)</v>
      </c>
      <c r="I16" s="118"/>
      <c r="J16" s="110" t="str">
        <f>Datos!U4</f>
        <v>Moderado (3)</v>
      </c>
      <c r="K16" s="118"/>
      <c r="L16" s="110" t="str">
        <f>Datos!U3</f>
        <v>Mayor (4)</v>
      </c>
      <c r="M16" s="118"/>
      <c r="N16" s="110" t="str">
        <f>Datos!U2</f>
        <v>Catastrófico (5)</v>
      </c>
      <c r="O16" s="122"/>
    </row>
    <row r="17" spans="2:15" ht="41.25" customHeight="1" x14ac:dyDescent="0.25">
      <c r="B17" s="107"/>
      <c r="C17" s="109"/>
      <c r="D17" s="109"/>
      <c r="E17" s="109"/>
      <c r="F17" s="119"/>
      <c r="G17" s="120"/>
      <c r="H17" s="119"/>
      <c r="I17" s="120"/>
      <c r="J17" s="121" t="s">
        <v>306</v>
      </c>
      <c r="K17" s="120"/>
      <c r="L17" s="119"/>
      <c r="M17" s="120"/>
      <c r="N17" s="119"/>
      <c r="O17" s="122"/>
    </row>
    <row r="18" spans="2:15" ht="18" customHeight="1" x14ac:dyDescent="0.25">
      <c r="B18" s="107"/>
      <c r="C18" s="109"/>
      <c r="D18" s="109"/>
      <c r="E18" s="109"/>
      <c r="F18" s="109"/>
      <c r="G18" s="109"/>
      <c r="H18" s="109"/>
      <c r="I18" s="109"/>
      <c r="J18" s="109"/>
      <c r="K18" s="109"/>
      <c r="L18" s="109"/>
      <c r="M18" s="109"/>
      <c r="N18" s="109"/>
      <c r="O18" s="122"/>
    </row>
    <row r="19" spans="2:15" ht="26.25" customHeight="1" x14ac:dyDescent="0.25">
      <c r="B19" s="107"/>
      <c r="C19" s="109"/>
      <c r="D19" s="121" t="s">
        <v>237</v>
      </c>
      <c r="E19" s="109"/>
      <c r="F19" s="123">
        <f>F10+F12+F14+H12+H14</f>
        <v>5</v>
      </c>
      <c r="G19" s="112"/>
      <c r="H19" s="123">
        <f>F8+H10+J12+J14</f>
        <v>35</v>
      </c>
      <c r="I19" s="112"/>
      <c r="J19" s="123">
        <f>F6+H6+H8+J8+J10+L12+L14</f>
        <v>53</v>
      </c>
      <c r="K19" s="112"/>
      <c r="L19" s="123">
        <f>J6+L6+N6+L8+N8+L10+N10+N12+N14</f>
        <v>16</v>
      </c>
      <c r="M19" s="120"/>
      <c r="N19" s="120"/>
      <c r="O19" s="122"/>
    </row>
    <row r="20" spans="2:15" ht="26.25" customHeight="1" x14ac:dyDescent="0.3">
      <c r="B20" s="107"/>
      <c r="C20" s="109"/>
      <c r="D20" s="124">
        <f>SUM(F6:N14)</f>
        <v>109</v>
      </c>
      <c r="E20" s="109"/>
      <c r="F20" s="125" t="s">
        <v>308</v>
      </c>
      <c r="G20" s="126"/>
      <c r="H20" s="127" t="s">
        <v>86</v>
      </c>
      <c r="I20" s="126"/>
      <c r="J20" s="128" t="s">
        <v>309</v>
      </c>
      <c r="K20" s="126"/>
      <c r="L20" s="129" t="s">
        <v>310</v>
      </c>
      <c r="M20" s="109"/>
      <c r="N20" s="109"/>
      <c r="O20" s="122"/>
    </row>
    <row r="21" spans="2:15" x14ac:dyDescent="0.25">
      <c r="B21" s="130"/>
      <c r="C21" s="131"/>
      <c r="D21" s="131"/>
      <c r="E21" s="131"/>
      <c r="F21" s="131"/>
      <c r="G21" s="131"/>
      <c r="H21" s="131"/>
      <c r="I21" s="131"/>
      <c r="J21" s="131"/>
      <c r="K21" s="131"/>
      <c r="L21" s="131"/>
      <c r="M21" s="131"/>
      <c r="N21" s="131"/>
      <c r="O21" s="132"/>
    </row>
  </sheetData>
  <sheetProtection algorithmName="SHA-512" hashValue="RH2JNCzwOq52JNXyaIW3YKMRtbQHYMB5dlrvKxFV+RRQiR+hYlaEZFc3h/DGaty4gIhsEW+dEI5lPoGEP6zJqg==" saltValue="pxj4IgkWXwNCgP0WzEKSBw==" spinCount="100000"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row r="2" spans="2:5" x14ac:dyDescent="0.25">
      <c r="B2" s="92" t="s">
        <v>236</v>
      </c>
      <c r="C2" s="92" t="s">
        <v>238</v>
      </c>
      <c r="D2" s="92" t="s">
        <v>290</v>
      </c>
    </row>
    <row r="3" spans="2:5" x14ac:dyDescent="0.25">
      <c r="B3" t="s">
        <v>1954</v>
      </c>
      <c r="C3" t="s">
        <v>54</v>
      </c>
      <c r="D3" s="150">
        <v>5</v>
      </c>
    </row>
    <row r="4" spans="2:5" x14ac:dyDescent="0.25">
      <c r="C4" t="s">
        <v>81</v>
      </c>
      <c r="D4" s="150">
        <v>4</v>
      </c>
    </row>
    <row r="5" spans="2:5" x14ac:dyDescent="0.25">
      <c r="C5" t="s">
        <v>105</v>
      </c>
      <c r="D5" s="150">
        <v>5</v>
      </c>
    </row>
    <row r="6" spans="2:5" x14ac:dyDescent="0.25">
      <c r="B6" s="104"/>
      <c r="C6" s="104" t="s">
        <v>126</v>
      </c>
      <c r="D6" s="151">
        <v>2</v>
      </c>
    </row>
    <row r="7" spans="2:5" x14ac:dyDescent="0.25">
      <c r="B7" s="96" t="s">
        <v>1955</v>
      </c>
      <c r="C7" s="96" t="s">
        <v>81</v>
      </c>
      <c r="D7" s="152">
        <v>14</v>
      </c>
    </row>
    <row r="8" spans="2:5" x14ac:dyDescent="0.25">
      <c r="B8" s="96"/>
      <c r="C8" s="96" t="s">
        <v>105</v>
      </c>
      <c r="D8" s="152">
        <v>7</v>
      </c>
    </row>
    <row r="9" spans="2:5" x14ac:dyDescent="0.25">
      <c r="B9" s="104"/>
      <c r="C9" s="104" t="s">
        <v>126</v>
      </c>
      <c r="D9" s="151">
        <v>32</v>
      </c>
    </row>
    <row r="10" spans="2:5" x14ac:dyDescent="0.25">
      <c r="B10" s="96" t="s">
        <v>1956</v>
      </c>
      <c r="C10" s="96" t="s">
        <v>105</v>
      </c>
      <c r="D10" s="150">
        <v>3</v>
      </c>
    </row>
    <row r="11" spans="2:5" x14ac:dyDescent="0.25">
      <c r="C11" s="96" t="s">
        <v>126</v>
      </c>
      <c r="D11" s="152">
        <v>32</v>
      </c>
    </row>
    <row r="12" spans="2:5" x14ac:dyDescent="0.25">
      <c r="B12" s="93" t="s">
        <v>315</v>
      </c>
      <c r="C12" s="95" t="s">
        <v>126</v>
      </c>
      <c r="D12" s="153">
        <v>5</v>
      </c>
    </row>
    <row r="13" spans="2:5" x14ac:dyDescent="0.25">
      <c r="B13" s="94" t="s">
        <v>291</v>
      </c>
      <c r="C13" s="93"/>
      <c r="D13" s="154">
        <f>SUM(D3:D12)</f>
        <v>109</v>
      </c>
    </row>
    <row r="14" spans="2:5" x14ac:dyDescent="0.25">
      <c r="D14" s="103"/>
    </row>
    <row r="15" spans="2:5" x14ac:dyDescent="0.25">
      <c r="D15" s="103"/>
    </row>
    <row r="16" spans="2:5" x14ac:dyDescent="0.25">
      <c r="B16" s="103"/>
      <c r="C16" s="103"/>
      <c r="D16" s="103"/>
      <c r="E16" s="103"/>
    </row>
    <row r="17" spans="2:5" x14ac:dyDescent="0.25">
      <c r="B17" s="103"/>
      <c r="C17" s="103"/>
      <c r="D17" s="103"/>
      <c r="E17" s="103"/>
    </row>
    <row r="18" spans="2:5" x14ac:dyDescent="0.25">
      <c r="B18" s="103"/>
      <c r="C18" s="103"/>
      <c r="D18" s="103"/>
      <c r="E18" s="103"/>
    </row>
    <row r="19" spans="2:5" x14ac:dyDescent="0.25">
      <c r="B19" s="103"/>
      <c r="C19" s="103"/>
      <c r="D19" s="103"/>
      <c r="E19" s="103"/>
    </row>
    <row r="20" spans="2:5" x14ac:dyDescent="0.25">
      <c r="B20" s="103"/>
      <c r="C20" s="103"/>
      <c r="D20" s="103"/>
      <c r="E20" s="103"/>
    </row>
    <row r="21" spans="2:5" x14ac:dyDescent="0.25">
      <c r="B21" s="103"/>
      <c r="C21" s="103"/>
      <c r="D21" s="103"/>
      <c r="E21" s="103"/>
    </row>
    <row r="22" spans="2:5" x14ac:dyDescent="0.25">
      <c r="B22" s="103"/>
      <c r="C22" s="103"/>
      <c r="D22" s="103"/>
      <c r="E22" s="103"/>
    </row>
    <row r="23" spans="2:5" x14ac:dyDescent="0.25">
      <c r="B23" s="103"/>
      <c r="C23" s="103"/>
      <c r="D23" s="103"/>
      <c r="E23" s="103"/>
    </row>
    <row r="24" spans="2:5" x14ac:dyDescent="0.25">
      <c r="B24" s="103"/>
      <c r="C24" s="103"/>
      <c r="D24" s="103"/>
      <c r="E24" s="103"/>
    </row>
    <row r="25" spans="2:5" x14ac:dyDescent="0.25">
      <c r="B25" s="103"/>
      <c r="C25" s="103"/>
      <c r="D25" s="103"/>
      <c r="E25" s="103"/>
    </row>
    <row r="26" spans="2:5" x14ac:dyDescent="0.25">
      <c r="B26" s="103"/>
      <c r="C26" s="103"/>
      <c r="D26" s="103"/>
      <c r="E26" s="103"/>
    </row>
    <row r="27" spans="2:5" x14ac:dyDescent="0.25">
      <c r="B27" s="103"/>
      <c r="C27" s="103"/>
      <c r="D27" s="103"/>
      <c r="E27" s="103"/>
    </row>
  </sheetData>
  <sheetProtection algorithmName="SHA-512" hashValue="etzDYJS/KvUwJVJkJyVqWGflY0bby3ogItJqHEuhtUQSrX7YgXd9s51XPhCpKZsgQlNG2cbZ3YDu4QRwx1H4lQ==" saltValue="S3yZQw+7FVnd5S+XbRMpCg=="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P21"/>
  <sheetViews>
    <sheetView showGridLines="0" zoomScale="60" zoomScaleNormal="60" workbookViewId="0"/>
  </sheetViews>
  <sheetFormatPr baseColWidth="10" defaultRowHeight="15" x14ac:dyDescent="0.25"/>
  <cols>
    <col min="1" max="1" width="11.42578125" style="105" customWidth="1"/>
    <col min="2" max="2" width="5.7109375" style="105" customWidth="1"/>
    <col min="3" max="3" width="6.85546875" style="105" customWidth="1"/>
    <col min="4" max="4" width="19.28515625" style="105" customWidth="1"/>
    <col min="5" max="5" width="4.140625" style="105" customWidth="1"/>
    <col min="6" max="6" width="19.7109375" style="105" customWidth="1"/>
    <col min="7" max="7" width="2" style="105" customWidth="1"/>
    <col min="8" max="8" width="19.7109375" style="105" customWidth="1"/>
    <col min="9" max="9" width="2" style="105" customWidth="1"/>
    <col min="10" max="10" width="19.7109375" style="105" customWidth="1"/>
    <col min="11" max="11" width="2.42578125" style="105" customWidth="1"/>
    <col min="12" max="12" width="19.7109375" style="105" customWidth="1"/>
    <col min="13" max="13" width="2.5703125" style="105" customWidth="1"/>
    <col min="14" max="14" width="19.7109375" style="105" customWidth="1"/>
    <col min="15" max="15" width="5.7109375" style="105" customWidth="1"/>
    <col min="16" max="16384" width="11.42578125" style="105"/>
  </cols>
  <sheetData>
    <row r="1" spans="2:16" ht="20.25" customHeight="1" x14ac:dyDescent="0.25"/>
    <row r="2" spans="2:16" ht="27" customHeight="1" x14ac:dyDescent="0.25">
      <c r="B2" s="213" t="s">
        <v>312</v>
      </c>
      <c r="C2" s="214"/>
      <c r="D2" s="214"/>
      <c r="E2" s="214"/>
      <c r="F2" s="214"/>
      <c r="G2" s="214"/>
      <c r="H2" s="214"/>
      <c r="I2" s="214"/>
      <c r="J2" s="214"/>
      <c r="K2" s="214"/>
      <c r="L2" s="214"/>
      <c r="M2" s="214"/>
      <c r="N2" s="214"/>
      <c r="O2" s="215"/>
      <c r="P2" s="135"/>
    </row>
    <row r="3" spans="2:16" ht="30" customHeight="1" x14ac:dyDescent="0.25">
      <c r="B3" s="216"/>
      <c r="C3" s="217"/>
      <c r="D3" s="217"/>
      <c r="E3" s="217"/>
      <c r="F3" s="217"/>
      <c r="G3" s="217"/>
      <c r="H3" s="217"/>
      <c r="I3" s="217"/>
      <c r="J3" s="217"/>
      <c r="K3" s="217"/>
      <c r="L3" s="217"/>
      <c r="M3" s="217"/>
      <c r="N3" s="217"/>
      <c r="O3" s="218"/>
      <c r="P3" s="135"/>
    </row>
    <row r="4" spans="2:16" ht="20.25" customHeight="1" x14ac:dyDescent="0.25">
      <c r="B4" s="107"/>
      <c r="C4" s="109"/>
      <c r="D4" s="109"/>
      <c r="E4" s="109"/>
      <c r="F4" s="109"/>
      <c r="G4" s="109"/>
      <c r="H4" s="109"/>
      <c r="I4" s="109"/>
      <c r="J4" s="109"/>
      <c r="K4" s="109"/>
      <c r="L4" s="109"/>
      <c r="M4" s="109"/>
      <c r="N4" s="109"/>
      <c r="O4" s="122"/>
      <c r="P4" s="107"/>
    </row>
    <row r="5" spans="2:16" x14ac:dyDescent="0.25">
      <c r="B5" s="107"/>
      <c r="C5" s="109"/>
      <c r="D5" s="108"/>
      <c r="E5" s="109"/>
      <c r="F5" s="108"/>
      <c r="G5" s="109"/>
      <c r="H5" s="108"/>
      <c r="I5" s="109"/>
      <c r="J5" s="108"/>
      <c r="K5" s="109"/>
      <c r="L5" s="108"/>
      <c r="M5" s="109"/>
      <c r="N5" s="108"/>
      <c r="O5" s="122"/>
      <c r="P5" s="107"/>
    </row>
    <row r="6" spans="2:16" ht="40.5" customHeight="1" x14ac:dyDescent="0.25">
      <c r="B6" s="107"/>
      <c r="C6" s="212" t="s">
        <v>307</v>
      </c>
      <c r="D6" s="110" t="str">
        <f>Datos!T2</f>
        <v>Casi seguro (5)</v>
      </c>
      <c r="E6" s="109"/>
      <c r="F6" s="111">
        <f>COUNTIFS(Mapa_Proceso!$R$12:$R$120,$D6,Mapa_Proceso!$S$12:$S$120,F$16)</f>
        <v>0</v>
      </c>
      <c r="G6" s="112"/>
      <c r="H6" s="111">
        <f>COUNTIFS(Mapa_Proceso!$R$12:$R$120,$D6,Mapa_Proceso!$S$12:$S$120,H$16)</f>
        <v>0</v>
      </c>
      <c r="I6" s="112"/>
      <c r="J6" s="113">
        <f>COUNTIFS(Mapa_Proceso!$R$12:$R$120,$D6,Mapa_Proceso!$S$12:$S$120,J$16)</f>
        <v>0</v>
      </c>
      <c r="K6" s="112"/>
      <c r="L6" s="113">
        <f>COUNTIFS(Mapa_Proceso!$R$12:$R$120,$D6,Mapa_Proceso!$S$12:$S$120,L$16)</f>
        <v>0</v>
      </c>
      <c r="M6" s="112"/>
      <c r="N6" s="113">
        <f>COUNTIFS(Mapa_Proceso!$R$12:$R$120,$D6,Mapa_Proceso!$S$12:$S$120,N$16)</f>
        <v>0</v>
      </c>
      <c r="O6" s="122"/>
      <c r="P6" s="107"/>
    </row>
    <row r="7" spans="2:16" ht="12" customHeight="1" x14ac:dyDescent="0.25">
      <c r="B7" s="107"/>
      <c r="C7" s="212"/>
      <c r="D7" s="114"/>
      <c r="E7" s="109"/>
      <c r="F7" s="115"/>
      <c r="G7" s="112"/>
      <c r="H7" s="115"/>
      <c r="I7" s="112"/>
      <c r="J7" s="115"/>
      <c r="K7" s="112"/>
      <c r="L7" s="115"/>
      <c r="M7" s="112"/>
      <c r="N7" s="115"/>
      <c r="O7" s="122"/>
      <c r="P7" s="107"/>
    </row>
    <row r="8" spans="2:16" ht="40.5" customHeight="1" x14ac:dyDescent="0.25">
      <c r="B8" s="107"/>
      <c r="C8" s="212"/>
      <c r="D8" s="110" t="str">
        <f>Datos!T3</f>
        <v>Probable (4)</v>
      </c>
      <c r="E8" s="109"/>
      <c r="F8" s="116">
        <f>COUNTIFS(Mapa_Proceso!$R$12:$R$120,$D8,Mapa_Proceso!$S$12:$S$120,F$16)</f>
        <v>0</v>
      </c>
      <c r="G8" s="112"/>
      <c r="H8" s="111">
        <f>COUNTIFS(Mapa_Proceso!$R$12:$R$120,$D8,Mapa_Proceso!$S$12:$S$120,H$16)</f>
        <v>0</v>
      </c>
      <c r="I8" s="112"/>
      <c r="J8" s="111">
        <f>COUNTIFS(Mapa_Proceso!$R$12:$R$120,$D8,Mapa_Proceso!$S$12:$S$120,J$16)</f>
        <v>1</v>
      </c>
      <c r="K8" s="112"/>
      <c r="L8" s="113">
        <f>COUNTIFS(Mapa_Proceso!$R$12:$R$120,$D8,Mapa_Proceso!$S$12:$S$120,L$16)</f>
        <v>0</v>
      </c>
      <c r="M8" s="112"/>
      <c r="N8" s="113">
        <f>COUNTIFS(Mapa_Proceso!$R$12:$R$120,$D8,Mapa_Proceso!$S$12:$S$120,N$16)</f>
        <v>0</v>
      </c>
      <c r="O8" s="122"/>
      <c r="P8" s="107"/>
    </row>
    <row r="9" spans="2:16" ht="11.25" customHeight="1" x14ac:dyDescent="0.25">
      <c r="B9" s="107"/>
      <c r="C9" s="212"/>
      <c r="D9" s="114"/>
      <c r="E9" s="109"/>
      <c r="F9" s="115"/>
      <c r="G9" s="112"/>
      <c r="H9" s="115"/>
      <c r="I9" s="112"/>
      <c r="J9" s="115"/>
      <c r="K9" s="112"/>
      <c r="L9" s="115"/>
      <c r="M9" s="112"/>
      <c r="N9" s="115"/>
      <c r="O9" s="122"/>
      <c r="P9" s="107"/>
    </row>
    <row r="10" spans="2:16" ht="40.5" customHeight="1" x14ac:dyDescent="0.25">
      <c r="B10" s="107"/>
      <c r="C10" s="212"/>
      <c r="D10" s="110" t="str">
        <f>Datos!T4</f>
        <v>Posible (3)</v>
      </c>
      <c r="E10" s="109"/>
      <c r="F10" s="117">
        <f>COUNTIFS(Mapa_Proceso!$R$12:$R$120,$D10,Mapa_Proceso!$S$12:$S$120,F$16)</f>
        <v>2</v>
      </c>
      <c r="G10" s="112"/>
      <c r="H10" s="116">
        <f>COUNTIFS(Mapa_Proceso!$R$12:$R$120,$D10,Mapa_Proceso!$S$12:$S$120,H$16)</f>
        <v>1</v>
      </c>
      <c r="I10" s="112"/>
      <c r="J10" s="111">
        <f>COUNTIFS(Mapa_Proceso!$R$12:$R$120,$D10,Mapa_Proceso!$S$12:$S$120,J$16)</f>
        <v>1</v>
      </c>
      <c r="K10" s="112"/>
      <c r="L10" s="113">
        <f>COUNTIFS(Mapa_Proceso!$R$12:$R$120,$D10,Mapa_Proceso!$S$12:$S$120,L$16)</f>
        <v>0</v>
      </c>
      <c r="M10" s="112"/>
      <c r="N10" s="113">
        <f>COUNTIFS(Mapa_Proceso!$R$12:$R$120,$D10,Mapa_Proceso!$S$12:$S$120,N$16)</f>
        <v>0</v>
      </c>
      <c r="O10" s="122"/>
      <c r="P10" s="107"/>
    </row>
    <row r="11" spans="2:16" ht="9" customHeight="1" x14ac:dyDescent="0.25">
      <c r="B11" s="107"/>
      <c r="C11" s="212"/>
      <c r="D11" s="114"/>
      <c r="E11" s="109"/>
      <c r="F11" s="115"/>
      <c r="G11" s="112"/>
      <c r="H11" s="115"/>
      <c r="I11" s="112"/>
      <c r="J11" s="115"/>
      <c r="K11" s="112"/>
      <c r="L11" s="115"/>
      <c r="M11" s="112"/>
      <c r="N11" s="115"/>
      <c r="O11" s="122"/>
      <c r="P11" s="107"/>
    </row>
    <row r="12" spans="2:16" ht="40.5" customHeight="1" x14ac:dyDescent="0.25">
      <c r="B12" s="107"/>
      <c r="C12" s="212"/>
      <c r="D12" s="110" t="str">
        <f>Datos!T5</f>
        <v>Improbable (2)</v>
      </c>
      <c r="E12" s="109"/>
      <c r="F12" s="117">
        <f>COUNTIFS(Mapa_Proceso!$R$12:$R$120,$D12,Mapa_Proceso!$S$12:$S$120,F$16)</f>
        <v>2</v>
      </c>
      <c r="G12" s="112"/>
      <c r="H12" s="117">
        <f>COUNTIFS(Mapa_Proceso!$R$12:$R$120,$D12,Mapa_Proceso!$S$12:$S$120,H$16)</f>
        <v>1</v>
      </c>
      <c r="I12" s="112"/>
      <c r="J12" s="116">
        <f>COUNTIFS(Mapa_Proceso!$R$12:$R$120,$D12,Mapa_Proceso!$S$12:$S$120,J$16)</f>
        <v>1</v>
      </c>
      <c r="K12" s="112"/>
      <c r="L12" s="111">
        <f>COUNTIFS(Mapa_Proceso!$R$12:$R$120,$D12,Mapa_Proceso!$S$12:$S$120,L$16)</f>
        <v>1</v>
      </c>
      <c r="M12" s="112"/>
      <c r="N12" s="113">
        <f>COUNTIFS(Mapa_Proceso!$R$12:$R$120,$D12,Mapa_Proceso!$S$12:$S$120,N$16)</f>
        <v>0</v>
      </c>
      <c r="O12" s="122"/>
      <c r="P12" s="107"/>
    </row>
    <row r="13" spans="2:16" ht="9.75" customHeight="1" x14ac:dyDescent="0.25">
      <c r="B13" s="107"/>
      <c r="C13" s="212"/>
      <c r="D13" s="114"/>
      <c r="E13" s="109"/>
      <c r="F13" s="115"/>
      <c r="G13" s="112"/>
      <c r="H13" s="115"/>
      <c r="I13" s="112"/>
      <c r="J13" s="115"/>
      <c r="K13" s="112"/>
      <c r="L13" s="115"/>
      <c r="M13" s="112"/>
      <c r="N13" s="115"/>
      <c r="O13" s="122"/>
      <c r="P13" s="107"/>
    </row>
    <row r="14" spans="2:16" ht="40.5" customHeight="1" x14ac:dyDescent="0.25">
      <c r="B14" s="107"/>
      <c r="C14" s="212"/>
      <c r="D14" s="110" t="s">
        <v>144</v>
      </c>
      <c r="E14" s="109"/>
      <c r="F14" s="117">
        <f>COUNTIFS(Mapa_Proceso!$R$12:$R$120,$D14,Mapa_Proceso!$S$12:$S$120,F$16)</f>
        <v>25</v>
      </c>
      <c r="G14" s="112"/>
      <c r="H14" s="117">
        <f>COUNTIFS(Mapa_Proceso!$R$12:$R$120,$D14,Mapa_Proceso!$S$12:$S$120,H$16)</f>
        <v>41</v>
      </c>
      <c r="I14" s="112"/>
      <c r="J14" s="116">
        <f>COUNTIFS(Mapa_Proceso!$R$12:$R$120,$D14,Mapa_Proceso!$S$12:$S$120,J$16)</f>
        <v>13</v>
      </c>
      <c r="K14" s="112"/>
      <c r="L14" s="111">
        <f>COUNTIFS(Mapa_Proceso!$R$12:$R$120,$D14,Mapa_Proceso!$S$12:$S$120,L$16)</f>
        <v>15</v>
      </c>
      <c r="M14" s="112"/>
      <c r="N14" s="113">
        <f>COUNTIFS(Mapa_Proceso!$R$12:$R$120,$D14,Mapa_Proceso!$S$12:$S$120,N$16)</f>
        <v>5</v>
      </c>
      <c r="O14" s="122"/>
      <c r="P14" s="107"/>
    </row>
    <row r="15" spans="2:16" ht="27.75" customHeight="1" x14ac:dyDescent="0.25">
      <c r="B15" s="107"/>
      <c r="C15" s="109"/>
      <c r="D15" s="108"/>
      <c r="E15" s="109"/>
      <c r="F15" s="108"/>
      <c r="G15" s="109"/>
      <c r="H15" s="108"/>
      <c r="I15" s="109"/>
      <c r="J15" s="108"/>
      <c r="K15" s="109"/>
      <c r="L15" s="108"/>
      <c r="M15" s="109"/>
      <c r="N15" s="108"/>
      <c r="O15" s="122"/>
      <c r="P15" s="107"/>
    </row>
    <row r="16" spans="2:16" ht="41.25" customHeight="1" x14ac:dyDescent="0.25">
      <c r="B16" s="107"/>
      <c r="C16" s="109"/>
      <c r="D16" s="109"/>
      <c r="E16" s="109"/>
      <c r="F16" s="110" t="str">
        <f>Datos!U6</f>
        <v>Insignificante (1)</v>
      </c>
      <c r="G16" s="118"/>
      <c r="H16" s="110" t="str">
        <f>Datos!U5</f>
        <v>Menor (2)</v>
      </c>
      <c r="I16" s="118"/>
      <c r="J16" s="110" t="str">
        <f>Datos!U4</f>
        <v>Moderado (3)</v>
      </c>
      <c r="K16" s="118"/>
      <c r="L16" s="110" t="str">
        <f>Datos!U3</f>
        <v>Mayor (4)</v>
      </c>
      <c r="M16" s="118"/>
      <c r="N16" s="110" t="str">
        <f>Datos!U2</f>
        <v>Catastrófico (5)</v>
      </c>
      <c r="O16" s="122"/>
      <c r="P16" s="107"/>
    </row>
    <row r="17" spans="2:16" ht="41.25" customHeight="1" x14ac:dyDescent="0.25">
      <c r="B17" s="107"/>
      <c r="C17" s="109"/>
      <c r="D17" s="109"/>
      <c r="E17" s="109"/>
      <c r="F17" s="119"/>
      <c r="G17" s="120"/>
      <c r="H17" s="119"/>
      <c r="I17" s="120"/>
      <c r="J17" s="121" t="s">
        <v>306</v>
      </c>
      <c r="K17" s="120"/>
      <c r="L17" s="119"/>
      <c r="M17" s="120"/>
      <c r="N17" s="119"/>
      <c r="O17" s="122"/>
      <c r="P17" s="107"/>
    </row>
    <row r="18" spans="2:16" ht="18" customHeight="1" x14ac:dyDescent="0.25">
      <c r="B18" s="107"/>
      <c r="C18" s="109"/>
      <c r="D18" s="109"/>
      <c r="E18" s="109"/>
      <c r="F18" s="109"/>
      <c r="G18" s="109"/>
      <c r="H18" s="109"/>
      <c r="I18" s="109"/>
      <c r="J18" s="109"/>
      <c r="K18" s="109"/>
      <c r="L18" s="109"/>
      <c r="M18" s="109"/>
      <c r="N18" s="109"/>
      <c r="O18" s="122"/>
      <c r="P18" s="107"/>
    </row>
    <row r="19" spans="2:16" ht="26.25" x14ac:dyDescent="0.25">
      <c r="B19" s="107"/>
      <c r="C19" s="109"/>
      <c r="D19" s="121" t="s">
        <v>237</v>
      </c>
      <c r="E19" s="109"/>
      <c r="F19" s="123">
        <f>F10+F12+F14+H12+H14</f>
        <v>71</v>
      </c>
      <c r="G19" s="112"/>
      <c r="H19" s="123">
        <f>F8+H10+J12+J14</f>
        <v>15</v>
      </c>
      <c r="I19" s="112"/>
      <c r="J19" s="123">
        <f>F6+H6+H8+J8+J10+L12+L14</f>
        <v>18</v>
      </c>
      <c r="K19" s="112"/>
      <c r="L19" s="123">
        <f>J6+L6+N6+L8+N8+L10+N10+N12+N14</f>
        <v>5</v>
      </c>
      <c r="M19" s="120"/>
      <c r="N19" s="120"/>
      <c r="O19" s="122"/>
      <c r="P19" s="107"/>
    </row>
    <row r="20" spans="2:16" ht="26.25" customHeight="1" x14ac:dyDescent="0.3">
      <c r="B20" s="107"/>
      <c r="C20" s="109"/>
      <c r="D20" s="124">
        <f>SUM(F6:N14)</f>
        <v>109</v>
      </c>
      <c r="E20" s="109"/>
      <c r="F20" s="125" t="s">
        <v>308</v>
      </c>
      <c r="G20" s="126"/>
      <c r="H20" s="127" t="s">
        <v>86</v>
      </c>
      <c r="I20" s="126"/>
      <c r="J20" s="128" t="s">
        <v>309</v>
      </c>
      <c r="K20" s="126"/>
      <c r="L20" s="129" t="s">
        <v>310</v>
      </c>
      <c r="M20" s="109"/>
      <c r="N20" s="109"/>
      <c r="O20" s="122"/>
      <c r="P20" s="107"/>
    </row>
    <row r="21" spans="2:16" x14ac:dyDescent="0.25">
      <c r="B21" s="130"/>
      <c r="C21" s="131"/>
      <c r="D21" s="131"/>
      <c r="E21" s="131"/>
      <c r="F21" s="131"/>
      <c r="G21" s="131"/>
      <c r="H21" s="131"/>
      <c r="I21" s="131"/>
      <c r="J21" s="131"/>
      <c r="K21" s="131"/>
      <c r="L21" s="131"/>
      <c r="M21" s="131"/>
      <c r="N21" s="131"/>
      <c r="O21" s="132"/>
      <c r="P21" s="107"/>
    </row>
  </sheetData>
  <sheetProtection algorithmName="SHA-512" hashValue="ik501temPpI8r6e8COQhU1odjn0WkK6k3Ck1LmK0gPJYbvDec7Wanx154ZH8PnnPPednPk53+n711nHOyJig9A==" saltValue="5ydj/ueZf/S2Nm5QNuv9Bg==" spinCount="100000"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3"/>
  <sheetViews>
    <sheetView workbookViewId="0"/>
  </sheetViews>
  <sheetFormatPr baseColWidth="10" defaultRowHeight="15" x14ac:dyDescent="0.25"/>
  <cols>
    <col min="1" max="1" width="64" customWidth="1"/>
    <col min="2" max="2" width="72.42578125" customWidth="1"/>
  </cols>
  <sheetData>
    <row r="1" spans="1:2" x14ac:dyDescent="0.25">
      <c r="A1" s="6" t="s">
        <v>2</v>
      </c>
      <c r="B1" s="91" t="s">
        <v>288</v>
      </c>
    </row>
    <row r="2" spans="1:2" x14ac:dyDescent="0.25">
      <c r="A2" s="18" t="s">
        <v>147</v>
      </c>
      <c r="B2" t="s">
        <v>270</v>
      </c>
    </row>
    <row r="3" spans="1:2" x14ac:dyDescent="0.25">
      <c r="A3" s="18" t="s">
        <v>90</v>
      </c>
      <c r="B3" t="s">
        <v>271</v>
      </c>
    </row>
    <row r="4" spans="1:2" x14ac:dyDescent="0.25">
      <c r="A4" s="18" t="s">
        <v>216</v>
      </c>
      <c r="B4" t="s">
        <v>272</v>
      </c>
    </row>
    <row r="5" spans="1:2" x14ac:dyDescent="0.25">
      <c r="A5" s="18" t="s">
        <v>201</v>
      </c>
      <c r="B5" t="s">
        <v>272</v>
      </c>
    </row>
    <row r="6" spans="1:2" x14ac:dyDescent="0.25">
      <c r="A6" s="18" t="s">
        <v>169</v>
      </c>
      <c r="B6" t="s">
        <v>273</v>
      </c>
    </row>
    <row r="7" spans="1:2" ht="25.5" x14ac:dyDescent="0.25">
      <c r="A7" s="18" t="s">
        <v>186</v>
      </c>
      <c r="B7" t="s">
        <v>273</v>
      </c>
    </row>
    <row r="8" spans="1:2" x14ac:dyDescent="0.25">
      <c r="A8" s="18" t="s">
        <v>209</v>
      </c>
      <c r="B8" t="s">
        <v>274</v>
      </c>
    </row>
    <row r="9" spans="1:2" x14ac:dyDescent="0.25">
      <c r="A9" s="18" t="s">
        <v>182</v>
      </c>
      <c r="B9" t="s">
        <v>275</v>
      </c>
    </row>
    <row r="10" spans="1:2" x14ac:dyDescent="0.25">
      <c r="A10" s="18" t="s">
        <v>159</v>
      </c>
      <c r="B10" t="s">
        <v>276</v>
      </c>
    </row>
    <row r="11" spans="1:2" ht="25.5" x14ac:dyDescent="0.25">
      <c r="A11" s="18" t="s">
        <v>189</v>
      </c>
      <c r="B11" t="s">
        <v>277</v>
      </c>
    </row>
    <row r="12" spans="1:2" x14ac:dyDescent="0.25">
      <c r="A12" s="18" t="s">
        <v>225</v>
      </c>
      <c r="B12" t="s">
        <v>278</v>
      </c>
    </row>
    <row r="13" spans="1:2" x14ac:dyDescent="0.25">
      <c r="A13" s="18" t="s">
        <v>36</v>
      </c>
      <c r="B13" t="s">
        <v>279</v>
      </c>
    </row>
    <row r="14" spans="1:2" ht="38.25" x14ac:dyDescent="0.25">
      <c r="A14" s="18" t="s">
        <v>65</v>
      </c>
      <c r="B14" t="s">
        <v>280</v>
      </c>
    </row>
    <row r="15" spans="1:2" x14ac:dyDescent="0.25">
      <c r="A15" s="18" t="s">
        <v>193</v>
      </c>
      <c r="B15" t="s">
        <v>281</v>
      </c>
    </row>
    <row r="16" spans="1:2" x14ac:dyDescent="0.25">
      <c r="A16" s="18" t="s">
        <v>112</v>
      </c>
      <c r="B16" t="s">
        <v>282</v>
      </c>
    </row>
    <row r="17" spans="1:2" x14ac:dyDescent="0.25">
      <c r="A17" s="18" t="s">
        <v>219</v>
      </c>
      <c r="B17" t="s">
        <v>283</v>
      </c>
    </row>
    <row r="18" spans="1:2" x14ac:dyDescent="0.25">
      <c r="A18" s="18" t="s">
        <v>197</v>
      </c>
      <c r="B18" t="s">
        <v>284</v>
      </c>
    </row>
    <row r="19" spans="1:2" x14ac:dyDescent="0.25">
      <c r="A19" s="18" t="s">
        <v>213</v>
      </c>
      <c r="B19" t="s">
        <v>284</v>
      </c>
    </row>
    <row r="20" spans="1:2" x14ac:dyDescent="0.25">
      <c r="A20" s="18" t="s">
        <v>205</v>
      </c>
      <c r="B20" t="s">
        <v>284</v>
      </c>
    </row>
    <row r="21" spans="1:2" x14ac:dyDescent="0.25">
      <c r="A21" s="18" t="s">
        <v>222</v>
      </c>
      <c r="B21" t="s">
        <v>285</v>
      </c>
    </row>
    <row r="22" spans="1:2" x14ac:dyDescent="0.25">
      <c r="A22" s="18" t="s">
        <v>176</v>
      </c>
      <c r="B22" t="s">
        <v>286</v>
      </c>
    </row>
    <row r="23" spans="1:2" x14ac:dyDescent="0.25">
      <c r="A23" s="18" t="s">
        <v>130</v>
      </c>
      <c r="B23" t="s">
        <v>287</v>
      </c>
    </row>
  </sheetData>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B6" sqref="B6"/>
    </sheetView>
  </sheetViews>
  <sheetFormatPr baseColWidth="10" defaultRowHeight="15" x14ac:dyDescent="0.25"/>
  <cols>
    <col min="1" max="1" width="24.28515625" style="105" bestFit="1" customWidth="1"/>
    <col min="2" max="2" width="56.5703125" style="105" bestFit="1" customWidth="1"/>
    <col min="3" max="3" width="16.7109375" style="105" bestFit="1" customWidth="1"/>
    <col min="4" max="4" width="23.140625" style="105" bestFit="1" customWidth="1"/>
    <col min="5" max="16384" width="11.42578125" style="105"/>
  </cols>
  <sheetData>
    <row r="3" spans="1:3" x14ac:dyDescent="0.25">
      <c r="A3" s="136" t="s">
        <v>266</v>
      </c>
      <c r="B3" s="136" t="s">
        <v>256</v>
      </c>
      <c r="C3" s="105" t="s">
        <v>269</v>
      </c>
    </row>
    <row r="4" spans="1:3" x14ac:dyDescent="0.25">
      <c r="A4" s="105" t="s">
        <v>64</v>
      </c>
      <c r="B4" s="105" t="s">
        <v>40</v>
      </c>
      <c r="C4" s="137">
        <v>10</v>
      </c>
    </row>
    <row r="5" spans="1:3" x14ac:dyDescent="0.25">
      <c r="B5" s="105" t="s">
        <v>68</v>
      </c>
      <c r="C5" s="137">
        <v>6</v>
      </c>
    </row>
    <row r="6" spans="1:3" x14ac:dyDescent="0.25">
      <c r="B6" s="105" t="s">
        <v>116</v>
      </c>
      <c r="C6" s="137">
        <v>2</v>
      </c>
    </row>
    <row r="7" spans="1:3" x14ac:dyDescent="0.25">
      <c r="B7" s="105" t="s">
        <v>150</v>
      </c>
      <c r="C7" s="137">
        <v>2</v>
      </c>
    </row>
    <row r="8" spans="1:3" x14ac:dyDescent="0.25">
      <c r="B8" s="105" t="s">
        <v>94</v>
      </c>
      <c r="C8" s="137">
        <v>1</v>
      </c>
    </row>
    <row r="9" spans="1:3" x14ac:dyDescent="0.25">
      <c r="A9" s="105" t="s">
        <v>292</v>
      </c>
      <c r="C9" s="137">
        <v>21</v>
      </c>
    </row>
    <row r="10" spans="1:3" x14ac:dyDescent="0.25">
      <c r="A10" s="105" t="s">
        <v>35</v>
      </c>
      <c r="B10" s="105" t="s">
        <v>39</v>
      </c>
      <c r="C10" s="137">
        <v>10</v>
      </c>
    </row>
    <row r="11" spans="1:3" x14ac:dyDescent="0.25">
      <c r="B11" s="105" t="s">
        <v>93</v>
      </c>
      <c r="C11" s="137">
        <v>44</v>
      </c>
    </row>
    <row r="12" spans="1:3" x14ac:dyDescent="0.25">
      <c r="B12" s="105" t="s">
        <v>115</v>
      </c>
      <c r="C12" s="137">
        <v>4</v>
      </c>
    </row>
    <row r="13" spans="1:3" x14ac:dyDescent="0.25">
      <c r="B13" s="105" t="s">
        <v>133</v>
      </c>
      <c r="C13" s="137">
        <v>15</v>
      </c>
    </row>
    <row r="14" spans="1:3" x14ac:dyDescent="0.25">
      <c r="B14" s="105" t="s">
        <v>149</v>
      </c>
      <c r="C14" s="137">
        <v>2</v>
      </c>
    </row>
    <row r="15" spans="1:3" x14ac:dyDescent="0.25">
      <c r="B15" s="105" t="s">
        <v>171</v>
      </c>
      <c r="C15" s="137">
        <v>9</v>
      </c>
    </row>
    <row r="16" spans="1:3" x14ac:dyDescent="0.25">
      <c r="B16" s="105" t="s">
        <v>178</v>
      </c>
      <c r="C16" s="137">
        <v>2</v>
      </c>
    </row>
    <row r="17" spans="1:3" x14ac:dyDescent="0.25">
      <c r="B17" s="105" t="s">
        <v>161</v>
      </c>
      <c r="C17" s="137">
        <v>2</v>
      </c>
    </row>
    <row r="18" spans="1:3" x14ac:dyDescent="0.25">
      <c r="A18" s="105" t="s">
        <v>293</v>
      </c>
      <c r="C18" s="137">
        <v>88</v>
      </c>
    </row>
    <row r="19" spans="1:3" x14ac:dyDescent="0.25">
      <c r="A19" s="105" t="s">
        <v>267</v>
      </c>
      <c r="C19" s="137">
        <v>109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RowHeight="15" x14ac:dyDescent="0.25"/>
  <cols>
    <col min="1" max="1" width="22.5703125" style="105" customWidth="1"/>
    <col min="2" max="2" width="4.28515625" style="105" customWidth="1"/>
    <col min="3" max="3" width="11.85546875" style="105" customWidth="1"/>
    <col min="4" max="4" width="21.140625" style="105" customWidth="1"/>
    <col min="5" max="16384" width="11.42578125" style="105"/>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105" t="s">
        <v>299</v>
      </c>
      <c r="B9" s="105" t="e">
        <f>COUNTIF(Mapa_Proceso!#REF!,Perpectivas!$A$3)+COUNTIF(Mapa_Proceso!#REF!,Perpectivas!$A$4)+COUNTIF(Mapa_Proceso!#REF!,Perpectivas!$A$2)</f>
        <v>#REF!</v>
      </c>
    </row>
    <row r="10" spans="1:2" x14ac:dyDescent="0.25">
      <c r="A10" s="105" t="s">
        <v>136</v>
      </c>
      <c r="B10" s="105" t="e">
        <f>COUNTIF(Mapa_Proceso!#REF!,Perpectivas!$A$3)+COUNTIF(Mapa_Proceso!#REF!,Perpectivas!$A$4)+COUNTIF(Mapa_Proceso!#REF!,Perpectivas!$A$2)</f>
        <v>#REF!</v>
      </c>
    </row>
    <row r="11" spans="1:2" x14ac:dyDescent="0.25">
      <c r="A11" s="105" t="s">
        <v>70</v>
      </c>
      <c r="B11" s="105" t="e">
        <f>COUNTIF(Mapa_Proceso!#REF!,Perpectivas!$A$3)+COUNTIF(Mapa_Proceso!#REF!,Perpectivas!$A$4)+COUNTIF(Mapa_Proceso!#REF!,Perpectivas!$A$2)</f>
        <v>#REF!</v>
      </c>
    </row>
    <row r="12" spans="1:2" x14ac:dyDescent="0.25">
      <c r="A12" s="105" t="s">
        <v>298</v>
      </c>
      <c r="B12" s="105" t="e">
        <f>COUNTIF(Mapa_Proceso!#REF!,Perpectivas!$A$3)+COUNTIF(Mapa_Proceso!#REF!,Perpectivas!$A$4)+COUNTIF(Mapa_Proceso!#REF!,Perpectivas!$A$2)</f>
        <v>#REF!</v>
      </c>
    </row>
    <row r="13" spans="1:2" x14ac:dyDescent="0.25">
      <c r="A13" s="105" t="s">
        <v>297</v>
      </c>
      <c r="B13" s="105" t="e">
        <f>COUNTIF(Mapa_Proceso!#REF!,Perpectivas!$A$3)+COUNTIF(Mapa_Proceso!#REF!,Perpectivas!$A$4)+COUNTIF(Mapa_Proceso!#REF!,Perpectivas!$A$2)</f>
        <v>#REF!</v>
      </c>
    </row>
    <row r="14" spans="1:2" x14ac:dyDescent="0.25">
      <c r="A14" s="105" t="s">
        <v>152</v>
      </c>
      <c r="B14" s="105" t="e">
        <f>COUNTIF(Mapa_Proceso!#REF!,Perpectivas!$A$3)+COUNTIF(Mapa_Proceso!#REF!,Perpectivas!$A$4)+COUNTIF(Mapa_Proceso!#REF!,Perpectivas!$A$2)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41"/>
  <sheetViews>
    <sheetView topLeftCell="A25" workbookViewId="0">
      <selection activeCell="C32" sqref="C32:C41"/>
    </sheetView>
  </sheetViews>
  <sheetFormatPr baseColWidth="10" defaultRowHeight="15" x14ac:dyDescent="0.25"/>
  <cols>
    <col min="1" max="1" width="17.5703125" bestFit="1" customWidth="1"/>
    <col min="2" max="2" width="17.140625" bestFit="1" customWidth="1"/>
    <col min="3" max="3" width="16.7109375" bestFit="1" customWidth="1"/>
    <col min="4" max="4" width="9.85546875" bestFit="1" customWidth="1"/>
    <col min="5" max="5" width="13.140625" bestFit="1" customWidth="1"/>
    <col min="6"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313</v>
      </c>
    </row>
    <row r="3" spans="1:8" x14ac:dyDescent="0.25">
      <c r="A3" s="88" t="s">
        <v>269</v>
      </c>
      <c r="B3" s="88" t="s">
        <v>268</v>
      </c>
    </row>
    <row r="4" spans="1:8" x14ac:dyDescent="0.25">
      <c r="A4" s="88" t="s">
        <v>266</v>
      </c>
      <c r="B4" t="s">
        <v>52</v>
      </c>
      <c r="C4" t="s">
        <v>79</v>
      </c>
      <c r="D4" t="s">
        <v>125</v>
      </c>
      <c r="E4" t="s">
        <v>104</v>
      </c>
      <c r="F4" t="s">
        <v>267</v>
      </c>
    </row>
    <row r="5" spans="1:8" x14ac:dyDescent="0.25">
      <c r="A5" s="89" t="s">
        <v>51</v>
      </c>
      <c r="B5" s="90"/>
      <c r="C5" s="90">
        <v>1</v>
      </c>
      <c r="D5" s="90"/>
      <c r="E5" s="90">
        <v>1</v>
      </c>
      <c r="F5" s="90">
        <v>2</v>
      </c>
    </row>
    <row r="6" spans="1:8" x14ac:dyDescent="0.25">
      <c r="A6" s="89" t="s">
        <v>124</v>
      </c>
      <c r="B6" s="90"/>
      <c r="C6" s="90">
        <v>3</v>
      </c>
      <c r="D6" s="90">
        <v>1</v>
      </c>
      <c r="E6" s="90">
        <v>3</v>
      </c>
      <c r="F6" s="90">
        <v>7</v>
      </c>
    </row>
    <row r="7" spans="1:8" x14ac:dyDescent="0.25">
      <c r="A7" s="89" t="s">
        <v>103</v>
      </c>
      <c r="B7" s="90">
        <v>3</v>
      </c>
      <c r="C7" s="90">
        <v>3</v>
      </c>
      <c r="D7" s="90">
        <v>7</v>
      </c>
      <c r="E7" s="90">
        <v>7</v>
      </c>
      <c r="F7" s="90">
        <v>20</v>
      </c>
    </row>
    <row r="8" spans="1:8" x14ac:dyDescent="0.25">
      <c r="A8" s="89" t="s">
        <v>78</v>
      </c>
      <c r="B8" s="90"/>
      <c r="C8" s="90">
        <v>1</v>
      </c>
      <c r="D8" s="90">
        <v>1</v>
      </c>
      <c r="E8" s="90"/>
      <c r="F8" s="90">
        <v>2</v>
      </c>
    </row>
    <row r="9" spans="1:8" x14ac:dyDescent="0.25">
      <c r="A9" s="89" t="s">
        <v>144</v>
      </c>
      <c r="B9" s="90">
        <v>7</v>
      </c>
      <c r="C9" s="90">
        <v>42</v>
      </c>
      <c r="D9" s="90">
        <v>4</v>
      </c>
      <c r="E9" s="90">
        <v>25</v>
      </c>
      <c r="F9" s="90">
        <v>78</v>
      </c>
    </row>
    <row r="10" spans="1:8" x14ac:dyDescent="0.25">
      <c r="A10" s="89" t="s">
        <v>267</v>
      </c>
      <c r="B10" s="90">
        <v>10</v>
      </c>
      <c r="C10" s="90">
        <v>50</v>
      </c>
      <c r="D10" s="90">
        <v>13</v>
      </c>
      <c r="E10" s="90">
        <v>36</v>
      </c>
      <c r="F10" s="90">
        <v>109</v>
      </c>
    </row>
    <row r="12" spans="1:8" x14ac:dyDescent="0.25">
      <c r="A12" s="89"/>
      <c r="B12" s="90"/>
      <c r="C12" s="90"/>
      <c r="D12" s="90"/>
      <c r="E12" s="90"/>
      <c r="F12" s="90"/>
      <c r="G12" s="90"/>
      <c r="H12" s="90"/>
    </row>
    <row r="13" spans="1:8" x14ac:dyDescent="0.25">
      <c r="A13" s="89"/>
      <c r="B13" s="90"/>
      <c r="C13" s="90"/>
      <c r="D13" s="90"/>
      <c r="E13" s="90"/>
      <c r="F13" s="90"/>
      <c r="G13" s="90"/>
      <c r="H13" s="90"/>
    </row>
    <row r="14" spans="1:8" x14ac:dyDescent="0.25">
      <c r="A14" s="89"/>
      <c r="B14" s="90"/>
      <c r="C14" s="90"/>
      <c r="D14" s="90"/>
      <c r="E14" s="90"/>
      <c r="F14" s="90"/>
      <c r="G14" s="90"/>
      <c r="H14" s="90"/>
    </row>
    <row r="18" spans="1:24" x14ac:dyDescent="0.25">
      <c r="A18" t="s">
        <v>314</v>
      </c>
    </row>
    <row r="19" spans="1:24" x14ac:dyDescent="0.25">
      <c r="A19" s="88" t="s">
        <v>269</v>
      </c>
      <c r="B19" s="88" t="s">
        <v>268</v>
      </c>
    </row>
    <row r="20" spans="1:24" x14ac:dyDescent="0.25">
      <c r="A20" s="88" t="s">
        <v>266</v>
      </c>
      <c r="B20" t="s">
        <v>52</v>
      </c>
      <c r="C20" t="s">
        <v>145</v>
      </c>
      <c r="D20" t="s">
        <v>79</v>
      </c>
      <c r="E20" t="s">
        <v>125</v>
      </c>
      <c r="F20" t="s">
        <v>104</v>
      </c>
      <c r="G20" t="s">
        <v>267</v>
      </c>
    </row>
    <row r="21" spans="1:24" x14ac:dyDescent="0.25">
      <c r="A21" s="89" t="s">
        <v>124</v>
      </c>
      <c r="B21" s="90"/>
      <c r="C21" s="90">
        <v>2</v>
      </c>
      <c r="D21" s="90">
        <v>1</v>
      </c>
      <c r="E21" s="90">
        <v>1</v>
      </c>
      <c r="F21" s="90">
        <v>1</v>
      </c>
      <c r="G21" s="90">
        <v>5</v>
      </c>
    </row>
    <row r="22" spans="1:24" x14ac:dyDescent="0.25">
      <c r="A22" s="89" t="s">
        <v>103</v>
      </c>
      <c r="B22" s="90"/>
      <c r="C22" s="90">
        <v>2</v>
      </c>
      <c r="D22" s="90"/>
      <c r="E22" s="90">
        <v>1</v>
      </c>
      <c r="F22" s="90">
        <v>1</v>
      </c>
      <c r="G22" s="90">
        <v>4</v>
      </c>
    </row>
    <row r="23" spans="1:24" x14ac:dyDescent="0.25">
      <c r="A23" s="89" t="s">
        <v>78</v>
      </c>
      <c r="B23" s="90"/>
      <c r="C23" s="90"/>
      <c r="D23" s="90"/>
      <c r="E23" s="90"/>
      <c r="F23" s="90">
        <v>1</v>
      </c>
      <c r="G23" s="90">
        <v>1</v>
      </c>
    </row>
    <row r="24" spans="1:24" x14ac:dyDescent="0.25">
      <c r="A24" s="89" t="s">
        <v>144</v>
      </c>
      <c r="B24" s="90">
        <v>5</v>
      </c>
      <c r="C24" s="90">
        <v>25</v>
      </c>
      <c r="D24" s="90">
        <v>15</v>
      </c>
      <c r="E24" s="90">
        <v>41</v>
      </c>
      <c r="F24" s="90">
        <v>13</v>
      </c>
      <c r="G24" s="90">
        <v>99</v>
      </c>
    </row>
    <row r="25" spans="1:24" x14ac:dyDescent="0.25">
      <c r="A25" s="89" t="s">
        <v>267</v>
      </c>
      <c r="B25" s="90">
        <v>5</v>
      </c>
      <c r="C25" s="90">
        <v>29</v>
      </c>
      <c r="D25" s="90">
        <v>16</v>
      </c>
      <c r="E25" s="90">
        <v>43</v>
      </c>
      <c r="F25" s="90">
        <v>16</v>
      </c>
      <c r="G25" s="90">
        <v>109</v>
      </c>
    </row>
    <row r="31" spans="1:24" x14ac:dyDescent="0.25">
      <c r="A31" s="88" t="s">
        <v>302</v>
      </c>
      <c r="B31" s="88" t="s">
        <v>305</v>
      </c>
      <c r="C31" t="s">
        <v>269</v>
      </c>
    </row>
    <row r="32" spans="1:24" x14ac:dyDescent="0.25">
      <c r="A32" t="s">
        <v>81</v>
      </c>
      <c r="B32" t="s">
        <v>81</v>
      </c>
      <c r="C32" s="90">
        <v>14</v>
      </c>
      <c r="K32" s="88"/>
      <c r="L32" s="88"/>
      <c r="M32" s="88"/>
      <c r="N32" s="88"/>
      <c r="O32" s="88"/>
      <c r="P32" s="88"/>
      <c r="Q32" s="88"/>
      <c r="R32" s="88"/>
      <c r="S32" s="88"/>
      <c r="T32" s="88"/>
      <c r="U32" s="88"/>
      <c r="V32" s="88"/>
      <c r="W32" s="88"/>
      <c r="X32" s="88"/>
    </row>
    <row r="33" spans="1:3" x14ac:dyDescent="0.25">
      <c r="B33" t="s">
        <v>126</v>
      </c>
      <c r="C33" s="90">
        <v>32</v>
      </c>
    </row>
    <row r="34" spans="1:3" x14ac:dyDescent="0.25">
      <c r="B34" t="s">
        <v>105</v>
      </c>
      <c r="C34" s="90">
        <v>7</v>
      </c>
    </row>
    <row r="35" spans="1:3" x14ac:dyDescent="0.25">
      <c r="A35" t="s">
        <v>126</v>
      </c>
      <c r="B35" t="s">
        <v>126</v>
      </c>
      <c r="C35" s="90">
        <v>5</v>
      </c>
    </row>
    <row r="36" spans="1:3" x14ac:dyDescent="0.25">
      <c r="A36" t="s">
        <v>54</v>
      </c>
      <c r="B36" t="s">
        <v>81</v>
      </c>
      <c r="C36" s="90">
        <v>4</v>
      </c>
    </row>
    <row r="37" spans="1:3" x14ac:dyDescent="0.25">
      <c r="B37" t="s">
        <v>126</v>
      </c>
      <c r="C37" s="90">
        <v>2</v>
      </c>
    </row>
    <row r="38" spans="1:3" x14ac:dyDescent="0.25">
      <c r="B38" t="s">
        <v>54</v>
      </c>
      <c r="C38" s="90">
        <v>5</v>
      </c>
    </row>
    <row r="39" spans="1:3" x14ac:dyDescent="0.25">
      <c r="B39" t="s">
        <v>105</v>
      </c>
      <c r="C39" s="90">
        <v>5</v>
      </c>
    </row>
    <row r="40" spans="1:3" x14ac:dyDescent="0.25">
      <c r="A40" t="s">
        <v>105</v>
      </c>
      <c r="B40" t="s">
        <v>126</v>
      </c>
      <c r="C40" s="90">
        <v>32</v>
      </c>
    </row>
    <row r="41" spans="1:3" x14ac:dyDescent="0.25">
      <c r="B41" t="s">
        <v>105</v>
      </c>
      <c r="C41" s="90">
        <v>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8" t="s">
        <v>266</v>
      </c>
      <c r="B3" s="88" t="s">
        <v>296</v>
      </c>
      <c r="C3" t="s">
        <v>269</v>
      </c>
    </row>
    <row r="4" spans="1:3" x14ac:dyDescent="0.25">
      <c r="A4" s="89" t="s">
        <v>81</v>
      </c>
      <c r="B4" s="89" t="s">
        <v>110</v>
      </c>
      <c r="C4" s="90">
        <v>1</v>
      </c>
    </row>
    <row r="5" spans="1:3" x14ac:dyDescent="0.25">
      <c r="B5" s="89" t="s">
        <v>61</v>
      </c>
      <c r="C5" s="90">
        <v>17</v>
      </c>
    </row>
    <row r="6" spans="1:3" x14ac:dyDescent="0.25">
      <c r="B6" s="89" t="s">
        <v>86</v>
      </c>
      <c r="C6" s="90">
        <v>1</v>
      </c>
    </row>
    <row r="7" spans="1:3" x14ac:dyDescent="0.25">
      <c r="A7" s="89" t="s">
        <v>126</v>
      </c>
      <c r="B7" s="89" t="s">
        <v>61</v>
      </c>
      <c r="C7" s="90">
        <v>57</v>
      </c>
    </row>
    <row r="8" spans="1:3" x14ac:dyDescent="0.25">
      <c r="B8" s="89" t="s">
        <v>86</v>
      </c>
      <c r="C8" s="90">
        <v>2</v>
      </c>
    </row>
    <row r="9" spans="1:3" x14ac:dyDescent="0.25">
      <c r="A9" s="89" t="s">
        <v>54</v>
      </c>
      <c r="B9" s="89" t="s">
        <v>61</v>
      </c>
      <c r="C9" s="90">
        <v>7</v>
      </c>
    </row>
    <row r="10" spans="1:3" x14ac:dyDescent="0.25">
      <c r="A10" s="89" t="s">
        <v>105</v>
      </c>
      <c r="B10" s="89" t="s">
        <v>61</v>
      </c>
      <c r="C10" s="90">
        <v>17</v>
      </c>
    </row>
    <row r="11" spans="1:3" x14ac:dyDescent="0.25">
      <c r="B11" s="89" t="s">
        <v>86</v>
      </c>
      <c r="C11" s="90">
        <v>3</v>
      </c>
    </row>
    <row r="12" spans="1:3" x14ac:dyDescent="0.25">
      <c r="A12" s="89" t="s">
        <v>267</v>
      </c>
      <c r="C12" s="90">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BT120"/>
  <sheetViews>
    <sheetView showGridLines="0" tabSelected="1" view="pageBreakPreview" zoomScale="60" zoomScaleNormal="60" workbookViewId="0"/>
  </sheetViews>
  <sheetFormatPr baseColWidth="10" defaultColWidth="11.42578125" defaultRowHeight="12.75" x14ac:dyDescent="0.2"/>
  <cols>
    <col min="1" max="1" width="35.5703125" style="2" customWidth="1"/>
    <col min="2" max="2" width="30.7109375" style="2" customWidth="1"/>
    <col min="3" max="3" width="23.85546875" style="2" customWidth="1"/>
    <col min="4" max="4" width="30.7109375" style="2" customWidth="1"/>
    <col min="5" max="5" width="15.7109375" style="2" customWidth="1"/>
    <col min="6" max="6" width="12.85546875" style="2" customWidth="1"/>
    <col min="7" max="9" width="41" style="2" customWidth="1"/>
    <col min="10" max="10" width="44.85546875" style="2" customWidth="1"/>
    <col min="11" max="13" width="50.7109375" style="2" customWidth="1"/>
    <col min="14" max="15" width="5.28515625" style="2" customWidth="1"/>
    <col min="16" max="16" width="18.85546875" style="2" customWidth="1"/>
    <col min="17" max="17" width="31.140625" style="2" customWidth="1"/>
    <col min="18" max="19" width="5.28515625" style="2" customWidth="1"/>
    <col min="20" max="20" width="18.85546875" style="2" customWidth="1"/>
    <col min="21" max="21" width="31.140625" style="2" customWidth="1"/>
    <col min="22" max="22" width="15.85546875" style="2" customWidth="1"/>
    <col min="23" max="23" width="134" style="2" customWidth="1"/>
    <col min="24" max="24" width="22" style="2" customWidth="1"/>
    <col min="25" max="25" width="26.28515625" style="2" customWidth="1"/>
    <col min="26" max="27" width="20.42578125" style="2" customWidth="1"/>
    <col min="28" max="28" width="57.7109375" style="2" customWidth="1"/>
    <col min="29" max="30" width="31.85546875" style="2" customWidth="1"/>
    <col min="31" max="32" width="20.42578125" style="2" customWidth="1"/>
    <col min="33" max="35" width="31.85546875" style="2" customWidth="1"/>
    <col min="36" max="36" width="14.7109375" style="2" customWidth="1"/>
    <col min="37" max="37" width="23.42578125" style="2" customWidth="1"/>
    <col min="38" max="38" width="31.42578125" style="2" customWidth="1"/>
    <col min="39" max="39" width="14.7109375" style="2" customWidth="1"/>
    <col min="40" max="40" width="23.42578125" style="2" customWidth="1"/>
    <col min="41" max="41" width="31.42578125" style="2" customWidth="1"/>
    <col min="42" max="42" width="14.7109375" style="2" customWidth="1"/>
    <col min="43" max="43" width="23.42578125" style="2" customWidth="1"/>
    <col min="44" max="44" width="31.42578125" style="2" customWidth="1"/>
    <col min="45" max="45" width="14.7109375" style="2" customWidth="1"/>
    <col min="46" max="46" width="23.42578125" style="2" customWidth="1"/>
    <col min="47" max="47" width="31.42578125" style="2" customWidth="1"/>
    <col min="48" max="48" width="14.7109375" style="2" customWidth="1"/>
    <col min="49" max="49" width="23.42578125" style="2" customWidth="1"/>
    <col min="50" max="50" width="31.42578125" style="2" customWidth="1"/>
    <col min="51" max="51" width="14.7109375" style="2" customWidth="1"/>
    <col min="52" max="52" width="23.42578125" style="2" customWidth="1"/>
    <col min="53" max="53" width="31.42578125" style="2" customWidth="1"/>
    <col min="54" max="54" width="14.7109375" style="2" customWidth="1"/>
    <col min="55" max="55" width="23.42578125" style="2" customWidth="1"/>
    <col min="56" max="56" width="31.42578125" style="2" customWidth="1"/>
    <col min="57" max="57" width="14.7109375" style="2" customWidth="1"/>
    <col min="58" max="58" width="23.42578125" style="2" customWidth="1"/>
    <col min="59" max="59" width="31.42578125" style="2" customWidth="1"/>
    <col min="60" max="60" width="14.7109375" style="2" customWidth="1"/>
    <col min="61" max="61" width="23.42578125" style="2" customWidth="1"/>
    <col min="62" max="62" width="31.42578125" style="2" customWidth="1"/>
    <col min="63" max="63" width="14.7109375" style="2" customWidth="1"/>
    <col min="64" max="64" width="23.42578125" style="2" customWidth="1"/>
    <col min="65" max="65" width="31.42578125" style="2" customWidth="1"/>
    <col min="66" max="66" width="14.7109375" style="2" customWidth="1"/>
    <col min="67" max="67" width="23.42578125" style="2" customWidth="1"/>
    <col min="68" max="68" width="31.42578125" style="2" customWidth="1"/>
    <col min="69" max="69" width="14.7109375" style="2" customWidth="1"/>
    <col min="70" max="70" width="23.42578125" style="2" customWidth="1"/>
    <col min="71" max="71" width="31.42578125" style="2" customWidth="1"/>
    <col min="72" max="72" width="11.42578125" style="2" customWidth="1"/>
    <col min="73" max="16384" width="11.42578125" style="2"/>
  </cols>
  <sheetData>
    <row r="1" spans="1:72" ht="81" customHeight="1" x14ac:dyDescent="0.2">
      <c r="A1" s="84"/>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5"/>
    </row>
    <row r="2" spans="1:72" ht="9.75" customHeight="1" x14ac:dyDescent="0.2">
      <c r="A2" s="182" t="s">
        <v>265</v>
      </c>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3"/>
    </row>
    <row r="3" spans="1:72" ht="9.75" customHeight="1" x14ac:dyDescent="0.2">
      <c r="A3" s="182"/>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3"/>
    </row>
    <row r="4" spans="1:72" ht="9.75" customHeight="1" x14ac:dyDescent="0.2">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3"/>
    </row>
    <row r="5" spans="1:72" ht="5.25" customHeight="1" x14ac:dyDescent="0.2">
      <c r="A5" s="84"/>
      <c r="B5" s="186"/>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8"/>
    </row>
    <row r="6" spans="1:72" ht="18" customHeight="1" x14ac:dyDescent="0.2">
      <c r="A6" s="83" t="s">
        <v>247</v>
      </c>
      <c r="B6" s="102">
        <v>43980</v>
      </c>
      <c r="C6" s="3"/>
      <c r="D6" s="8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54"/>
    </row>
    <row r="7" spans="1:72" ht="4.5" customHeight="1" x14ac:dyDescent="0.2">
      <c r="A7" s="84"/>
      <c r="B7" s="84"/>
      <c r="AI7" s="45"/>
    </row>
    <row r="8" spans="1:72" ht="5.25" customHeight="1" thickBot="1" x14ac:dyDescent="0.25">
      <c r="A8" s="46"/>
      <c r="B8" s="84"/>
      <c r="AI8" s="45"/>
    </row>
    <row r="9" spans="1:72" ht="18" customHeight="1" x14ac:dyDescent="0.2">
      <c r="A9" s="86"/>
      <c r="B9" s="166" t="s">
        <v>248</v>
      </c>
      <c r="C9" s="166"/>
      <c r="D9" s="166"/>
      <c r="E9" s="166"/>
      <c r="F9" s="167"/>
      <c r="G9" s="170" t="s">
        <v>249</v>
      </c>
      <c r="H9" s="171"/>
      <c r="I9" s="172"/>
      <c r="J9" s="176" t="s">
        <v>250</v>
      </c>
      <c r="K9" s="177"/>
      <c r="L9" s="177"/>
      <c r="M9" s="178"/>
      <c r="N9" s="155"/>
      <c r="O9" s="189" t="s">
        <v>251</v>
      </c>
      <c r="P9" s="189"/>
      <c r="Q9" s="190"/>
      <c r="R9" s="197" t="s">
        <v>252</v>
      </c>
      <c r="S9" s="198"/>
      <c r="T9" s="198"/>
      <c r="U9" s="199"/>
      <c r="V9" s="194" t="s">
        <v>246</v>
      </c>
      <c r="W9" s="195"/>
      <c r="X9" s="195"/>
      <c r="Y9" s="195"/>
      <c r="Z9" s="195"/>
      <c r="AA9" s="195"/>
      <c r="AB9" s="195"/>
      <c r="AC9" s="195"/>
      <c r="AD9" s="195"/>
      <c r="AE9" s="195"/>
      <c r="AF9" s="195"/>
      <c r="AG9" s="195"/>
      <c r="AH9" s="195"/>
      <c r="AI9" s="196"/>
      <c r="AJ9" s="160" t="s">
        <v>244</v>
      </c>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2"/>
    </row>
    <row r="10" spans="1:72" ht="21.95" customHeight="1" x14ac:dyDescent="0.2">
      <c r="A10" s="87"/>
      <c r="B10" s="168"/>
      <c r="C10" s="168"/>
      <c r="D10" s="168"/>
      <c r="E10" s="168"/>
      <c r="F10" s="169"/>
      <c r="G10" s="173"/>
      <c r="H10" s="174"/>
      <c r="I10" s="175"/>
      <c r="J10" s="179"/>
      <c r="K10" s="180"/>
      <c r="L10" s="180"/>
      <c r="M10" s="181"/>
      <c r="N10" s="60"/>
      <c r="O10" s="191"/>
      <c r="P10" s="192"/>
      <c r="Q10" s="193"/>
      <c r="R10" s="200"/>
      <c r="S10" s="201"/>
      <c r="T10" s="201"/>
      <c r="U10" s="202"/>
      <c r="V10" s="64"/>
      <c r="W10" s="203" t="s">
        <v>253</v>
      </c>
      <c r="X10" s="204"/>
      <c r="Y10" s="204"/>
      <c r="Z10" s="204"/>
      <c r="AA10" s="205"/>
      <c r="AB10" s="206" t="s">
        <v>254</v>
      </c>
      <c r="AC10" s="207"/>
      <c r="AD10" s="207"/>
      <c r="AE10" s="207"/>
      <c r="AF10" s="208"/>
      <c r="AG10" s="209" t="s">
        <v>255</v>
      </c>
      <c r="AH10" s="210"/>
      <c r="AI10" s="211"/>
      <c r="AJ10" s="163"/>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5"/>
    </row>
    <row r="11" spans="1:72" ht="132" customHeight="1" x14ac:dyDescent="0.2">
      <c r="A11" s="97" t="s">
        <v>228</v>
      </c>
      <c r="B11" s="73" t="s">
        <v>230</v>
      </c>
      <c r="C11" s="58" t="s">
        <v>256</v>
      </c>
      <c r="D11" s="82" t="s">
        <v>231</v>
      </c>
      <c r="E11" s="51" t="s">
        <v>229</v>
      </c>
      <c r="F11" s="51" t="s">
        <v>232</v>
      </c>
      <c r="G11" s="47" t="s">
        <v>234</v>
      </c>
      <c r="H11" s="47" t="s">
        <v>235</v>
      </c>
      <c r="I11" s="51" t="s">
        <v>233</v>
      </c>
      <c r="J11" s="47" t="s">
        <v>257</v>
      </c>
      <c r="K11" s="61" t="s">
        <v>258</v>
      </c>
      <c r="L11" s="47" t="s">
        <v>259</v>
      </c>
      <c r="M11" s="47" t="s">
        <v>316</v>
      </c>
      <c r="N11" s="62" t="s">
        <v>300</v>
      </c>
      <c r="O11" s="62" t="s">
        <v>301</v>
      </c>
      <c r="P11" s="63" t="s">
        <v>302</v>
      </c>
      <c r="Q11" s="63" t="s">
        <v>260</v>
      </c>
      <c r="R11" s="52" t="s">
        <v>303</v>
      </c>
      <c r="S11" s="48" t="s">
        <v>304</v>
      </c>
      <c r="T11" s="51" t="s">
        <v>305</v>
      </c>
      <c r="U11" s="51" t="s">
        <v>260</v>
      </c>
      <c r="V11" s="47" t="s">
        <v>261</v>
      </c>
      <c r="W11" s="51" t="s">
        <v>262</v>
      </c>
      <c r="X11" s="51" t="s">
        <v>239</v>
      </c>
      <c r="Y11" s="51" t="s">
        <v>240</v>
      </c>
      <c r="Z11" s="51" t="s">
        <v>241</v>
      </c>
      <c r="AA11" s="51" t="s">
        <v>242</v>
      </c>
      <c r="AB11" s="47" t="s">
        <v>262</v>
      </c>
      <c r="AC11" s="47" t="s">
        <v>239</v>
      </c>
      <c r="AD11" s="47" t="s">
        <v>240</v>
      </c>
      <c r="AE11" s="47" t="s">
        <v>241</v>
      </c>
      <c r="AF11" s="47" t="s">
        <v>242</v>
      </c>
      <c r="AG11" s="51" t="s">
        <v>243</v>
      </c>
      <c r="AH11" s="51" t="s">
        <v>239</v>
      </c>
      <c r="AI11" s="53" t="s">
        <v>240</v>
      </c>
      <c r="AJ11" s="70" t="s">
        <v>263</v>
      </c>
      <c r="AK11" s="81" t="s">
        <v>264</v>
      </c>
      <c r="AL11" s="75" t="s">
        <v>245</v>
      </c>
      <c r="AM11" s="51" t="s">
        <v>263</v>
      </c>
      <c r="AN11" s="76" t="s">
        <v>264</v>
      </c>
      <c r="AO11" s="73" t="s">
        <v>245</v>
      </c>
      <c r="AP11" s="47" t="s">
        <v>263</v>
      </c>
      <c r="AQ11" s="81" t="s">
        <v>264</v>
      </c>
      <c r="AR11" s="75" t="s">
        <v>245</v>
      </c>
      <c r="AS11" s="51" t="s">
        <v>263</v>
      </c>
      <c r="AT11" s="76" t="s">
        <v>264</v>
      </c>
      <c r="AU11" s="73" t="s">
        <v>245</v>
      </c>
      <c r="AV11" s="47" t="s">
        <v>263</v>
      </c>
      <c r="AW11" s="81" t="s">
        <v>264</v>
      </c>
      <c r="AX11" s="75" t="s">
        <v>245</v>
      </c>
      <c r="AY11" s="51" t="s">
        <v>263</v>
      </c>
      <c r="AZ11" s="76" t="s">
        <v>264</v>
      </c>
      <c r="BA11" s="73" t="s">
        <v>245</v>
      </c>
      <c r="BB11" s="47" t="s">
        <v>263</v>
      </c>
      <c r="BC11" s="81" t="s">
        <v>264</v>
      </c>
      <c r="BD11" s="75" t="s">
        <v>245</v>
      </c>
      <c r="BE11" s="51" t="s">
        <v>263</v>
      </c>
      <c r="BF11" s="76" t="s">
        <v>264</v>
      </c>
      <c r="BG11" s="73" t="s">
        <v>245</v>
      </c>
      <c r="BH11" s="47" t="s">
        <v>263</v>
      </c>
      <c r="BI11" s="81" t="s">
        <v>264</v>
      </c>
      <c r="BJ11" s="75" t="s">
        <v>245</v>
      </c>
      <c r="BK11" s="51" t="s">
        <v>263</v>
      </c>
      <c r="BL11" s="76" t="s">
        <v>264</v>
      </c>
      <c r="BM11" s="73" t="s">
        <v>245</v>
      </c>
      <c r="BN11" s="47" t="s">
        <v>263</v>
      </c>
      <c r="BO11" s="81" t="s">
        <v>264</v>
      </c>
      <c r="BP11" s="75" t="s">
        <v>245</v>
      </c>
      <c r="BQ11" s="51" t="s">
        <v>263</v>
      </c>
      <c r="BR11" s="81" t="s">
        <v>264</v>
      </c>
      <c r="BS11" s="79" t="s">
        <v>245</v>
      </c>
      <c r="BT11" s="2" t="s">
        <v>289</v>
      </c>
    </row>
    <row r="12" spans="1:72" ht="409.5" customHeight="1" x14ac:dyDescent="0.2">
      <c r="A12" s="55" t="s">
        <v>317</v>
      </c>
      <c r="B12" s="101" t="s">
        <v>318</v>
      </c>
      <c r="C12" s="59" t="s">
        <v>39</v>
      </c>
      <c r="D12" s="57" t="s">
        <v>319</v>
      </c>
      <c r="E12" s="98" t="s">
        <v>35</v>
      </c>
      <c r="F12" s="98" t="s">
        <v>92</v>
      </c>
      <c r="G12" s="55" t="s">
        <v>320</v>
      </c>
      <c r="H12" s="55" t="s">
        <v>321</v>
      </c>
      <c r="I12" s="55" t="s">
        <v>322</v>
      </c>
      <c r="J12" s="55" t="s">
        <v>323</v>
      </c>
      <c r="K12" s="55" t="s">
        <v>324</v>
      </c>
      <c r="L12" s="55" t="s">
        <v>325</v>
      </c>
      <c r="M12" s="55" t="s">
        <v>326</v>
      </c>
      <c r="N12" s="100" t="s">
        <v>144</v>
      </c>
      <c r="O12" s="100" t="s">
        <v>79</v>
      </c>
      <c r="P12" s="98" t="s">
        <v>81</v>
      </c>
      <c r="Q12" s="55" t="s">
        <v>327</v>
      </c>
      <c r="R12" s="100" t="s">
        <v>144</v>
      </c>
      <c r="S12" s="100" t="s">
        <v>125</v>
      </c>
      <c r="T12" s="98" t="s">
        <v>126</v>
      </c>
      <c r="U12" s="55" t="s">
        <v>328</v>
      </c>
      <c r="V12" s="98" t="s">
        <v>329</v>
      </c>
      <c r="W12" s="55" t="s">
        <v>330</v>
      </c>
      <c r="X12" s="55" t="s">
        <v>330</v>
      </c>
      <c r="Y12" s="55" t="s">
        <v>330</v>
      </c>
      <c r="Z12" s="55" t="s">
        <v>330</v>
      </c>
      <c r="AA12" s="55" t="s">
        <v>330</v>
      </c>
      <c r="AB12" s="55" t="s">
        <v>330</v>
      </c>
      <c r="AC12" s="55" t="s">
        <v>330</v>
      </c>
      <c r="AD12" s="55" t="s">
        <v>330</v>
      </c>
      <c r="AE12" s="55" t="s">
        <v>330</v>
      </c>
      <c r="AF12" s="55" t="s">
        <v>330</v>
      </c>
      <c r="AG12" s="55" t="s">
        <v>331</v>
      </c>
      <c r="AH12" s="55" t="s">
        <v>332</v>
      </c>
      <c r="AI12" s="56" t="s">
        <v>333</v>
      </c>
      <c r="AJ12" s="71">
        <v>43350</v>
      </c>
      <c r="AK12" s="72" t="s">
        <v>334</v>
      </c>
      <c r="AL12" s="77" t="s">
        <v>335</v>
      </c>
      <c r="AM12" s="69">
        <v>43593</v>
      </c>
      <c r="AN12" s="78" t="s">
        <v>336</v>
      </c>
      <c r="AO12" s="74" t="s">
        <v>337</v>
      </c>
      <c r="AP12" s="69">
        <v>43755</v>
      </c>
      <c r="AQ12" s="72" t="s">
        <v>338</v>
      </c>
      <c r="AR12" s="77" t="s">
        <v>339</v>
      </c>
      <c r="AS12" s="69">
        <v>43896</v>
      </c>
      <c r="AT12" s="78" t="s">
        <v>340</v>
      </c>
      <c r="AU12" s="74" t="s">
        <v>341</v>
      </c>
      <c r="AV12" s="69" t="s">
        <v>342</v>
      </c>
      <c r="AW12" s="72" t="s">
        <v>343</v>
      </c>
      <c r="AX12" s="77" t="s">
        <v>342</v>
      </c>
      <c r="AY12" s="69" t="s">
        <v>342</v>
      </c>
      <c r="AZ12" s="78" t="s">
        <v>343</v>
      </c>
      <c r="BA12" s="74" t="s">
        <v>342</v>
      </c>
      <c r="BB12" s="69" t="s">
        <v>342</v>
      </c>
      <c r="BC12" s="72" t="s">
        <v>343</v>
      </c>
      <c r="BD12" s="77" t="s">
        <v>342</v>
      </c>
      <c r="BE12" s="69" t="s">
        <v>342</v>
      </c>
      <c r="BF12" s="78" t="s">
        <v>343</v>
      </c>
      <c r="BG12" s="74" t="s">
        <v>342</v>
      </c>
      <c r="BH12" s="69" t="s">
        <v>342</v>
      </c>
      <c r="BI12" s="72" t="s">
        <v>343</v>
      </c>
      <c r="BJ12" s="77" t="s">
        <v>342</v>
      </c>
      <c r="BK12" s="69" t="s">
        <v>342</v>
      </c>
      <c r="BL12" s="78" t="s">
        <v>343</v>
      </c>
      <c r="BM12" s="74" t="s">
        <v>342</v>
      </c>
      <c r="BN12" s="69" t="s">
        <v>342</v>
      </c>
      <c r="BO12" s="72" t="s">
        <v>343</v>
      </c>
      <c r="BP12" s="77" t="s">
        <v>342</v>
      </c>
      <c r="BQ12" s="69" t="s">
        <v>342</v>
      </c>
      <c r="BR12" s="78" t="s">
        <v>343</v>
      </c>
      <c r="BS12" s="80" t="s">
        <v>342</v>
      </c>
      <c r="BT12" s="2" t="str">
        <f>IFERROR(VLOOKUP(A12,Listas!$A$2:$B$23,2,FALSE),"")</f>
        <v>Alta Consejería Distrital de Tecnologías de Información y Comunicaciones - TIC</v>
      </c>
    </row>
    <row r="13" spans="1:72" ht="409.5" customHeight="1" x14ac:dyDescent="0.2">
      <c r="A13" s="55" t="s">
        <v>317</v>
      </c>
      <c r="B13" s="101" t="s">
        <v>344</v>
      </c>
      <c r="C13" s="59" t="s">
        <v>133</v>
      </c>
      <c r="D13" s="57" t="s">
        <v>345</v>
      </c>
      <c r="E13" s="98" t="s">
        <v>35</v>
      </c>
      <c r="F13" s="98" t="s">
        <v>42</v>
      </c>
      <c r="G13" s="55" t="s">
        <v>346</v>
      </c>
      <c r="H13" s="55" t="s">
        <v>347</v>
      </c>
      <c r="I13" s="55" t="s">
        <v>348</v>
      </c>
      <c r="J13" s="55" t="s">
        <v>349</v>
      </c>
      <c r="K13" s="55" t="s">
        <v>324</v>
      </c>
      <c r="L13" s="55" t="s">
        <v>325</v>
      </c>
      <c r="M13" s="55" t="s">
        <v>326</v>
      </c>
      <c r="N13" s="100" t="s">
        <v>144</v>
      </c>
      <c r="O13" s="100" t="s">
        <v>79</v>
      </c>
      <c r="P13" s="98" t="s">
        <v>81</v>
      </c>
      <c r="Q13" s="55" t="s">
        <v>350</v>
      </c>
      <c r="R13" s="100" t="s">
        <v>144</v>
      </c>
      <c r="S13" s="100" t="s">
        <v>125</v>
      </c>
      <c r="T13" s="98" t="s">
        <v>126</v>
      </c>
      <c r="U13" s="55" t="s">
        <v>351</v>
      </c>
      <c r="V13" s="98" t="s">
        <v>329</v>
      </c>
      <c r="W13" s="55" t="s">
        <v>330</v>
      </c>
      <c r="X13" s="55" t="s">
        <v>330</v>
      </c>
      <c r="Y13" s="55" t="s">
        <v>330</v>
      </c>
      <c r="Z13" s="55" t="s">
        <v>330</v>
      </c>
      <c r="AA13" s="55" t="s">
        <v>330</v>
      </c>
      <c r="AB13" s="55" t="s">
        <v>330</v>
      </c>
      <c r="AC13" s="55" t="s">
        <v>330</v>
      </c>
      <c r="AD13" s="55" t="s">
        <v>330</v>
      </c>
      <c r="AE13" s="55" t="s">
        <v>330</v>
      </c>
      <c r="AF13" s="55" t="s">
        <v>330</v>
      </c>
      <c r="AG13" s="55" t="s">
        <v>352</v>
      </c>
      <c r="AH13" s="55" t="s">
        <v>353</v>
      </c>
      <c r="AI13" s="56" t="s">
        <v>354</v>
      </c>
      <c r="AJ13" s="71">
        <v>43350</v>
      </c>
      <c r="AK13" s="72" t="s">
        <v>334</v>
      </c>
      <c r="AL13" s="77" t="s">
        <v>335</v>
      </c>
      <c r="AM13" s="69">
        <v>43593</v>
      </c>
      <c r="AN13" s="78" t="s">
        <v>336</v>
      </c>
      <c r="AO13" s="74" t="s">
        <v>337</v>
      </c>
      <c r="AP13" s="69">
        <v>43755</v>
      </c>
      <c r="AQ13" s="72" t="s">
        <v>338</v>
      </c>
      <c r="AR13" s="77" t="s">
        <v>355</v>
      </c>
      <c r="AS13" s="69">
        <v>43896</v>
      </c>
      <c r="AT13" s="78" t="s">
        <v>356</v>
      </c>
      <c r="AU13" s="74" t="s">
        <v>357</v>
      </c>
      <c r="AV13" s="69" t="s">
        <v>342</v>
      </c>
      <c r="AW13" s="72" t="s">
        <v>343</v>
      </c>
      <c r="AX13" s="77" t="s">
        <v>342</v>
      </c>
      <c r="AY13" s="69" t="s">
        <v>342</v>
      </c>
      <c r="AZ13" s="78" t="s">
        <v>343</v>
      </c>
      <c r="BA13" s="74" t="s">
        <v>342</v>
      </c>
      <c r="BB13" s="69" t="s">
        <v>342</v>
      </c>
      <c r="BC13" s="72" t="s">
        <v>343</v>
      </c>
      <c r="BD13" s="77" t="s">
        <v>342</v>
      </c>
      <c r="BE13" s="69" t="s">
        <v>342</v>
      </c>
      <c r="BF13" s="78" t="s">
        <v>343</v>
      </c>
      <c r="BG13" s="74" t="s">
        <v>342</v>
      </c>
      <c r="BH13" s="69" t="s">
        <v>342</v>
      </c>
      <c r="BI13" s="72" t="s">
        <v>343</v>
      </c>
      <c r="BJ13" s="77" t="s">
        <v>342</v>
      </c>
      <c r="BK13" s="69" t="s">
        <v>342</v>
      </c>
      <c r="BL13" s="78" t="s">
        <v>343</v>
      </c>
      <c r="BM13" s="74" t="s">
        <v>342</v>
      </c>
      <c r="BN13" s="69" t="s">
        <v>342</v>
      </c>
      <c r="BO13" s="72" t="s">
        <v>343</v>
      </c>
      <c r="BP13" s="77" t="s">
        <v>342</v>
      </c>
      <c r="BQ13" s="69" t="s">
        <v>342</v>
      </c>
      <c r="BR13" s="78" t="s">
        <v>343</v>
      </c>
      <c r="BS13" s="80" t="s">
        <v>342</v>
      </c>
      <c r="BT13" s="2" t="str">
        <f>IFERROR(VLOOKUP(A13,Listas!$A$2:$B$23,2,FALSE),"")</f>
        <v>Alta Consejería Distrital de Tecnologías de Información y Comunicaciones - TIC</v>
      </c>
    </row>
    <row r="14" spans="1:72" ht="409.5" customHeight="1" x14ac:dyDescent="0.2">
      <c r="A14" s="55" t="s">
        <v>317</v>
      </c>
      <c r="B14" s="101" t="s">
        <v>358</v>
      </c>
      <c r="C14" s="59" t="s">
        <v>40</v>
      </c>
      <c r="D14" s="57" t="s">
        <v>359</v>
      </c>
      <c r="E14" s="98" t="s">
        <v>64</v>
      </c>
      <c r="F14" s="98" t="s">
        <v>92</v>
      </c>
      <c r="G14" s="55" t="s">
        <v>360</v>
      </c>
      <c r="H14" s="55" t="s">
        <v>361</v>
      </c>
      <c r="I14" s="55" t="s">
        <v>362</v>
      </c>
      <c r="J14" s="55" t="s">
        <v>363</v>
      </c>
      <c r="K14" s="55" t="s">
        <v>324</v>
      </c>
      <c r="L14" s="55" t="s">
        <v>325</v>
      </c>
      <c r="M14" s="55" t="s">
        <v>326</v>
      </c>
      <c r="N14" s="100" t="s">
        <v>144</v>
      </c>
      <c r="O14" s="100" t="s">
        <v>52</v>
      </c>
      <c r="P14" s="98" t="s">
        <v>54</v>
      </c>
      <c r="Q14" s="55" t="s">
        <v>364</v>
      </c>
      <c r="R14" s="100" t="s">
        <v>144</v>
      </c>
      <c r="S14" s="100" t="s">
        <v>52</v>
      </c>
      <c r="T14" s="98" t="s">
        <v>54</v>
      </c>
      <c r="U14" s="55" t="s">
        <v>365</v>
      </c>
      <c r="V14" s="98" t="s">
        <v>366</v>
      </c>
      <c r="W14" s="55" t="s">
        <v>330</v>
      </c>
      <c r="X14" s="55" t="s">
        <v>330</v>
      </c>
      <c r="Y14" s="55" t="s">
        <v>330</v>
      </c>
      <c r="Z14" s="55" t="s">
        <v>330</v>
      </c>
      <c r="AA14" s="55" t="s">
        <v>330</v>
      </c>
      <c r="AB14" s="55" t="s">
        <v>367</v>
      </c>
      <c r="AC14" s="55" t="s">
        <v>368</v>
      </c>
      <c r="AD14" s="55" t="s">
        <v>369</v>
      </c>
      <c r="AE14" s="55" t="s">
        <v>370</v>
      </c>
      <c r="AF14" s="55" t="s">
        <v>371</v>
      </c>
      <c r="AG14" s="55" t="s">
        <v>372</v>
      </c>
      <c r="AH14" s="55" t="s">
        <v>373</v>
      </c>
      <c r="AI14" s="56" t="s">
        <v>374</v>
      </c>
      <c r="AJ14" s="71">
        <v>43593</v>
      </c>
      <c r="AK14" s="72" t="s">
        <v>334</v>
      </c>
      <c r="AL14" s="77" t="s">
        <v>375</v>
      </c>
      <c r="AM14" s="69">
        <v>43755</v>
      </c>
      <c r="AN14" s="78" t="s">
        <v>338</v>
      </c>
      <c r="AO14" s="74" t="s">
        <v>376</v>
      </c>
      <c r="AP14" s="69" t="s">
        <v>377</v>
      </c>
      <c r="AQ14" s="72" t="s">
        <v>378</v>
      </c>
      <c r="AR14" s="77" t="s">
        <v>379</v>
      </c>
      <c r="AS14" s="69" t="s">
        <v>342</v>
      </c>
      <c r="AT14" s="78" t="s">
        <v>343</v>
      </c>
      <c r="AU14" s="74" t="s">
        <v>342</v>
      </c>
      <c r="AV14" s="69" t="s">
        <v>342</v>
      </c>
      <c r="AW14" s="72" t="s">
        <v>343</v>
      </c>
      <c r="AX14" s="77" t="s">
        <v>342</v>
      </c>
      <c r="AY14" s="69" t="s">
        <v>342</v>
      </c>
      <c r="AZ14" s="78" t="s">
        <v>343</v>
      </c>
      <c r="BA14" s="74" t="s">
        <v>342</v>
      </c>
      <c r="BB14" s="69" t="s">
        <v>342</v>
      </c>
      <c r="BC14" s="72" t="s">
        <v>343</v>
      </c>
      <c r="BD14" s="77" t="s">
        <v>342</v>
      </c>
      <c r="BE14" s="69" t="s">
        <v>342</v>
      </c>
      <c r="BF14" s="78" t="s">
        <v>343</v>
      </c>
      <c r="BG14" s="74" t="s">
        <v>342</v>
      </c>
      <c r="BH14" s="69" t="s">
        <v>342</v>
      </c>
      <c r="BI14" s="72" t="s">
        <v>343</v>
      </c>
      <c r="BJ14" s="77" t="s">
        <v>342</v>
      </c>
      <c r="BK14" s="69" t="s">
        <v>342</v>
      </c>
      <c r="BL14" s="78" t="s">
        <v>343</v>
      </c>
      <c r="BM14" s="74" t="s">
        <v>342</v>
      </c>
      <c r="BN14" s="69" t="s">
        <v>342</v>
      </c>
      <c r="BO14" s="72" t="s">
        <v>343</v>
      </c>
      <c r="BP14" s="77" t="s">
        <v>342</v>
      </c>
      <c r="BQ14" s="69" t="s">
        <v>342</v>
      </c>
      <c r="BR14" s="78" t="s">
        <v>343</v>
      </c>
      <c r="BS14" s="80" t="s">
        <v>342</v>
      </c>
      <c r="BT14" s="2" t="str">
        <f>IFERROR(VLOOKUP(A14,Listas!$A$2:$B$23,2,FALSE),"")</f>
        <v>Alta Consejería Distrital de Tecnologías de Información y Comunicaciones - TIC</v>
      </c>
    </row>
    <row r="15" spans="1:72" ht="409.5" customHeight="1" x14ac:dyDescent="0.2">
      <c r="A15" s="55" t="s">
        <v>65</v>
      </c>
      <c r="B15" s="101" t="s">
        <v>381</v>
      </c>
      <c r="C15" s="59" t="s">
        <v>93</v>
      </c>
      <c r="D15" s="57" t="s">
        <v>382</v>
      </c>
      <c r="E15" s="98" t="s">
        <v>35</v>
      </c>
      <c r="F15" s="98" t="s">
        <v>152</v>
      </c>
      <c r="G15" s="55" t="s">
        <v>383</v>
      </c>
      <c r="H15" s="55" t="s">
        <v>384</v>
      </c>
      <c r="I15" s="55" t="s">
        <v>385</v>
      </c>
      <c r="J15" s="55" t="s">
        <v>386</v>
      </c>
      <c r="K15" s="55" t="s">
        <v>324</v>
      </c>
      <c r="L15" s="55" t="s">
        <v>325</v>
      </c>
      <c r="M15" s="55" t="s">
        <v>387</v>
      </c>
      <c r="N15" s="100" t="s">
        <v>144</v>
      </c>
      <c r="O15" s="100" t="s">
        <v>125</v>
      </c>
      <c r="P15" s="98" t="s">
        <v>126</v>
      </c>
      <c r="Q15" s="55" t="s">
        <v>388</v>
      </c>
      <c r="R15" s="100" t="s">
        <v>144</v>
      </c>
      <c r="S15" s="100" t="s">
        <v>145</v>
      </c>
      <c r="T15" s="98" t="s">
        <v>126</v>
      </c>
      <c r="U15" s="55" t="s">
        <v>389</v>
      </c>
      <c r="V15" s="98" t="s">
        <v>329</v>
      </c>
      <c r="W15" s="55" t="s">
        <v>330</v>
      </c>
      <c r="X15" s="55" t="s">
        <v>330</v>
      </c>
      <c r="Y15" s="55" t="s">
        <v>330</v>
      </c>
      <c r="Z15" s="55" t="s">
        <v>330</v>
      </c>
      <c r="AA15" s="55" t="s">
        <v>330</v>
      </c>
      <c r="AB15" s="55" t="s">
        <v>390</v>
      </c>
      <c r="AC15" s="55" t="s">
        <v>391</v>
      </c>
      <c r="AD15" s="55" t="s">
        <v>392</v>
      </c>
      <c r="AE15" s="55" t="s">
        <v>393</v>
      </c>
      <c r="AF15" s="55" t="s">
        <v>394</v>
      </c>
      <c r="AG15" s="55" t="s">
        <v>395</v>
      </c>
      <c r="AH15" s="55" t="s">
        <v>396</v>
      </c>
      <c r="AI15" s="56" t="s">
        <v>397</v>
      </c>
      <c r="AJ15" s="71" t="s">
        <v>398</v>
      </c>
      <c r="AK15" s="72" t="s">
        <v>334</v>
      </c>
      <c r="AL15" s="77" t="s">
        <v>399</v>
      </c>
      <c r="AM15" s="69">
        <v>43599</v>
      </c>
      <c r="AN15" s="78" t="s">
        <v>334</v>
      </c>
      <c r="AO15" s="74" t="s">
        <v>400</v>
      </c>
      <c r="AP15" s="69">
        <v>43759</v>
      </c>
      <c r="AQ15" s="72" t="s">
        <v>401</v>
      </c>
      <c r="AR15" s="77" t="s">
        <v>402</v>
      </c>
      <c r="AS15" s="69">
        <v>43896</v>
      </c>
      <c r="AT15" s="78" t="s">
        <v>403</v>
      </c>
      <c r="AU15" s="74" t="s">
        <v>404</v>
      </c>
      <c r="AV15" s="69" t="s">
        <v>342</v>
      </c>
      <c r="AW15" s="72" t="s">
        <v>343</v>
      </c>
      <c r="AX15" s="77" t="s">
        <v>342</v>
      </c>
      <c r="AY15" s="69" t="s">
        <v>342</v>
      </c>
      <c r="AZ15" s="78" t="s">
        <v>343</v>
      </c>
      <c r="BA15" s="74" t="s">
        <v>342</v>
      </c>
      <c r="BB15" s="69" t="s">
        <v>342</v>
      </c>
      <c r="BC15" s="72" t="s">
        <v>343</v>
      </c>
      <c r="BD15" s="77" t="s">
        <v>342</v>
      </c>
      <c r="BE15" s="69" t="s">
        <v>342</v>
      </c>
      <c r="BF15" s="78" t="s">
        <v>343</v>
      </c>
      <c r="BG15" s="74" t="s">
        <v>342</v>
      </c>
      <c r="BH15" s="69" t="s">
        <v>342</v>
      </c>
      <c r="BI15" s="72" t="s">
        <v>343</v>
      </c>
      <c r="BJ15" s="77" t="s">
        <v>342</v>
      </c>
      <c r="BK15" s="69" t="s">
        <v>342</v>
      </c>
      <c r="BL15" s="78" t="s">
        <v>343</v>
      </c>
      <c r="BM15" s="74" t="s">
        <v>342</v>
      </c>
      <c r="BN15" s="69" t="s">
        <v>342</v>
      </c>
      <c r="BO15" s="72" t="s">
        <v>343</v>
      </c>
      <c r="BP15" s="77" t="s">
        <v>342</v>
      </c>
      <c r="BQ15" s="69" t="s">
        <v>342</v>
      </c>
      <c r="BR15" s="78" t="s">
        <v>343</v>
      </c>
      <c r="BS15" s="80" t="s">
        <v>342</v>
      </c>
      <c r="BT15" s="2" t="str">
        <f>IFERROR(VLOOKUP(A15,Listas!$A$2:$B$23,2,FALSE),"")</f>
        <v>Alta Consejería para los Derechos de las Víctimas, la Paz y la Reconciliación</v>
      </c>
    </row>
    <row r="16" spans="1:72" ht="409.5" customHeight="1" x14ac:dyDescent="0.2">
      <c r="A16" s="55" t="s">
        <v>65</v>
      </c>
      <c r="B16" s="101" t="s">
        <v>405</v>
      </c>
      <c r="C16" s="59" t="s">
        <v>39</v>
      </c>
      <c r="D16" s="57" t="s">
        <v>406</v>
      </c>
      <c r="E16" s="98" t="s">
        <v>35</v>
      </c>
      <c r="F16" s="98" t="s">
        <v>92</v>
      </c>
      <c r="G16" s="55" t="s">
        <v>407</v>
      </c>
      <c r="H16" s="55" t="s">
        <v>408</v>
      </c>
      <c r="I16" s="55" t="s">
        <v>409</v>
      </c>
      <c r="J16" s="55" t="s">
        <v>410</v>
      </c>
      <c r="K16" s="55" t="s">
        <v>324</v>
      </c>
      <c r="L16" s="55" t="s">
        <v>325</v>
      </c>
      <c r="M16" s="55" t="s">
        <v>387</v>
      </c>
      <c r="N16" s="100" t="s">
        <v>144</v>
      </c>
      <c r="O16" s="100" t="s">
        <v>104</v>
      </c>
      <c r="P16" s="98" t="s">
        <v>105</v>
      </c>
      <c r="Q16" s="55" t="s">
        <v>411</v>
      </c>
      <c r="R16" s="100" t="s">
        <v>144</v>
      </c>
      <c r="S16" s="100" t="s">
        <v>125</v>
      </c>
      <c r="T16" s="98" t="s">
        <v>126</v>
      </c>
      <c r="U16" s="55" t="s">
        <v>412</v>
      </c>
      <c r="V16" s="98" t="s">
        <v>329</v>
      </c>
      <c r="W16" s="55" t="s">
        <v>330</v>
      </c>
      <c r="X16" s="55" t="s">
        <v>330</v>
      </c>
      <c r="Y16" s="55" t="s">
        <v>330</v>
      </c>
      <c r="Z16" s="55" t="s">
        <v>330</v>
      </c>
      <c r="AA16" s="55" t="s">
        <v>330</v>
      </c>
      <c r="AB16" s="55" t="s">
        <v>330</v>
      </c>
      <c r="AC16" s="55" t="s">
        <v>330</v>
      </c>
      <c r="AD16" s="55" t="s">
        <v>330</v>
      </c>
      <c r="AE16" s="55" t="s">
        <v>330</v>
      </c>
      <c r="AF16" s="55" t="s">
        <v>330</v>
      </c>
      <c r="AG16" s="55" t="s">
        <v>413</v>
      </c>
      <c r="AH16" s="55" t="s">
        <v>414</v>
      </c>
      <c r="AI16" s="56" t="s">
        <v>415</v>
      </c>
      <c r="AJ16" s="71" t="s">
        <v>398</v>
      </c>
      <c r="AK16" s="72" t="s">
        <v>334</v>
      </c>
      <c r="AL16" s="77" t="s">
        <v>399</v>
      </c>
      <c r="AM16" s="69">
        <v>43601</v>
      </c>
      <c r="AN16" s="78" t="s">
        <v>334</v>
      </c>
      <c r="AO16" s="74" t="s">
        <v>416</v>
      </c>
      <c r="AP16" s="69">
        <v>43896</v>
      </c>
      <c r="AQ16" s="72" t="s">
        <v>340</v>
      </c>
      <c r="AR16" s="77" t="s">
        <v>417</v>
      </c>
      <c r="AS16" s="69" t="s">
        <v>342</v>
      </c>
      <c r="AT16" s="78" t="s">
        <v>343</v>
      </c>
      <c r="AU16" s="74" t="s">
        <v>342</v>
      </c>
      <c r="AV16" s="69" t="s">
        <v>342</v>
      </c>
      <c r="AW16" s="72" t="s">
        <v>343</v>
      </c>
      <c r="AX16" s="77" t="s">
        <v>342</v>
      </c>
      <c r="AY16" s="69" t="s">
        <v>342</v>
      </c>
      <c r="AZ16" s="78" t="s">
        <v>343</v>
      </c>
      <c r="BA16" s="74" t="s">
        <v>342</v>
      </c>
      <c r="BB16" s="69" t="s">
        <v>342</v>
      </c>
      <c r="BC16" s="72" t="s">
        <v>343</v>
      </c>
      <c r="BD16" s="77" t="s">
        <v>342</v>
      </c>
      <c r="BE16" s="69" t="s">
        <v>342</v>
      </c>
      <c r="BF16" s="78" t="s">
        <v>343</v>
      </c>
      <c r="BG16" s="74" t="s">
        <v>342</v>
      </c>
      <c r="BH16" s="69" t="s">
        <v>342</v>
      </c>
      <c r="BI16" s="72" t="s">
        <v>343</v>
      </c>
      <c r="BJ16" s="77" t="s">
        <v>342</v>
      </c>
      <c r="BK16" s="69" t="s">
        <v>342</v>
      </c>
      <c r="BL16" s="78" t="s">
        <v>343</v>
      </c>
      <c r="BM16" s="74" t="s">
        <v>342</v>
      </c>
      <c r="BN16" s="69" t="s">
        <v>342</v>
      </c>
      <c r="BO16" s="72" t="s">
        <v>343</v>
      </c>
      <c r="BP16" s="77" t="s">
        <v>342</v>
      </c>
      <c r="BQ16" s="69" t="s">
        <v>342</v>
      </c>
      <c r="BR16" s="78" t="s">
        <v>343</v>
      </c>
      <c r="BS16" s="80" t="s">
        <v>342</v>
      </c>
      <c r="BT16" s="2" t="str">
        <f>IFERROR(VLOOKUP(A16,Listas!$A$2:$B$23,2,FALSE),"")</f>
        <v>Alta Consejería para los Derechos de las Víctimas, la Paz y la Reconciliación</v>
      </c>
    </row>
    <row r="17" spans="1:72" ht="409.5" customHeight="1" x14ac:dyDescent="0.2">
      <c r="A17" s="55" t="s">
        <v>65</v>
      </c>
      <c r="B17" s="101" t="s">
        <v>381</v>
      </c>
      <c r="C17" s="59" t="s">
        <v>40</v>
      </c>
      <c r="D17" s="57" t="s">
        <v>418</v>
      </c>
      <c r="E17" s="98" t="s">
        <v>64</v>
      </c>
      <c r="F17" s="98" t="s">
        <v>42</v>
      </c>
      <c r="G17" s="55" t="s">
        <v>419</v>
      </c>
      <c r="H17" s="55" t="s">
        <v>420</v>
      </c>
      <c r="I17" s="55" t="s">
        <v>421</v>
      </c>
      <c r="J17" s="55" t="s">
        <v>422</v>
      </c>
      <c r="K17" s="55" t="s">
        <v>324</v>
      </c>
      <c r="L17" s="55" t="s">
        <v>325</v>
      </c>
      <c r="M17" s="55" t="s">
        <v>387</v>
      </c>
      <c r="N17" s="100" t="s">
        <v>144</v>
      </c>
      <c r="O17" s="100" t="s">
        <v>79</v>
      </c>
      <c r="P17" s="98" t="s">
        <v>81</v>
      </c>
      <c r="Q17" s="55" t="s">
        <v>423</v>
      </c>
      <c r="R17" s="100" t="s">
        <v>144</v>
      </c>
      <c r="S17" s="100" t="s">
        <v>79</v>
      </c>
      <c r="T17" s="98" t="s">
        <v>81</v>
      </c>
      <c r="U17" s="55" t="s">
        <v>424</v>
      </c>
      <c r="V17" s="98" t="s">
        <v>366</v>
      </c>
      <c r="W17" s="55" t="s">
        <v>330</v>
      </c>
      <c r="X17" s="55" t="s">
        <v>330</v>
      </c>
      <c r="Y17" s="55" t="s">
        <v>330</v>
      </c>
      <c r="Z17" s="55" t="s">
        <v>330</v>
      </c>
      <c r="AA17" s="55" t="s">
        <v>330</v>
      </c>
      <c r="AB17" s="55" t="s">
        <v>390</v>
      </c>
      <c r="AC17" s="55" t="s">
        <v>391</v>
      </c>
      <c r="AD17" s="55" t="s">
        <v>425</v>
      </c>
      <c r="AE17" s="55" t="s">
        <v>393</v>
      </c>
      <c r="AF17" s="55" t="s">
        <v>394</v>
      </c>
      <c r="AG17" s="55" t="s">
        <v>426</v>
      </c>
      <c r="AH17" s="55" t="s">
        <v>396</v>
      </c>
      <c r="AI17" s="56" t="s">
        <v>427</v>
      </c>
      <c r="AJ17" s="71">
        <v>43496</v>
      </c>
      <c r="AK17" s="72" t="s">
        <v>334</v>
      </c>
      <c r="AL17" s="77" t="s">
        <v>399</v>
      </c>
      <c r="AM17" s="69">
        <v>43599</v>
      </c>
      <c r="AN17" s="78" t="s">
        <v>334</v>
      </c>
      <c r="AO17" s="74" t="s">
        <v>428</v>
      </c>
      <c r="AP17" s="69">
        <v>43759</v>
      </c>
      <c r="AQ17" s="72" t="s">
        <v>401</v>
      </c>
      <c r="AR17" s="77" t="s">
        <v>429</v>
      </c>
      <c r="AS17" s="69">
        <v>43896</v>
      </c>
      <c r="AT17" s="78" t="s">
        <v>430</v>
      </c>
      <c r="AU17" s="74" t="s">
        <v>431</v>
      </c>
      <c r="AV17" s="69" t="s">
        <v>342</v>
      </c>
      <c r="AW17" s="72" t="s">
        <v>343</v>
      </c>
      <c r="AX17" s="77" t="s">
        <v>342</v>
      </c>
      <c r="AY17" s="69" t="s">
        <v>342</v>
      </c>
      <c r="AZ17" s="78" t="s">
        <v>343</v>
      </c>
      <c r="BA17" s="74" t="s">
        <v>342</v>
      </c>
      <c r="BB17" s="69" t="s">
        <v>342</v>
      </c>
      <c r="BC17" s="72" t="s">
        <v>343</v>
      </c>
      <c r="BD17" s="77" t="s">
        <v>342</v>
      </c>
      <c r="BE17" s="69" t="s">
        <v>342</v>
      </c>
      <c r="BF17" s="78" t="s">
        <v>343</v>
      </c>
      <c r="BG17" s="74" t="s">
        <v>342</v>
      </c>
      <c r="BH17" s="69" t="s">
        <v>342</v>
      </c>
      <c r="BI17" s="72" t="s">
        <v>343</v>
      </c>
      <c r="BJ17" s="77" t="s">
        <v>342</v>
      </c>
      <c r="BK17" s="69" t="s">
        <v>342</v>
      </c>
      <c r="BL17" s="78" t="s">
        <v>343</v>
      </c>
      <c r="BM17" s="74" t="s">
        <v>342</v>
      </c>
      <c r="BN17" s="69" t="s">
        <v>342</v>
      </c>
      <c r="BO17" s="72" t="s">
        <v>343</v>
      </c>
      <c r="BP17" s="77" t="s">
        <v>342</v>
      </c>
      <c r="BQ17" s="69" t="s">
        <v>342</v>
      </c>
      <c r="BR17" s="78" t="s">
        <v>343</v>
      </c>
      <c r="BS17" s="80" t="s">
        <v>342</v>
      </c>
      <c r="BT17" s="2" t="str">
        <f>IFERROR(VLOOKUP(A17,Listas!$A$2:$B$23,2,FALSE),"")</f>
        <v>Alta Consejería para los Derechos de las Víctimas, la Paz y la Reconciliación</v>
      </c>
    </row>
    <row r="18" spans="1:72" ht="409.5" customHeight="1" x14ac:dyDescent="0.2">
      <c r="A18" s="55" t="s">
        <v>432</v>
      </c>
      <c r="B18" s="101" t="s">
        <v>433</v>
      </c>
      <c r="C18" s="59" t="s">
        <v>171</v>
      </c>
      <c r="D18" s="57" t="s">
        <v>434</v>
      </c>
      <c r="E18" s="98" t="s">
        <v>35</v>
      </c>
      <c r="F18" s="98" t="s">
        <v>152</v>
      </c>
      <c r="G18" s="55" t="s">
        <v>435</v>
      </c>
      <c r="H18" s="55" t="s">
        <v>436</v>
      </c>
      <c r="I18" s="55" t="s">
        <v>437</v>
      </c>
      <c r="J18" s="55" t="s">
        <v>438</v>
      </c>
      <c r="K18" s="55" t="s">
        <v>324</v>
      </c>
      <c r="L18" s="55" t="s">
        <v>439</v>
      </c>
      <c r="M18" s="55" t="s">
        <v>440</v>
      </c>
      <c r="N18" s="100" t="s">
        <v>103</v>
      </c>
      <c r="O18" s="100" t="s">
        <v>104</v>
      </c>
      <c r="P18" s="98" t="s">
        <v>81</v>
      </c>
      <c r="Q18" s="55" t="s">
        <v>441</v>
      </c>
      <c r="R18" s="100" t="s">
        <v>144</v>
      </c>
      <c r="S18" s="100" t="s">
        <v>145</v>
      </c>
      <c r="T18" s="98" t="s">
        <v>126</v>
      </c>
      <c r="U18" s="55" t="s">
        <v>442</v>
      </c>
      <c r="V18" s="98" t="s">
        <v>329</v>
      </c>
      <c r="W18" s="55" t="s">
        <v>330</v>
      </c>
      <c r="X18" s="55" t="s">
        <v>330</v>
      </c>
      <c r="Y18" s="55" t="s">
        <v>330</v>
      </c>
      <c r="Z18" s="55" t="s">
        <v>330</v>
      </c>
      <c r="AA18" s="55" t="s">
        <v>330</v>
      </c>
      <c r="AB18" s="55" t="s">
        <v>330</v>
      </c>
      <c r="AC18" s="55" t="s">
        <v>330</v>
      </c>
      <c r="AD18" s="55" t="s">
        <v>330</v>
      </c>
      <c r="AE18" s="55" t="s">
        <v>330</v>
      </c>
      <c r="AF18" s="55" t="s">
        <v>330</v>
      </c>
      <c r="AG18" s="55" t="s">
        <v>443</v>
      </c>
      <c r="AH18" s="55" t="s">
        <v>444</v>
      </c>
      <c r="AI18" s="56" t="s">
        <v>445</v>
      </c>
      <c r="AJ18" s="71">
        <v>43350</v>
      </c>
      <c r="AK18" s="72" t="s">
        <v>334</v>
      </c>
      <c r="AL18" s="77" t="s">
        <v>446</v>
      </c>
      <c r="AM18" s="69">
        <v>43593</v>
      </c>
      <c r="AN18" s="78" t="s">
        <v>334</v>
      </c>
      <c r="AO18" s="74" t="s">
        <v>447</v>
      </c>
      <c r="AP18" s="69">
        <v>43794</v>
      </c>
      <c r="AQ18" s="72" t="s">
        <v>448</v>
      </c>
      <c r="AR18" s="77" t="s">
        <v>449</v>
      </c>
      <c r="AS18" s="69">
        <v>43903</v>
      </c>
      <c r="AT18" s="78" t="s">
        <v>334</v>
      </c>
      <c r="AU18" s="74" t="s">
        <v>450</v>
      </c>
      <c r="AV18" s="69" t="s">
        <v>342</v>
      </c>
      <c r="AW18" s="72" t="s">
        <v>343</v>
      </c>
      <c r="AX18" s="77" t="s">
        <v>342</v>
      </c>
      <c r="AY18" s="69" t="s">
        <v>342</v>
      </c>
      <c r="AZ18" s="78" t="s">
        <v>343</v>
      </c>
      <c r="BA18" s="74" t="s">
        <v>342</v>
      </c>
      <c r="BB18" s="69" t="s">
        <v>342</v>
      </c>
      <c r="BC18" s="72" t="s">
        <v>343</v>
      </c>
      <c r="BD18" s="77" t="s">
        <v>342</v>
      </c>
      <c r="BE18" s="69" t="s">
        <v>342</v>
      </c>
      <c r="BF18" s="78" t="s">
        <v>343</v>
      </c>
      <c r="BG18" s="74" t="s">
        <v>342</v>
      </c>
      <c r="BH18" s="69" t="s">
        <v>342</v>
      </c>
      <c r="BI18" s="72" t="s">
        <v>343</v>
      </c>
      <c r="BJ18" s="77" t="s">
        <v>342</v>
      </c>
      <c r="BK18" s="69" t="s">
        <v>342</v>
      </c>
      <c r="BL18" s="78" t="s">
        <v>343</v>
      </c>
      <c r="BM18" s="74" t="s">
        <v>342</v>
      </c>
      <c r="BN18" s="69" t="s">
        <v>342</v>
      </c>
      <c r="BO18" s="72" t="s">
        <v>343</v>
      </c>
      <c r="BP18" s="77" t="s">
        <v>342</v>
      </c>
      <c r="BQ18" s="69" t="s">
        <v>342</v>
      </c>
      <c r="BR18" s="78" t="s">
        <v>343</v>
      </c>
      <c r="BS18" s="80" t="s">
        <v>342</v>
      </c>
      <c r="BT18" s="2" t="str">
        <f>IFERROR(VLOOKUP(A18,Listas!$A$2:$B$23,2,FALSE),"")</f>
        <v>Oficina de Consejería de Comunicaciones</v>
      </c>
    </row>
    <row r="19" spans="1:72" ht="409.5" customHeight="1" x14ac:dyDescent="0.2">
      <c r="A19" s="55" t="s">
        <v>432</v>
      </c>
      <c r="B19" s="101" t="s">
        <v>451</v>
      </c>
      <c r="C19" s="59" t="s">
        <v>39</v>
      </c>
      <c r="D19" s="57" t="s">
        <v>452</v>
      </c>
      <c r="E19" s="98" t="s">
        <v>35</v>
      </c>
      <c r="F19" s="98" t="s">
        <v>70</v>
      </c>
      <c r="G19" s="55" t="s">
        <v>453</v>
      </c>
      <c r="H19" s="55" t="s">
        <v>454</v>
      </c>
      <c r="I19" s="55" t="s">
        <v>455</v>
      </c>
      <c r="J19" s="55" t="s">
        <v>456</v>
      </c>
      <c r="K19" s="55" t="s">
        <v>324</v>
      </c>
      <c r="L19" s="55" t="s">
        <v>457</v>
      </c>
      <c r="M19" s="55" t="s">
        <v>458</v>
      </c>
      <c r="N19" s="100" t="s">
        <v>144</v>
      </c>
      <c r="O19" s="100" t="s">
        <v>79</v>
      </c>
      <c r="P19" s="98" t="s">
        <v>81</v>
      </c>
      <c r="Q19" s="55" t="s">
        <v>459</v>
      </c>
      <c r="R19" s="100" t="s">
        <v>144</v>
      </c>
      <c r="S19" s="100" t="s">
        <v>125</v>
      </c>
      <c r="T19" s="98" t="s">
        <v>126</v>
      </c>
      <c r="U19" s="55" t="s">
        <v>460</v>
      </c>
      <c r="V19" s="98" t="s">
        <v>329</v>
      </c>
      <c r="W19" s="55" t="s">
        <v>330</v>
      </c>
      <c r="X19" s="55" t="s">
        <v>330</v>
      </c>
      <c r="Y19" s="55" t="s">
        <v>330</v>
      </c>
      <c r="Z19" s="55" t="s">
        <v>330</v>
      </c>
      <c r="AA19" s="55" t="s">
        <v>330</v>
      </c>
      <c r="AB19" s="55" t="s">
        <v>330</v>
      </c>
      <c r="AC19" s="55" t="s">
        <v>330</v>
      </c>
      <c r="AD19" s="55" t="s">
        <v>330</v>
      </c>
      <c r="AE19" s="55" t="s">
        <v>330</v>
      </c>
      <c r="AF19" s="55" t="s">
        <v>330</v>
      </c>
      <c r="AG19" s="55" t="s">
        <v>461</v>
      </c>
      <c r="AH19" s="55" t="s">
        <v>462</v>
      </c>
      <c r="AI19" s="56" t="s">
        <v>463</v>
      </c>
      <c r="AJ19" s="71">
        <v>43350</v>
      </c>
      <c r="AK19" s="72" t="s">
        <v>334</v>
      </c>
      <c r="AL19" s="77" t="s">
        <v>446</v>
      </c>
      <c r="AM19" s="69">
        <v>43593</v>
      </c>
      <c r="AN19" s="78" t="s">
        <v>334</v>
      </c>
      <c r="AO19" s="74" t="s">
        <v>464</v>
      </c>
      <c r="AP19" s="69">
        <v>43794</v>
      </c>
      <c r="AQ19" s="72" t="s">
        <v>465</v>
      </c>
      <c r="AR19" s="77" t="s">
        <v>466</v>
      </c>
      <c r="AS19" s="69">
        <v>43903</v>
      </c>
      <c r="AT19" s="78" t="s">
        <v>378</v>
      </c>
      <c r="AU19" s="74" t="s">
        <v>467</v>
      </c>
      <c r="AV19" s="69" t="s">
        <v>342</v>
      </c>
      <c r="AW19" s="72" t="s">
        <v>343</v>
      </c>
      <c r="AX19" s="77" t="s">
        <v>342</v>
      </c>
      <c r="AY19" s="69" t="s">
        <v>342</v>
      </c>
      <c r="AZ19" s="78" t="s">
        <v>343</v>
      </c>
      <c r="BA19" s="74" t="s">
        <v>342</v>
      </c>
      <c r="BB19" s="69" t="s">
        <v>342</v>
      </c>
      <c r="BC19" s="72" t="s">
        <v>343</v>
      </c>
      <c r="BD19" s="77" t="s">
        <v>342</v>
      </c>
      <c r="BE19" s="69" t="s">
        <v>342</v>
      </c>
      <c r="BF19" s="78" t="s">
        <v>343</v>
      </c>
      <c r="BG19" s="74" t="s">
        <v>342</v>
      </c>
      <c r="BH19" s="69" t="s">
        <v>342</v>
      </c>
      <c r="BI19" s="72" t="s">
        <v>343</v>
      </c>
      <c r="BJ19" s="77" t="s">
        <v>342</v>
      </c>
      <c r="BK19" s="69" t="s">
        <v>342</v>
      </c>
      <c r="BL19" s="78" t="s">
        <v>343</v>
      </c>
      <c r="BM19" s="74" t="s">
        <v>342</v>
      </c>
      <c r="BN19" s="69" t="s">
        <v>342</v>
      </c>
      <c r="BO19" s="72" t="s">
        <v>343</v>
      </c>
      <c r="BP19" s="77" t="s">
        <v>342</v>
      </c>
      <c r="BQ19" s="69" t="s">
        <v>342</v>
      </c>
      <c r="BR19" s="78" t="s">
        <v>343</v>
      </c>
      <c r="BS19" s="80" t="s">
        <v>342</v>
      </c>
      <c r="BT19" s="2" t="str">
        <f>IFERROR(VLOOKUP(A19,Listas!$A$2:$B$23,2,FALSE),"")</f>
        <v>Oficina de Consejería de Comunicaciones</v>
      </c>
    </row>
    <row r="20" spans="1:72" ht="409.5" customHeight="1" x14ac:dyDescent="0.2">
      <c r="A20" s="55" t="s">
        <v>432</v>
      </c>
      <c r="B20" s="101" t="s">
        <v>468</v>
      </c>
      <c r="C20" s="59" t="s">
        <v>93</v>
      </c>
      <c r="D20" s="57" t="s">
        <v>469</v>
      </c>
      <c r="E20" s="98" t="s">
        <v>35</v>
      </c>
      <c r="F20" s="98" t="s">
        <v>152</v>
      </c>
      <c r="G20" s="55" t="s">
        <v>470</v>
      </c>
      <c r="H20" s="55" t="s">
        <v>471</v>
      </c>
      <c r="I20" s="55" t="s">
        <v>472</v>
      </c>
      <c r="J20" s="55" t="s">
        <v>473</v>
      </c>
      <c r="K20" s="55" t="s">
        <v>324</v>
      </c>
      <c r="L20" s="55" t="s">
        <v>457</v>
      </c>
      <c r="M20" s="55" t="s">
        <v>440</v>
      </c>
      <c r="N20" s="100" t="s">
        <v>144</v>
      </c>
      <c r="O20" s="100" t="s">
        <v>79</v>
      </c>
      <c r="P20" s="98" t="s">
        <v>81</v>
      </c>
      <c r="Q20" s="55" t="s">
        <v>474</v>
      </c>
      <c r="R20" s="100" t="s">
        <v>144</v>
      </c>
      <c r="S20" s="100" t="s">
        <v>125</v>
      </c>
      <c r="T20" s="98" t="s">
        <v>126</v>
      </c>
      <c r="U20" s="55" t="s">
        <v>475</v>
      </c>
      <c r="V20" s="98" t="s">
        <v>329</v>
      </c>
      <c r="W20" s="55" t="s">
        <v>330</v>
      </c>
      <c r="X20" s="55" t="s">
        <v>330</v>
      </c>
      <c r="Y20" s="55" t="s">
        <v>330</v>
      </c>
      <c r="Z20" s="55" t="s">
        <v>330</v>
      </c>
      <c r="AA20" s="55" t="s">
        <v>330</v>
      </c>
      <c r="AB20" s="55" t="s">
        <v>330</v>
      </c>
      <c r="AC20" s="55" t="s">
        <v>330</v>
      </c>
      <c r="AD20" s="55" t="s">
        <v>330</v>
      </c>
      <c r="AE20" s="55" t="s">
        <v>330</v>
      </c>
      <c r="AF20" s="55" t="s">
        <v>330</v>
      </c>
      <c r="AG20" s="55" t="s">
        <v>476</v>
      </c>
      <c r="AH20" s="55" t="s">
        <v>477</v>
      </c>
      <c r="AI20" s="56" t="s">
        <v>478</v>
      </c>
      <c r="AJ20" s="71">
        <v>43350</v>
      </c>
      <c r="AK20" s="72" t="s">
        <v>334</v>
      </c>
      <c r="AL20" s="77" t="s">
        <v>446</v>
      </c>
      <c r="AM20" s="69">
        <v>43593</v>
      </c>
      <c r="AN20" s="78" t="s">
        <v>334</v>
      </c>
      <c r="AO20" s="74" t="s">
        <v>479</v>
      </c>
      <c r="AP20" s="69">
        <v>43903</v>
      </c>
      <c r="AQ20" s="72" t="s">
        <v>340</v>
      </c>
      <c r="AR20" s="77" t="s">
        <v>480</v>
      </c>
      <c r="AS20" s="69" t="s">
        <v>342</v>
      </c>
      <c r="AT20" s="78" t="s">
        <v>343</v>
      </c>
      <c r="AU20" s="74" t="s">
        <v>342</v>
      </c>
      <c r="AV20" s="69" t="s">
        <v>342</v>
      </c>
      <c r="AW20" s="72" t="s">
        <v>343</v>
      </c>
      <c r="AX20" s="77" t="s">
        <v>342</v>
      </c>
      <c r="AY20" s="69" t="s">
        <v>342</v>
      </c>
      <c r="AZ20" s="78" t="s">
        <v>343</v>
      </c>
      <c r="BA20" s="74" t="s">
        <v>342</v>
      </c>
      <c r="BB20" s="69" t="s">
        <v>342</v>
      </c>
      <c r="BC20" s="72" t="s">
        <v>343</v>
      </c>
      <c r="BD20" s="77" t="s">
        <v>342</v>
      </c>
      <c r="BE20" s="69" t="s">
        <v>342</v>
      </c>
      <c r="BF20" s="78" t="s">
        <v>343</v>
      </c>
      <c r="BG20" s="74" t="s">
        <v>342</v>
      </c>
      <c r="BH20" s="69" t="s">
        <v>342</v>
      </c>
      <c r="BI20" s="72" t="s">
        <v>343</v>
      </c>
      <c r="BJ20" s="77" t="s">
        <v>342</v>
      </c>
      <c r="BK20" s="69" t="s">
        <v>342</v>
      </c>
      <c r="BL20" s="78" t="s">
        <v>343</v>
      </c>
      <c r="BM20" s="74" t="s">
        <v>342</v>
      </c>
      <c r="BN20" s="69" t="s">
        <v>342</v>
      </c>
      <c r="BO20" s="72" t="s">
        <v>343</v>
      </c>
      <c r="BP20" s="77" t="s">
        <v>342</v>
      </c>
      <c r="BQ20" s="69" t="s">
        <v>342</v>
      </c>
      <c r="BR20" s="78" t="s">
        <v>343</v>
      </c>
      <c r="BS20" s="80" t="s">
        <v>342</v>
      </c>
      <c r="BT20" s="2" t="str">
        <f>IFERROR(VLOOKUP(A20,Listas!$A$2:$B$23,2,FALSE),"")</f>
        <v>Oficina de Consejería de Comunicaciones</v>
      </c>
    </row>
    <row r="21" spans="1:72" ht="409.5" customHeight="1" x14ac:dyDescent="0.2">
      <c r="A21" s="55" t="s">
        <v>432</v>
      </c>
      <c r="B21" s="101" t="s">
        <v>481</v>
      </c>
      <c r="C21" s="59" t="s">
        <v>133</v>
      </c>
      <c r="D21" s="57" t="s">
        <v>482</v>
      </c>
      <c r="E21" s="98" t="s">
        <v>35</v>
      </c>
      <c r="F21" s="98" t="s">
        <v>152</v>
      </c>
      <c r="G21" s="55" t="s">
        <v>483</v>
      </c>
      <c r="H21" s="55" t="s">
        <v>484</v>
      </c>
      <c r="I21" s="55" t="s">
        <v>485</v>
      </c>
      <c r="J21" s="55" t="s">
        <v>438</v>
      </c>
      <c r="K21" s="55" t="s">
        <v>324</v>
      </c>
      <c r="L21" s="55" t="s">
        <v>457</v>
      </c>
      <c r="M21" s="55" t="s">
        <v>458</v>
      </c>
      <c r="N21" s="100" t="s">
        <v>144</v>
      </c>
      <c r="O21" s="100" t="s">
        <v>79</v>
      </c>
      <c r="P21" s="98" t="s">
        <v>81</v>
      </c>
      <c r="Q21" s="55" t="s">
        <v>486</v>
      </c>
      <c r="R21" s="100" t="s">
        <v>144</v>
      </c>
      <c r="S21" s="100" t="s">
        <v>125</v>
      </c>
      <c r="T21" s="98" t="s">
        <v>126</v>
      </c>
      <c r="U21" s="55" t="s">
        <v>487</v>
      </c>
      <c r="V21" s="98" t="s">
        <v>329</v>
      </c>
      <c r="W21" s="55" t="s">
        <v>330</v>
      </c>
      <c r="X21" s="55" t="s">
        <v>330</v>
      </c>
      <c r="Y21" s="55" t="s">
        <v>330</v>
      </c>
      <c r="Z21" s="55" t="s">
        <v>330</v>
      </c>
      <c r="AA21" s="55" t="s">
        <v>330</v>
      </c>
      <c r="AB21" s="55" t="s">
        <v>330</v>
      </c>
      <c r="AC21" s="55" t="s">
        <v>330</v>
      </c>
      <c r="AD21" s="55" t="s">
        <v>330</v>
      </c>
      <c r="AE21" s="55" t="s">
        <v>330</v>
      </c>
      <c r="AF21" s="55" t="s">
        <v>330</v>
      </c>
      <c r="AG21" s="55" t="s">
        <v>488</v>
      </c>
      <c r="AH21" s="55" t="s">
        <v>489</v>
      </c>
      <c r="AI21" s="56" t="s">
        <v>490</v>
      </c>
      <c r="AJ21" s="71">
        <v>43350</v>
      </c>
      <c r="AK21" s="72" t="s">
        <v>334</v>
      </c>
      <c r="AL21" s="77" t="s">
        <v>446</v>
      </c>
      <c r="AM21" s="69">
        <v>43593</v>
      </c>
      <c r="AN21" s="78" t="s">
        <v>334</v>
      </c>
      <c r="AO21" s="74" t="s">
        <v>491</v>
      </c>
      <c r="AP21" s="69">
        <v>43794</v>
      </c>
      <c r="AQ21" s="72" t="s">
        <v>492</v>
      </c>
      <c r="AR21" s="77" t="s">
        <v>493</v>
      </c>
      <c r="AS21" s="69">
        <v>43903</v>
      </c>
      <c r="AT21" s="78" t="s">
        <v>378</v>
      </c>
      <c r="AU21" s="74" t="s">
        <v>494</v>
      </c>
      <c r="AV21" s="69" t="s">
        <v>342</v>
      </c>
      <c r="AW21" s="72" t="s">
        <v>343</v>
      </c>
      <c r="AX21" s="77" t="s">
        <v>342</v>
      </c>
      <c r="AY21" s="69" t="s">
        <v>342</v>
      </c>
      <c r="AZ21" s="78" t="s">
        <v>343</v>
      </c>
      <c r="BA21" s="74" t="s">
        <v>342</v>
      </c>
      <c r="BB21" s="69" t="s">
        <v>342</v>
      </c>
      <c r="BC21" s="72" t="s">
        <v>343</v>
      </c>
      <c r="BD21" s="77" t="s">
        <v>342</v>
      </c>
      <c r="BE21" s="69" t="s">
        <v>342</v>
      </c>
      <c r="BF21" s="78" t="s">
        <v>343</v>
      </c>
      <c r="BG21" s="74" t="s">
        <v>342</v>
      </c>
      <c r="BH21" s="69" t="s">
        <v>342</v>
      </c>
      <c r="BI21" s="72" t="s">
        <v>343</v>
      </c>
      <c r="BJ21" s="77" t="s">
        <v>342</v>
      </c>
      <c r="BK21" s="69" t="s">
        <v>342</v>
      </c>
      <c r="BL21" s="78" t="s">
        <v>343</v>
      </c>
      <c r="BM21" s="74" t="s">
        <v>342</v>
      </c>
      <c r="BN21" s="69" t="s">
        <v>342</v>
      </c>
      <c r="BO21" s="72" t="s">
        <v>343</v>
      </c>
      <c r="BP21" s="77" t="s">
        <v>342</v>
      </c>
      <c r="BQ21" s="69" t="s">
        <v>342</v>
      </c>
      <c r="BR21" s="78" t="s">
        <v>343</v>
      </c>
      <c r="BS21" s="80" t="s">
        <v>342</v>
      </c>
      <c r="BT21" s="2" t="str">
        <f>IFERROR(VLOOKUP(A21,Listas!$A$2:$B$23,2,FALSE),"")</f>
        <v>Oficina de Consejería de Comunicaciones</v>
      </c>
    </row>
    <row r="22" spans="1:72" ht="409.5" customHeight="1" x14ac:dyDescent="0.2">
      <c r="A22" s="55" t="s">
        <v>495</v>
      </c>
      <c r="B22" s="101" t="s">
        <v>496</v>
      </c>
      <c r="C22" s="59" t="s">
        <v>93</v>
      </c>
      <c r="D22" s="57" t="s">
        <v>497</v>
      </c>
      <c r="E22" s="98" t="s">
        <v>35</v>
      </c>
      <c r="F22" s="98" t="s">
        <v>152</v>
      </c>
      <c r="G22" s="55" t="s">
        <v>498</v>
      </c>
      <c r="H22" s="55" t="s">
        <v>499</v>
      </c>
      <c r="I22" s="55" t="s">
        <v>500</v>
      </c>
      <c r="J22" s="55" t="s">
        <v>501</v>
      </c>
      <c r="K22" s="55" t="s">
        <v>502</v>
      </c>
      <c r="L22" s="55" t="s">
        <v>439</v>
      </c>
      <c r="M22" s="55" t="s">
        <v>503</v>
      </c>
      <c r="N22" s="100" t="s">
        <v>103</v>
      </c>
      <c r="O22" s="100" t="s">
        <v>52</v>
      </c>
      <c r="P22" s="98" t="s">
        <v>54</v>
      </c>
      <c r="Q22" s="55" t="s">
        <v>504</v>
      </c>
      <c r="R22" s="100" t="s">
        <v>124</v>
      </c>
      <c r="S22" s="100" t="s">
        <v>104</v>
      </c>
      <c r="T22" s="98" t="s">
        <v>105</v>
      </c>
      <c r="U22" s="55" t="s">
        <v>505</v>
      </c>
      <c r="V22" s="98" t="s">
        <v>366</v>
      </c>
      <c r="W22" s="55" t="s">
        <v>506</v>
      </c>
      <c r="X22" s="55" t="s">
        <v>507</v>
      </c>
      <c r="Y22" s="55" t="s">
        <v>508</v>
      </c>
      <c r="Z22" s="55" t="s">
        <v>509</v>
      </c>
      <c r="AA22" s="55" t="s">
        <v>510</v>
      </c>
      <c r="AB22" s="55" t="s">
        <v>511</v>
      </c>
      <c r="AC22" s="55" t="s">
        <v>512</v>
      </c>
      <c r="AD22" s="55" t="s">
        <v>513</v>
      </c>
      <c r="AE22" s="55" t="s">
        <v>514</v>
      </c>
      <c r="AF22" s="55" t="s">
        <v>515</v>
      </c>
      <c r="AG22" s="55" t="s">
        <v>516</v>
      </c>
      <c r="AH22" s="55" t="s">
        <v>517</v>
      </c>
      <c r="AI22" s="56" t="s">
        <v>518</v>
      </c>
      <c r="AJ22" s="71">
        <v>43350</v>
      </c>
      <c r="AK22" s="72" t="s">
        <v>334</v>
      </c>
      <c r="AL22" s="77" t="s">
        <v>446</v>
      </c>
      <c r="AM22" s="69">
        <v>43593</v>
      </c>
      <c r="AN22" s="78" t="s">
        <v>334</v>
      </c>
      <c r="AO22" s="74" t="s">
        <v>519</v>
      </c>
      <c r="AP22" s="69">
        <v>43755</v>
      </c>
      <c r="AQ22" s="72" t="s">
        <v>520</v>
      </c>
      <c r="AR22" s="77" t="s">
        <v>521</v>
      </c>
      <c r="AS22" s="69">
        <v>43917</v>
      </c>
      <c r="AT22" s="78" t="s">
        <v>334</v>
      </c>
      <c r="AU22" s="74" t="s">
        <v>522</v>
      </c>
      <c r="AV22" s="69" t="s">
        <v>342</v>
      </c>
      <c r="AW22" s="72" t="s">
        <v>343</v>
      </c>
      <c r="AX22" s="77" t="s">
        <v>342</v>
      </c>
      <c r="AY22" s="69" t="s">
        <v>342</v>
      </c>
      <c r="AZ22" s="78" t="s">
        <v>343</v>
      </c>
      <c r="BA22" s="74" t="s">
        <v>342</v>
      </c>
      <c r="BB22" s="69" t="s">
        <v>342</v>
      </c>
      <c r="BC22" s="72" t="s">
        <v>343</v>
      </c>
      <c r="BD22" s="77" t="s">
        <v>342</v>
      </c>
      <c r="BE22" s="69" t="s">
        <v>342</v>
      </c>
      <c r="BF22" s="78" t="s">
        <v>343</v>
      </c>
      <c r="BG22" s="74" t="s">
        <v>342</v>
      </c>
      <c r="BH22" s="69" t="s">
        <v>342</v>
      </c>
      <c r="BI22" s="72" t="s">
        <v>343</v>
      </c>
      <c r="BJ22" s="77" t="s">
        <v>342</v>
      </c>
      <c r="BK22" s="69" t="s">
        <v>342</v>
      </c>
      <c r="BL22" s="78" t="s">
        <v>343</v>
      </c>
      <c r="BM22" s="74" t="s">
        <v>342</v>
      </c>
      <c r="BN22" s="69" t="s">
        <v>342</v>
      </c>
      <c r="BO22" s="72" t="s">
        <v>343</v>
      </c>
      <c r="BP22" s="77" t="s">
        <v>342</v>
      </c>
      <c r="BQ22" s="69" t="s">
        <v>342</v>
      </c>
      <c r="BR22" s="78" t="s">
        <v>343</v>
      </c>
      <c r="BS22" s="80" t="s">
        <v>342</v>
      </c>
      <c r="BT22" s="2" t="str">
        <f>IFERROR(VLOOKUP(A22,Listas!$A$2:$B$23,2,FALSE),"")</f>
        <v>Dirección de Contratación</v>
      </c>
    </row>
    <row r="23" spans="1:72" ht="409.5" customHeight="1" x14ac:dyDescent="0.2">
      <c r="A23" s="55" t="s">
        <v>495</v>
      </c>
      <c r="B23" s="101" t="s">
        <v>523</v>
      </c>
      <c r="C23" s="59" t="s">
        <v>93</v>
      </c>
      <c r="D23" s="57" t="s">
        <v>524</v>
      </c>
      <c r="E23" s="98" t="s">
        <v>35</v>
      </c>
      <c r="F23" s="98" t="s">
        <v>152</v>
      </c>
      <c r="G23" s="55" t="s">
        <v>525</v>
      </c>
      <c r="H23" s="55" t="s">
        <v>499</v>
      </c>
      <c r="I23" s="55" t="s">
        <v>526</v>
      </c>
      <c r="J23" s="55" t="s">
        <v>501</v>
      </c>
      <c r="K23" s="55" t="s">
        <v>502</v>
      </c>
      <c r="L23" s="55" t="s">
        <v>439</v>
      </c>
      <c r="M23" s="55" t="s">
        <v>527</v>
      </c>
      <c r="N23" s="100" t="s">
        <v>144</v>
      </c>
      <c r="O23" s="100" t="s">
        <v>79</v>
      </c>
      <c r="P23" s="98" t="s">
        <v>81</v>
      </c>
      <c r="Q23" s="55" t="s">
        <v>528</v>
      </c>
      <c r="R23" s="100" t="s">
        <v>144</v>
      </c>
      <c r="S23" s="100" t="s">
        <v>125</v>
      </c>
      <c r="T23" s="98" t="s">
        <v>126</v>
      </c>
      <c r="U23" s="55" t="s">
        <v>529</v>
      </c>
      <c r="V23" s="98" t="s">
        <v>329</v>
      </c>
      <c r="W23" s="55" t="s">
        <v>330</v>
      </c>
      <c r="X23" s="55" t="s">
        <v>330</v>
      </c>
      <c r="Y23" s="55" t="s">
        <v>330</v>
      </c>
      <c r="Z23" s="55" t="s">
        <v>330</v>
      </c>
      <c r="AA23" s="55" t="s">
        <v>330</v>
      </c>
      <c r="AB23" s="55" t="s">
        <v>330</v>
      </c>
      <c r="AC23" s="55" t="s">
        <v>330</v>
      </c>
      <c r="AD23" s="55" t="s">
        <v>330</v>
      </c>
      <c r="AE23" s="55" t="s">
        <v>330</v>
      </c>
      <c r="AF23" s="55" t="s">
        <v>330</v>
      </c>
      <c r="AG23" s="55" t="s">
        <v>530</v>
      </c>
      <c r="AH23" s="55" t="s">
        <v>531</v>
      </c>
      <c r="AI23" s="56" t="s">
        <v>532</v>
      </c>
      <c r="AJ23" s="71">
        <v>43350</v>
      </c>
      <c r="AK23" s="72" t="s">
        <v>334</v>
      </c>
      <c r="AL23" s="77" t="s">
        <v>446</v>
      </c>
      <c r="AM23" s="69">
        <v>43594</v>
      </c>
      <c r="AN23" s="78" t="s">
        <v>334</v>
      </c>
      <c r="AO23" s="74" t="s">
        <v>533</v>
      </c>
      <c r="AP23" s="69">
        <v>43917</v>
      </c>
      <c r="AQ23" s="72" t="s">
        <v>340</v>
      </c>
      <c r="AR23" s="77" t="s">
        <v>534</v>
      </c>
      <c r="AS23" s="69" t="s">
        <v>342</v>
      </c>
      <c r="AT23" s="78" t="s">
        <v>343</v>
      </c>
      <c r="AU23" s="74" t="s">
        <v>342</v>
      </c>
      <c r="AV23" s="69" t="s">
        <v>342</v>
      </c>
      <c r="AW23" s="72" t="s">
        <v>343</v>
      </c>
      <c r="AX23" s="77" t="s">
        <v>342</v>
      </c>
      <c r="AY23" s="69" t="s">
        <v>342</v>
      </c>
      <c r="AZ23" s="78" t="s">
        <v>343</v>
      </c>
      <c r="BA23" s="74" t="s">
        <v>342</v>
      </c>
      <c r="BB23" s="69" t="s">
        <v>342</v>
      </c>
      <c r="BC23" s="72" t="s">
        <v>343</v>
      </c>
      <c r="BD23" s="77" t="s">
        <v>342</v>
      </c>
      <c r="BE23" s="69" t="s">
        <v>342</v>
      </c>
      <c r="BF23" s="78" t="s">
        <v>343</v>
      </c>
      <c r="BG23" s="74" t="s">
        <v>342</v>
      </c>
      <c r="BH23" s="69" t="s">
        <v>342</v>
      </c>
      <c r="BI23" s="72" t="s">
        <v>343</v>
      </c>
      <c r="BJ23" s="77" t="s">
        <v>342</v>
      </c>
      <c r="BK23" s="69" t="s">
        <v>342</v>
      </c>
      <c r="BL23" s="78" t="s">
        <v>343</v>
      </c>
      <c r="BM23" s="74" t="s">
        <v>342</v>
      </c>
      <c r="BN23" s="69" t="s">
        <v>342</v>
      </c>
      <c r="BO23" s="72" t="s">
        <v>343</v>
      </c>
      <c r="BP23" s="77" t="s">
        <v>342</v>
      </c>
      <c r="BQ23" s="69" t="s">
        <v>342</v>
      </c>
      <c r="BR23" s="78" t="s">
        <v>343</v>
      </c>
      <c r="BS23" s="80" t="s">
        <v>342</v>
      </c>
      <c r="BT23" s="2" t="str">
        <f>IFERROR(VLOOKUP(A23,Listas!$A$2:$B$23,2,FALSE),"")</f>
        <v>Dirección de Contratación</v>
      </c>
    </row>
    <row r="24" spans="1:72" ht="409.5" customHeight="1" x14ac:dyDescent="0.2">
      <c r="A24" s="55" t="s">
        <v>495</v>
      </c>
      <c r="B24" s="101" t="s">
        <v>535</v>
      </c>
      <c r="C24" s="59" t="s">
        <v>93</v>
      </c>
      <c r="D24" s="57" t="s">
        <v>536</v>
      </c>
      <c r="E24" s="98" t="s">
        <v>35</v>
      </c>
      <c r="F24" s="98" t="s">
        <v>152</v>
      </c>
      <c r="G24" s="55" t="s">
        <v>537</v>
      </c>
      <c r="H24" s="55" t="s">
        <v>538</v>
      </c>
      <c r="I24" s="55" t="s">
        <v>539</v>
      </c>
      <c r="J24" s="55" t="s">
        <v>501</v>
      </c>
      <c r="K24" s="55" t="s">
        <v>502</v>
      </c>
      <c r="L24" s="55" t="s">
        <v>439</v>
      </c>
      <c r="M24" s="55" t="s">
        <v>503</v>
      </c>
      <c r="N24" s="100" t="s">
        <v>103</v>
      </c>
      <c r="O24" s="100" t="s">
        <v>104</v>
      </c>
      <c r="P24" s="98" t="s">
        <v>81</v>
      </c>
      <c r="Q24" s="55" t="s">
        <v>540</v>
      </c>
      <c r="R24" s="100" t="s">
        <v>144</v>
      </c>
      <c r="S24" s="100" t="s">
        <v>125</v>
      </c>
      <c r="T24" s="98" t="s">
        <v>126</v>
      </c>
      <c r="U24" s="55" t="s">
        <v>541</v>
      </c>
      <c r="V24" s="98" t="s">
        <v>366</v>
      </c>
      <c r="W24" s="55" t="s">
        <v>330</v>
      </c>
      <c r="X24" s="55" t="s">
        <v>330</v>
      </c>
      <c r="Y24" s="55" t="s">
        <v>330</v>
      </c>
      <c r="Z24" s="55" t="s">
        <v>330</v>
      </c>
      <c r="AA24" s="55" t="s">
        <v>330</v>
      </c>
      <c r="AB24" s="55" t="s">
        <v>542</v>
      </c>
      <c r="AC24" s="55" t="s">
        <v>543</v>
      </c>
      <c r="AD24" s="55" t="s">
        <v>544</v>
      </c>
      <c r="AE24" s="55" t="s">
        <v>545</v>
      </c>
      <c r="AF24" s="55" t="s">
        <v>546</v>
      </c>
      <c r="AG24" s="55" t="s">
        <v>547</v>
      </c>
      <c r="AH24" s="55" t="s">
        <v>548</v>
      </c>
      <c r="AI24" s="56" t="s">
        <v>549</v>
      </c>
      <c r="AJ24" s="71">
        <v>43350</v>
      </c>
      <c r="AK24" s="72" t="s">
        <v>334</v>
      </c>
      <c r="AL24" s="77" t="s">
        <v>446</v>
      </c>
      <c r="AM24" s="69">
        <v>43594</v>
      </c>
      <c r="AN24" s="78" t="s">
        <v>334</v>
      </c>
      <c r="AO24" s="74" t="s">
        <v>550</v>
      </c>
      <c r="AP24" s="69">
        <v>43917</v>
      </c>
      <c r="AQ24" s="72" t="s">
        <v>551</v>
      </c>
      <c r="AR24" s="77" t="s">
        <v>552</v>
      </c>
      <c r="AS24" s="69" t="s">
        <v>342</v>
      </c>
      <c r="AT24" s="78" t="s">
        <v>343</v>
      </c>
      <c r="AU24" s="74" t="s">
        <v>342</v>
      </c>
      <c r="AV24" s="69" t="s">
        <v>342</v>
      </c>
      <c r="AW24" s="72" t="s">
        <v>343</v>
      </c>
      <c r="AX24" s="77" t="s">
        <v>342</v>
      </c>
      <c r="AY24" s="69" t="s">
        <v>342</v>
      </c>
      <c r="AZ24" s="78" t="s">
        <v>343</v>
      </c>
      <c r="BA24" s="74" t="s">
        <v>342</v>
      </c>
      <c r="BB24" s="69" t="s">
        <v>342</v>
      </c>
      <c r="BC24" s="72" t="s">
        <v>343</v>
      </c>
      <c r="BD24" s="77" t="s">
        <v>342</v>
      </c>
      <c r="BE24" s="69" t="s">
        <v>342</v>
      </c>
      <c r="BF24" s="78" t="s">
        <v>343</v>
      </c>
      <c r="BG24" s="74" t="s">
        <v>342</v>
      </c>
      <c r="BH24" s="69" t="s">
        <v>342</v>
      </c>
      <c r="BI24" s="72" t="s">
        <v>343</v>
      </c>
      <c r="BJ24" s="77" t="s">
        <v>342</v>
      </c>
      <c r="BK24" s="69" t="s">
        <v>342</v>
      </c>
      <c r="BL24" s="78" t="s">
        <v>343</v>
      </c>
      <c r="BM24" s="74" t="s">
        <v>342</v>
      </c>
      <c r="BN24" s="69" t="s">
        <v>342</v>
      </c>
      <c r="BO24" s="72" t="s">
        <v>343</v>
      </c>
      <c r="BP24" s="77" t="s">
        <v>342</v>
      </c>
      <c r="BQ24" s="69" t="s">
        <v>342</v>
      </c>
      <c r="BR24" s="78" t="s">
        <v>343</v>
      </c>
      <c r="BS24" s="80" t="s">
        <v>342</v>
      </c>
      <c r="BT24" s="2" t="str">
        <f>IFERROR(VLOOKUP(A24,Listas!$A$2:$B$23,2,FALSE),"")</f>
        <v>Dirección de Contratación</v>
      </c>
    </row>
    <row r="25" spans="1:72" ht="409.5" customHeight="1" x14ac:dyDescent="0.2">
      <c r="A25" s="55" t="s">
        <v>495</v>
      </c>
      <c r="B25" s="101" t="s">
        <v>553</v>
      </c>
      <c r="C25" s="59" t="s">
        <v>40</v>
      </c>
      <c r="D25" s="57" t="s">
        <v>554</v>
      </c>
      <c r="E25" s="98" t="s">
        <v>64</v>
      </c>
      <c r="F25" s="98" t="s">
        <v>152</v>
      </c>
      <c r="G25" s="55" t="s">
        <v>555</v>
      </c>
      <c r="H25" s="55" t="s">
        <v>361</v>
      </c>
      <c r="I25" s="55" t="s">
        <v>556</v>
      </c>
      <c r="J25" s="55" t="s">
        <v>557</v>
      </c>
      <c r="K25" s="55" t="s">
        <v>502</v>
      </c>
      <c r="L25" s="55" t="s">
        <v>439</v>
      </c>
      <c r="M25" s="55" t="s">
        <v>503</v>
      </c>
      <c r="N25" s="100" t="s">
        <v>144</v>
      </c>
      <c r="O25" s="100" t="s">
        <v>52</v>
      </c>
      <c r="P25" s="98" t="s">
        <v>54</v>
      </c>
      <c r="Q25" s="55" t="s">
        <v>558</v>
      </c>
      <c r="R25" s="100" t="s">
        <v>144</v>
      </c>
      <c r="S25" s="100" t="s">
        <v>52</v>
      </c>
      <c r="T25" s="98" t="s">
        <v>54</v>
      </c>
      <c r="U25" s="55" t="s">
        <v>559</v>
      </c>
      <c r="V25" s="98" t="s">
        <v>366</v>
      </c>
      <c r="W25" s="55" t="s">
        <v>506</v>
      </c>
      <c r="X25" s="55" t="s">
        <v>507</v>
      </c>
      <c r="Y25" s="55" t="s">
        <v>508</v>
      </c>
      <c r="Z25" s="55" t="s">
        <v>509</v>
      </c>
      <c r="AA25" s="55" t="s">
        <v>510</v>
      </c>
      <c r="AB25" s="55" t="s">
        <v>511</v>
      </c>
      <c r="AC25" s="55" t="s">
        <v>512</v>
      </c>
      <c r="AD25" s="55" t="s">
        <v>513</v>
      </c>
      <c r="AE25" s="55" t="s">
        <v>514</v>
      </c>
      <c r="AF25" s="55" t="s">
        <v>515</v>
      </c>
      <c r="AG25" s="55" t="s">
        <v>560</v>
      </c>
      <c r="AH25" s="55" t="s">
        <v>548</v>
      </c>
      <c r="AI25" s="56" t="s">
        <v>561</v>
      </c>
      <c r="AJ25" s="71">
        <v>43496</v>
      </c>
      <c r="AK25" s="72" t="s">
        <v>334</v>
      </c>
      <c r="AL25" s="77" t="s">
        <v>446</v>
      </c>
      <c r="AM25" s="69">
        <v>43593</v>
      </c>
      <c r="AN25" s="78" t="s">
        <v>334</v>
      </c>
      <c r="AO25" s="74" t="s">
        <v>562</v>
      </c>
      <c r="AP25" s="69">
        <v>43755</v>
      </c>
      <c r="AQ25" s="72" t="s">
        <v>563</v>
      </c>
      <c r="AR25" s="77" t="s">
        <v>564</v>
      </c>
      <c r="AS25" s="69">
        <v>43917</v>
      </c>
      <c r="AT25" s="78" t="s">
        <v>378</v>
      </c>
      <c r="AU25" s="74" t="s">
        <v>565</v>
      </c>
      <c r="AV25" s="69" t="s">
        <v>342</v>
      </c>
      <c r="AW25" s="72" t="s">
        <v>343</v>
      </c>
      <c r="AX25" s="77" t="s">
        <v>342</v>
      </c>
      <c r="AY25" s="69" t="s">
        <v>342</v>
      </c>
      <c r="AZ25" s="78" t="s">
        <v>343</v>
      </c>
      <c r="BA25" s="74" t="s">
        <v>342</v>
      </c>
      <c r="BB25" s="69" t="s">
        <v>342</v>
      </c>
      <c r="BC25" s="72" t="s">
        <v>343</v>
      </c>
      <c r="BD25" s="77" t="s">
        <v>342</v>
      </c>
      <c r="BE25" s="69" t="s">
        <v>342</v>
      </c>
      <c r="BF25" s="78" t="s">
        <v>343</v>
      </c>
      <c r="BG25" s="74" t="s">
        <v>342</v>
      </c>
      <c r="BH25" s="69" t="s">
        <v>342</v>
      </c>
      <c r="BI25" s="72" t="s">
        <v>343</v>
      </c>
      <c r="BJ25" s="77" t="s">
        <v>342</v>
      </c>
      <c r="BK25" s="69" t="s">
        <v>342</v>
      </c>
      <c r="BL25" s="78" t="s">
        <v>343</v>
      </c>
      <c r="BM25" s="74" t="s">
        <v>342</v>
      </c>
      <c r="BN25" s="69" t="s">
        <v>342</v>
      </c>
      <c r="BO25" s="72" t="s">
        <v>343</v>
      </c>
      <c r="BP25" s="77" t="s">
        <v>342</v>
      </c>
      <c r="BQ25" s="69" t="s">
        <v>342</v>
      </c>
      <c r="BR25" s="78" t="s">
        <v>343</v>
      </c>
      <c r="BS25" s="80" t="s">
        <v>342</v>
      </c>
      <c r="BT25" s="2" t="str">
        <f>IFERROR(VLOOKUP(A25,Listas!$A$2:$B$23,2,FALSE),"")</f>
        <v>Dirección de Contratación</v>
      </c>
    </row>
    <row r="26" spans="1:72" ht="409.5" customHeight="1" x14ac:dyDescent="0.2">
      <c r="A26" s="55" t="s">
        <v>495</v>
      </c>
      <c r="B26" s="101" t="s">
        <v>566</v>
      </c>
      <c r="C26" s="59" t="s">
        <v>116</v>
      </c>
      <c r="D26" s="57" t="s">
        <v>567</v>
      </c>
      <c r="E26" s="98" t="s">
        <v>64</v>
      </c>
      <c r="F26" s="98" t="s">
        <v>152</v>
      </c>
      <c r="G26" s="55" t="s">
        <v>568</v>
      </c>
      <c r="H26" s="55" t="s">
        <v>569</v>
      </c>
      <c r="I26" s="55" t="s">
        <v>570</v>
      </c>
      <c r="J26" s="55" t="s">
        <v>557</v>
      </c>
      <c r="K26" s="55" t="s">
        <v>502</v>
      </c>
      <c r="L26" s="55" t="s">
        <v>439</v>
      </c>
      <c r="M26" s="55" t="s">
        <v>571</v>
      </c>
      <c r="N26" s="100" t="s">
        <v>144</v>
      </c>
      <c r="O26" s="100" t="s">
        <v>52</v>
      </c>
      <c r="P26" s="98" t="s">
        <v>54</v>
      </c>
      <c r="Q26" s="55" t="s">
        <v>572</v>
      </c>
      <c r="R26" s="100" t="s">
        <v>144</v>
      </c>
      <c r="S26" s="100" t="s">
        <v>52</v>
      </c>
      <c r="T26" s="98" t="s">
        <v>54</v>
      </c>
      <c r="U26" s="55" t="s">
        <v>573</v>
      </c>
      <c r="V26" s="98" t="s">
        <v>366</v>
      </c>
      <c r="W26" s="55" t="s">
        <v>330</v>
      </c>
      <c r="X26" s="55" t="s">
        <v>330</v>
      </c>
      <c r="Y26" s="55" t="s">
        <v>330</v>
      </c>
      <c r="Z26" s="55" t="s">
        <v>330</v>
      </c>
      <c r="AA26" s="55" t="s">
        <v>330</v>
      </c>
      <c r="AB26" s="55" t="s">
        <v>542</v>
      </c>
      <c r="AC26" s="55" t="s">
        <v>543</v>
      </c>
      <c r="AD26" s="55" t="s">
        <v>544</v>
      </c>
      <c r="AE26" s="55" t="s">
        <v>545</v>
      </c>
      <c r="AF26" s="55" t="s">
        <v>546</v>
      </c>
      <c r="AG26" s="55" t="s">
        <v>574</v>
      </c>
      <c r="AH26" s="55" t="s">
        <v>548</v>
      </c>
      <c r="AI26" s="56" t="s">
        <v>575</v>
      </c>
      <c r="AJ26" s="71">
        <v>43496</v>
      </c>
      <c r="AK26" s="72" t="s">
        <v>334</v>
      </c>
      <c r="AL26" s="77" t="s">
        <v>446</v>
      </c>
      <c r="AM26" s="69">
        <v>43594</v>
      </c>
      <c r="AN26" s="78" t="s">
        <v>334</v>
      </c>
      <c r="AO26" s="74" t="s">
        <v>562</v>
      </c>
      <c r="AP26" s="69">
        <v>43917</v>
      </c>
      <c r="AQ26" s="72" t="s">
        <v>378</v>
      </c>
      <c r="AR26" s="77" t="s">
        <v>576</v>
      </c>
      <c r="AS26" s="69" t="s">
        <v>342</v>
      </c>
      <c r="AT26" s="78" t="s">
        <v>343</v>
      </c>
      <c r="AU26" s="74" t="s">
        <v>342</v>
      </c>
      <c r="AV26" s="69" t="s">
        <v>342</v>
      </c>
      <c r="AW26" s="72" t="s">
        <v>343</v>
      </c>
      <c r="AX26" s="77" t="s">
        <v>342</v>
      </c>
      <c r="AY26" s="69" t="s">
        <v>342</v>
      </c>
      <c r="AZ26" s="78" t="s">
        <v>343</v>
      </c>
      <c r="BA26" s="74" t="s">
        <v>342</v>
      </c>
      <c r="BB26" s="69" t="s">
        <v>342</v>
      </c>
      <c r="BC26" s="72" t="s">
        <v>343</v>
      </c>
      <c r="BD26" s="77" t="s">
        <v>342</v>
      </c>
      <c r="BE26" s="69" t="s">
        <v>342</v>
      </c>
      <c r="BF26" s="78" t="s">
        <v>343</v>
      </c>
      <c r="BG26" s="74" t="s">
        <v>342</v>
      </c>
      <c r="BH26" s="69" t="s">
        <v>342</v>
      </c>
      <c r="BI26" s="72" t="s">
        <v>343</v>
      </c>
      <c r="BJ26" s="77" t="s">
        <v>342</v>
      </c>
      <c r="BK26" s="69" t="s">
        <v>342</v>
      </c>
      <c r="BL26" s="78" t="s">
        <v>343</v>
      </c>
      <c r="BM26" s="74" t="s">
        <v>342</v>
      </c>
      <c r="BN26" s="69" t="s">
        <v>342</v>
      </c>
      <c r="BO26" s="72" t="s">
        <v>343</v>
      </c>
      <c r="BP26" s="77" t="s">
        <v>342</v>
      </c>
      <c r="BQ26" s="69" t="s">
        <v>342</v>
      </c>
      <c r="BR26" s="78" t="s">
        <v>343</v>
      </c>
      <c r="BS26" s="80" t="s">
        <v>342</v>
      </c>
      <c r="BT26" s="2" t="str">
        <f>IFERROR(VLOOKUP(A26,Listas!$A$2:$B$23,2,FALSE),"")</f>
        <v>Dirección de Contratación</v>
      </c>
    </row>
    <row r="27" spans="1:72" ht="409.5" customHeight="1" x14ac:dyDescent="0.2">
      <c r="A27" s="55" t="s">
        <v>495</v>
      </c>
      <c r="B27" s="101" t="s">
        <v>577</v>
      </c>
      <c r="C27" s="59" t="s">
        <v>178</v>
      </c>
      <c r="D27" s="57" t="s">
        <v>578</v>
      </c>
      <c r="E27" s="98" t="s">
        <v>35</v>
      </c>
      <c r="F27" s="98" t="s">
        <v>152</v>
      </c>
      <c r="G27" s="55" t="s">
        <v>579</v>
      </c>
      <c r="H27" s="55" t="s">
        <v>580</v>
      </c>
      <c r="I27" s="55" t="s">
        <v>581</v>
      </c>
      <c r="J27" s="55" t="s">
        <v>501</v>
      </c>
      <c r="K27" s="55" t="s">
        <v>582</v>
      </c>
      <c r="L27" s="55" t="s">
        <v>439</v>
      </c>
      <c r="M27" s="55" t="s">
        <v>503</v>
      </c>
      <c r="N27" s="100" t="s">
        <v>144</v>
      </c>
      <c r="O27" s="100" t="s">
        <v>79</v>
      </c>
      <c r="P27" s="98" t="s">
        <v>81</v>
      </c>
      <c r="Q27" s="55" t="s">
        <v>583</v>
      </c>
      <c r="R27" s="100" t="s">
        <v>144</v>
      </c>
      <c r="S27" s="100" t="s">
        <v>125</v>
      </c>
      <c r="T27" s="98" t="s">
        <v>126</v>
      </c>
      <c r="U27" s="55" t="s">
        <v>584</v>
      </c>
      <c r="V27" s="98" t="s">
        <v>366</v>
      </c>
      <c r="W27" s="55" t="s">
        <v>330</v>
      </c>
      <c r="X27" s="55" t="s">
        <v>330</v>
      </c>
      <c r="Y27" s="55" t="s">
        <v>330</v>
      </c>
      <c r="Z27" s="55" t="s">
        <v>330</v>
      </c>
      <c r="AA27" s="55" t="s">
        <v>330</v>
      </c>
      <c r="AB27" s="55" t="s">
        <v>585</v>
      </c>
      <c r="AC27" s="55" t="s">
        <v>543</v>
      </c>
      <c r="AD27" s="55" t="s">
        <v>586</v>
      </c>
      <c r="AE27" s="55" t="s">
        <v>587</v>
      </c>
      <c r="AF27" s="55" t="s">
        <v>588</v>
      </c>
      <c r="AG27" s="55" t="s">
        <v>589</v>
      </c>
      <c r="AH27" s="55" t="s">
        <v>531</v>
      </c>
      <c r="AI27" s="56" t="s">
        <v>590</v>
      </c>
      <c r="AJ27" s="71">
        <v>43917</v>
      </c>
      <c r="AK27" s="72" t="s">
        <v>334</v>
      </c>
      <c r="AL27" s="77" t="s">
        <v>562</v>
      </c>
      <c r="AM27" s="69" t="s">
        <v>342</v>
      </c>
      <c r="AN27" s="78" t="s">
        <v>343</v>
      </c>
      <c r="AO27" s="74" t="s">
        <v>342</v>
      </c>
      <c r="AP27" s="69" t="s">
        <v>342</v>
      </c>
      <c r="AQ27" s="72" t="s">
        <v>343</v>
      </c>
      <c r="AR27" s="77" t="s">
        <v>342</v>
      </c>
      <c r="AS27" s="69" t="s">
        <v>342</v>
      </c>
      <c r="AT27" s="78" t="s">
        <v>343</v>
      </c>
      <c r="AU27" s="74" t="s">
        <v>342</v>
      </c>
      <c r="AV27" s="69" t="s">
        <v>342</v>
      </c>
      <c r="AW27" s="72" t="s">
        <v>343</v>
      </c>
      <c r="AX27" s="77" t="s">
        <v>342</v>
      </c>
      <c r="AY27" s="69" t="s">
        <v>342</v>
      </c>
      <c r="AZ27" s="78" t="s">
        <v>343</v>
      </c>
      <c r="BA27" s="74" t="s">
        <v>342</v>
      </c>
      <c r="BB27" s="69" t="s">
        <v>342</v>
      </c>
      <c r="BC27" s="72" t="s">
        <v>343</v>
      </c>
      <c r="BD27" s="77" t="s">
        <v>342</v>
      </c>
      <c r="BE27" s="69" t="s">
        <v>342</v>
      </c>
      <c r="BF27" s="78" t="s">
        <v>343</v>
      </c>
      <c r="BG27" s="74" t="s">
        <v>342</v>
      </c>
      <c r="BH27" s="69" t="s">
        <v>342</v>
      </c>
      <c r="BI27" s="72" t="s">
        <v>343</v>
      </c>
      <c r="BJ27" s="77" t="s">
        <v>342</v>
      </c>
      <c r="BK27" s="69" t="s">
        <v>342</v>
      </c>
      <c r="BL27" s="78" t="s">
        <v>343</v>
      </c>
      <c r="BM27" s="74" t="s">
        <v>342</v>
      </c>
      <c r="BN27" s="69" t="s">
        <v>342</v>
      </c>
      <c r="BO27" s="72" t="s">
        <v>343</v>
      </c>
      <c r="BP27" s="77" t="s">
        <v>342</v>
      </c>
      <c r="BQ27" s="69" t="s">
        <v>342</v>
      </c>
      <c r="BR27" s="78" t="s">
        <v>343</v>
      </c>
      <c r="BS27" s="80" t="s">
        <v>342</v>
      </c>
      <c r="BT27" s="2" t="str">
        <f>IFERROR(VLOOKUP(A27,Listas!$A$2:$B$23,2,FALSE),"")</f>
        <v>Dirección de Contratación</v>
      </c>
    </row>
    <row r="28" spans="1:72" ht="409.5" customHeight="1" x14ac:dyDescent="0.2">
      <c r="A28" s="55" t="s">
        <v>495</v>
      </c>
      <c r="B28" s="101" t="s">
        <v>1928</v>
      </c>
      <c r="C28" s="59" t="s">
        <v>93</v>
      </c>
      <c r="D28" s="57" t="s">
        <v>591</v>
      </c>
      <c r="E28" s="98" t="s">
        <v>35</v>
      </c>
      <c r="F28" s="98" t="s">
        <v>152</v>
      </c>
      <c r="G28" s="55" t="s">
        <v>592</v>
      </c>
      <c r="H28" s="55" t="s">
        <v>499</v>
      </c>
      <c r="I28" s="55" t="s">
        <v>593</v>
      </c>
      <c r="J28" s="55" t="s">
        <v>501</v>
      </c>
      <c r="K28" s="55" t="s">
        <v>582</v>
      </c>
      <c r="L28" s="55" t="s">
        <v>439</v>
      </c>
      <c r="M28" s="55" t="s">
        <v>503</v>
      </c>
      <c r="N28" s="100" t="s">
        <v>124</v>
      </c>
      <c r="O28" s="100" t="s">
        <v>79</v>
      </c>
      <c r="P28" s="98" t="s">
        <v>81</v>
      </c>
      <c r="Q28" s="55" t="s">
        <v>594</v>
      </c>
      <c r="R28" s="100" t="s">
        <v>144</v>
      </c>
      <c r="S28" s="100" t="s">
        <v>125</v>
      </c>
      <c r="T28" s="98" t="s">
        <v>126</v>
      </c>
      <c r="U28" s="55" t="s">
        <v>595</v>
      </c>
      <c r="V28" s="98" t="s">
        <v>366</v>
      </c>
      <c r="W28" s="55" t="s">
        <v>330</v>
      </c>
      <c r="X28" s="55" t="s">
        <v>330</v>
      </c>
      <c r="Y28" s="55" t="s">
        <v>330</v>
      </c>
      <c r="Z28" s="55" t="s">
        <v>330</v>
      </c>
      <c r="AA28" s="55" t="s">
        <v>330</v>
      </c>
      <c r="AB28" s="55" t="s">
        <v>1929</v>
      </c>
      <c r="AC28" s="55" t="s">
        <v>1930</v>
      </c>
      <c r="AD28" s="55" t="s">
        <v>1931</v>
      </c>
      <c r="AE28" s="55" t="s">
        <v>596</v>
      </c>
      <c r="AF28" s="55" t="s">
        <v>597</v>
      </c>
      <c r="AG28" s="55" t="s">
        <v>1932</v>
      </c>
      <c r="AH28" s="55" t="s">
        <v>1933</v>
      </c>
      <c r="AI28" s="56" t="s">
        <v>1934</v>
      </c>
      <c r="AJ28" s="71">
        <v>43917</v>
      </c>
      <c r="AK28" s="72" t="s">
        <v>334</v>
      </c>
      <c r="AL28" s="77" t="s">
        <v>598</v>
      </c>
      <c r="AM28" s="69" t="s">
        <v>342</v>
      </c>
      <c r="AN28" s="78" t="s">
        <v>343</v>
      </c>
      <c r="AO28" s="74" t="s">
        <v>342</v>
      </c>
      <c r="AP28" s="69" t="s">
        <v>342</v>
      </c>
      <c r="AQ28" s="72" t="s">
        <v>343</v>
      </c>
      <c r="AR28" s="77" t="s">
        <v>342</v>
      </c>
      <c r="AS28" s="69" t="s">
        <v>342</v>
      </c>
      <c r="AT28" s="78" t="s">
        <v>343</v>
      </c>
      <c r="AU28" s="74" t="s">
        <v>342</v>
      </c>
      <c r="AV28" s="69" t="s">
        <v>342</v>
      </c>
      <c r="AW28" s="72" t="s">
        <v>343</v>
      </c>
      <c r="AX28" s="77" t="s">
        <v>342</v>
      </c>
      <c r="AY28" s="69" t="s">
        <v>342</v>
      </c>
      <c r="AZ28" s="78" t="s">
        <v>343</v>
      </c>
      <c r="BA28" s="74" t="s">
        <v>342</v>
      </c>
      <c r="BB28" s="69" t="s">
        <v>342</v>
      </c>
      <c r="BC28" s="72" t="s">
        <v>343</v>
      </c>
      <c r="BD28" s="77" t="s">
        <v>342</v>
      </c>
      <c r="BE28" s="69" t="s">
        <v>342</v>
      </c>
      <c r="BF28" s="78" t="s">
        <v>343</v>
      </c>
      <c r="BG28" s="74" t="s">
        <v>342</v>
      </c>
      <c r="BH28" s="69" t="s">
        <v>342</v>
      </c>
      <c r="BI28" s="72" t="s">
        <v>343</v>
      </c>
      <c r="BJ28" s="77" t="s">
        <v>342</v>
      </c>
      <c r="BK28" s="69" t="s">
        <v>342</v>
      </c>
      <c r="BL28" s="78" t="s">
        <v>343</v>
      </c>
      <c r="BM28" s="74" t="s">
        <v>342</v>
      </c>
      <c r="BN28" s="69" t="s">
        <v>342</v>
      </c>
      <c r="BO28" s="72" t="s">
        <v>343</v>
      </c>
      <c r="BP28" s="77" t="s">
        <v>342</v>
      </c>
      <c r="BQ28" s="69" t="s">
        <v>342</v>
      </c>
      <c r="BR28" s="78" t="s">
        <v>343</v>
      </c>
      <c r="BS28" s="80" t="s">
        <v>342</v>
      </c>
      <c r="BT28" s="2" t="str">
        <f>IFERROR(VLOOKUP(A28,Listas!$A$2:$B$23,2,FALSE),"")</f>
        <v>Dirección de Contratación</v>
      </c>
    </row>
    <row r="29" spans="1:72" ht="409.5" customHeight="1" x14ac:dyDescent="0.2">
      <c r="A29" s="55" t="s">
        <v>599</v>
      </c>
      <c r="B29" s="101" t="s">
        <v>600</v>
      </c>
      <c r="C29" s="59" t="s">
        <v>93</v>
      </c>
      <c r="D29" s="57" t="s">
        <v>601</v>
      </c>
      <c r="E29" s="98" t="s">
        <v>35</v>
      </c>
      <c r="F29" s="98" t="s">
        <v>152</v>
      </c>
      <c r="G29" s="55" t="s">
        <v>602</v>
      </c>
      <c r="H29" s="55" t="s">
        <v>603</v>
      </c>
      <c r="I29" s="55" t="s">
        <v>604</v>
      </c>
      <c r="J29" s="55" t="s">
        <v>605</v>
      </c>
      <c r="K29" s="55" t="s">
        <v>324</v>
      </c>
      <c r="L29" s="55" t="s">
        <v>439</v>
      </c>
      <c r="M29" s="55" t="s">
        <v>458</v>
      </c>
      <c r="N29" s="100" t="s">
        <v>144</v>
      </c>
      <c r="O29" s="100" t="s">
        <v>104</v>
      </c>
      <c r="P29" s="98" t="s">
        <v>105</v>
      </c>
      <c r="Q29" s="55" t="s">
        <v>606</v>
      </c>
      <c r="R29" s="100" t="s">
        <v>144</v>
      </c>
      <c r="S29" s="100" t="s">
        <v>145</v>
      </c>
      <c r="T29" s="98" t="s">
        <v>126</v>
      </c>
      <c r="U29" s="55" t="s">
        <v>607</v>
      </c>
      <c r="V29" s="98" t="s">
        <v>329</v>
      </c>
      <c r="W29" s="55" t="s">
        <v>330</v>
      </c>
      <c r="X29" s="55" t="s">
        <v>330</v>
      </c>
      <c r="Y29" s="55" t="s">
        <v>330</v>
      </c>
      <c r="Z29" s="55" t="s">
        <v>330</v>
      </c>
      <c r="AA29" s="55" t="s">
        <v>330</v>
      </c>
      <c r="AB29" s="55" t="s">
        <v>330</v>
      </c>
      <c r="AC29" s="55" t="s">
        <v>330</v>
      </c>
      <c r="AD29" s="55" t="s">
        <v>330</v>
      </c>
      <c r="AE29" s="55" t="s">
        <v>330</v>
      </c>
      <c r="AF29" s="55" t="s">
        <v>330</v>
      </c>
      <c r="AG29" s="55" t="s">
        <v>608</v>
      </c>
      <c r="AH29" s="55" t="s">
        <v>609</v>
      </c>
      <c r="AI29" s="56" t="s">
        <v>610</v>
      </c>
      <c r="AJ29" s="71">
        <v>43353</v>
      </c>
      <c r="AK29" s="72" t="s">
        <v>334</v>
      </c>
      <c r="AL29" s="77" t="s">
        <v>611</v>
      </c>
      <c r="AM29" s="69">
        <v>43593</v>
      </c>
      <c r="AN29" s="78" t="s">
        <v>334</v>
      </c>
      <c r="AO29" s="74" t="s">
        <v>612</v>
      </c>
      <c r="AP29" s="69">
        <v>43763</v>
      </c>
      <c r="AQ29" s="72" t="s">
        <v>340</v>
      </c>
      <c r="AR29" s="77" t="s">
        <v>613</v>
      </c>
      <c r="AS29" s="69">
        <v>43895</v>
      </c>
      <c r="AT29" s="78" t="s">
        <v>340</v>
      </c>
      <c r="AU29" s="74" t="s">
        <v>614</v>
      </c>
      <c r="AV29" s="69" t="s">
        <v>342</v>
      </c>
      <c r="AW29" s="72" t="s">
        <v>343</v>
      </c>
      <c r="AX29" s="77" t="s">
        <v>342</v>
      </c>
      <c r="AY29" s="69" t="s">
        <v>342</v>
      </c>
      <c r="AZ29" s="78" t="s">
        <v>343</v>
      </c>
      <c r="BA29" s="74" t="s">
        <v>342</v>
      </c>
      <c r="BB29" s="69" t="s">
        <v>342</v>
      </c>
      <c r="BC29" s="72" t="s">
        <v>343</v>
      </c>
      <c r="BD29" s="77" t="s">
        <v>342</v>
      </c>
      <c r="BE29" s="69" t="s">
        <v>342</v>
      </c>
      <c r="BF29" s="78" t="s">
        <v>343</v>
      </c>
      <c r="BG29" s="74" t="s">
        <v>342</v>
      </c>
      <c r="BH29" s="69" t="s">
        <v>342</v>
      </c>
      <c r="BI29" s="72" t="s">
        <v>343</v>
      </c>
      <c r="BJ29" s="77" t="s">
        <v>342</v>
      </c>
      <c r="BK29" s="69" t="s">
        <v>342</v>
      </c>
      <c r="BL29" s="78" t="s">
        <v>343</v>
      </c>
      <c r="BM29" s="74" t="s">
        <v>342</v>
      </c>
      <c r="BN29" s="69" t="s">
        <v>342</v>
      </c>
      <c r="BO29" s="72" t="s">
        <v>343</v>
      </c>
      <c r="BP29" s="77" t="s">
        <v>342</v>
      </c>
      <c r="BQ29" s="69" t="s">
        <v>342</v>
      </c>
      <c r="BR29" s="78" t="s">
        <v>343</v>
      </c>
      <c r="BS29" s="80" t="s">
        <v>342</v>
      </c>
      <c r="BT29" s="2" t="str">
        <f>IFERROR(VLOOKUP(A29,Listas!$A$2:$B$23,2,FALSE),"")</f>
        <v xml:space="preserve"> Oficina de Control Interno Disciplinario</v>
      </c>
    </row>
    <row r="30" spans="1:72" ht="409.5" customHeight="1" x14ac:dyDescent="0.2">
      <c r="A30" s="55" t="s">
        <v>599</v>
      </c>
      <c r="B30" s="101" t="s">
        <v>600</v>
      </c>
      <c r="C30" s="59" t="s">
        <v>93</v>
      </c>
      <c r="D30" s="57" t="s">
        <v>615</v>
      </c>
      <c r="E30" s="98" t="s">
        <v>35</v>
      </c>
      <c r="F30" s="98" t="s">
        <v>152</v>
      </c>
      <c r="G30" s="55" t="s">
        <v>616</v>
      </c>
      <c r="H30" s="55" t="s">
        <v>603</v>
      </c>
      <c r="I30" s="55" t="s">
        <v>617</v>
      </c>
      <c r="J30" s="55" t="s">
        <v>618</v>
      </c>
      <c r="K30" s="55" t="s">
        <v>324</v>
      </c>
      <c r="L30" s="55" t="s">
        <v>325</v>
      </c>
      <c r="M30" s="55" t="s">
        <v>458</v>
      </c>
      <c r="N30" s="100" t="s">
        <v>144</v>
      </c>
      <c r="O30" s="100" t="s">
        <v>104</v>
      </c>
      <c r="P30" s="98" t="s">
        <v>105</v>
      </c>
      <c r="Q30" s="55" t="s">
        <v>619</v>
      </c>
      <c r="R30" s="100" t="s">
        <v>144</v>
      </c>
      <c r="S30" s="100" t="s">
        <v>145</v>
      </c>
      <c r="T30" s="98" t="s">
        <v>126</v>
      </c>
      <c r="U30" s="55" t="s">
        <v>620</v>
      </c>
      <c r="V30" s="98" t="s">
        <v>329</v>
      </c>
      <c r="W30" s="55" t="s">
        <v>330</v>
      </c>
      <c r="X30" s="55" t="s">
        <v>330</v>
      </c>
      <c r="Y30" s="55" t="s">
        <v>330</v>
      </c>
      <c r="Z30" s="55" t="s">
        <v>330</v>
      </c>
      <c r="AA30" s="55" t="s">
        <v>330</v>
      </c>
      <c r="AB30" s="55" t="s">
        <v>330</v>
      </c>
      <c r="AC30" s="55" t="s">
        <v>330</v>
      </c>
      <c r="AD30" s="55" t="s">
        <v>330</v>
      </c>
      <c r="AE30" s="55" t="s">
        <v>330</v>
      </c>
      <c r="AF30" s="55" t="s">
        <v>330</v>
      </c>
      <c r="AG30" s="55" t="s">
        <v>621</v>
      </c>
      <c r="AH30" s="55" t="s">
        <v>622</v>
      </c>
      <c r="AI30" s="56" t="s">
        <v>623</v>
      </c>
      <c r="AJ30" s="71">
        <v>43353</v>
      </c>
      <c r="AK30" s="72" t="s">
        <v>334</v>
      </c>
      <c r="AL30" s="77" t="s">
        <v>611</v>
      </c>
      <c r="AM30" s="69">
        <v>43595</v>
      </c>
      <c r="AN30" s="78" t="s">
        <v>334</v>
      </c>
      <c r="AO30" s="74" t="s">
        <v>624</v>
      </c>
      <c r="AP30" s="69">
        <v>43895</v>
      </c>
      <c r="AQ30" s="72" t="s">
        <v>340</v>
      </c>
      <c r="AR30" s="77" t="s">
        <v>625</v>
      </c>
      <c r="AS30" s="69" t="s">
        <v>342</v>
      </c>
      <c r="AT30" s="78" t="s">
        <v>343</v>
      </c>
      <c r="AU30" s="74" t="s">
        <v>342</v>
      </c>
      <c r="AV30" s="69" t="s">
        <v>342</v>
      </c>
      <c r="AW30" s="72" t="s">
        <v>343</v>
      </c>
      <c r="AX30" s="77" t="s">
        <v>342</v>
      </c>
      <c r="AY30" s="69" t="s">
        <v>342</v>
      </c>
      <c r="AZ30" s="78" t="s">
        <v>343</v>
      </c>
      <c r="BA30" s="74" t="s">
        <v>342</v>
      </c>
      <c r="BB30" s="69" t="s">
        <v>342</v>
      </c>
      <c r="BC30" s="72" t="s">
        <v>343</v>
      </c>
      <c r="BD30" s="77" t="s">
        <v>342</v>
      </c>
      <c r="BE30" s="69" t="s">
        <v>342</v>
      </c>
      <c r="BF30" s="78" t="s">
        <v>343</v>
      </c>
      <c r="BG30" s="74" t="s">
        <v>342</v>
      </c>
      <c r="BH30" s="69" t="s">
        <v>342</v>
      </c>
      <c r="BI30" s="72" t="s">
        <v>343</v>
      </c>
      <c r="BJ30" s="77" t="s">
        <v>342</v>
      </c>
      <c r="BK30" s="69" t="s">
        <v>342</v>
      </c>
      <c r="BL30" s="78" t="s">
        <v>343</v>
      </c>
      <c r="BM30" s="74" t="s">
        <v>342</v>
      </c>
      <c r="BN30" s="69" t="s">
        <v>342</v>
      </c>
      <c r="BO30" s="72" t="s">
        <v>343</v>
      </c>
      <c r="BP30" s="77" t="s">
        <v>342</v>
      </c>
      <c r="BQ30" s="69" t="s">
        <v>342</v>
      </c>
      <c r="BR30" s="78" t="s">
        <v>343</v>
      </c>
      <c r="BS30" s="80" t="s">
        <v>342</v>
      </c>
      <c r="BT30" s="2" t="str">
        <f>IFERROR(VLOOKUP(A30,Listas!$A$2:$B$23,2,FALSE),"")</f>
        <v xml:space="preserve"> Oficina de Control Interno Disciplinario</v>
      </c>
    </row>
    <row r="31" spans="1:72" ht="409.5" customHeight="1" x14ac:dyDescent="0.2">
      <c r="A31" s="55" t="s">
        <v>599</v>
      </c>
      <c r="B31" s="101" t="s">
        <v>626</v>
      </c>
      <c r="C31" s="59" t="s">
        <v>40</v>
      </c>
      <c r="D31" s="57" t="s">
        <v>627</v>
      </c>
      <c r="E31" s="98" t="s">
        <v>64</v>
      </c>
      <c r="F31" s="98" t="s">
        <v>152</v>
      </c>
      <c r="G31" s="55" t="s">
        <v>628</v>
      </c>
      <c r="H31" s="55" t="s">
        <v>629</v>
      </c>
      <c r="I31" s="55" t="s">
        <v>630</v>
      </c>
      <c r="J31" s="55" t="s">
        <v>363</v>
      </c>
      <c r="K31" s="55" t="s">
        <v>324</v>
      </c>
      <c r="L31" s="55" t="s">
        <v>439</v>
      </c>
      <c r="M31" s="55" t="s">
        <v>458</v>
      </c>
      <c r="N31" s="100" t="s">
        <v>144</v>
      </c>
      <c r="O31" s="100" t="s">
        <v>79</v>
      </c>
      <c r="P31" s="98" t="s">
        <v>81</v>
      </c>
      <c r="Q31" s="55" t="s">
        <v>631</v>
      </c>
      <c r="R31" s="100" t="s">
        <v>144</v>
      </c>
      <c r="S31" s="100" t="s">
        <v>79</v>
      </c>
      <c r="T31" s="98" t="s">
        <v>81</v>
      </c>
      <c r="U31" s="55" t="s">
        <v>632</v>
      </c>
      <c r="V31" s="98" t="s">
        <v>366</v>
      </c>
      <c r="W31" s="55" t="s">
        <v>330</v>
      </c>
      <c r="X31" s="55" t="s">
        <v>330</v>
      </c>
      <c r="Y31" s="55" t="s">
        <v>330</v>
      </c>
      <c r="Z31" s="55" t="s">
        <v>330</v>
      </c>
      <c r="AA31" s="55" t="s">
        <v>330</v>
      </c>
      <c r="AB31" s="55" t="s">
        <v>633</v>
      </c>
      <c r="AC31" s="55" t="s">
        <v>634</v>
      </c>
      <c r="AD31" s="55" t="s">
        <v>635</v>
      </c>
      <c r="AE31" s="55" t="s">
        <v>636</v>
      </c>
      <c r="AF31" s="55" t="s">
        <v>637</v>
      </c>
      <c r="AG31" s="55" t="s">
        <v>638</v>
      </c>
      <c r="AH31" s="55" t="s">
        <v>639</v>
      </c>
      <c r="AI31" s="56" t="s">
        <v>640</v>
      </c>
      <c r="AJ31" s="71">
        <v>43353</v>
      </c>
      <c r="AK31" s="72" t="s">
        <v>334</v>
      </c>
      <c r="AL31" s="77" t="s">
        <v>611</v>
      </c>
      <c r="AM31" s="69">
        <v>43593</v>
      </c>
      <c r="AN31" s="78" t="s">
        <v>334</v>
      </c>
      <c r="AO31" s="74" t="s">
        <v>641</v>
      </c>
      <c r="AP31" s="69">
        <v>43763</v>
      </c>
      <c r="AQ31" s="72" t="s">
        <v>465</v>
      </c>
      <c r="AR31" s="77" t="s">
        <v>642</v>
      </c>
      <c r="AS31" s="69">
        <v>43895</v>
      </c>
      <c r="AT31" s="78" t="s">
        <v>643</v>
      </c>
      <c r="AU31" s="74" t="s">
        <v>644</v>
      </c>
      <c r="AV31" s="69" t="s">
        <v>342</v>
      </c>
      <c r="AW31" s="72" t="s">
        <v>343</v>
      </c>
      <c r="AX31" s="77" t="s">
        <v>342</v>
      </c>
      <c r="AY31" s="69" t="s">
        <v>342</v>
      </c>
      <c r="AZ31" s="78" t="s">
        <v>343</v>
      </c>
      <c r="BA31" s="74" t="s">
        <v>342</v>
      </c>
      <c r="BB31" s="69" t="s">
        <v>342</v>
      </c>
      <c r="BC31" s="72" t="s">
        <v>343</v>
      </c>
      <c r="BD31" s="77" t="s">
        <v>342</v>
      </c>
      <c r="BE31" s="69" t="s">
        <v>342</v>
      </c>
      <c r="BF31" s="78" t="s">
        <v>343</v>
      </c>
      <c r="BG31" s="74" t="s">
        <v>342</v>
      </c>
      <c r="BH31" s="69" t="s">
        <v>342</v>
      </c>
      <c r="BI31" s="72" t="s">
        <v>343</v>
      </c>
      <c r="BJ31" s="77" t="s">
        <v>342</v>
      </c>
      <c r="BK31" s="69" t="s">
        <v>342</v>
      </c>
      <c r="BL31" s="78" t="s">
        <v>343</v>
      </c>
      <c r="BM31" s="74" t="s">
        <v>342</v>
      </c>
      <c r="BN31" s="69" t="s">
        <v>342</v>
      </c>
      <c r="BO31" s="72" t="s">
        <v>343</v>
      </c>
      <c r="BP31" s="77" t="s">
        <v>342</v>
      </c>
      <c r="BQ31" s="69" t="s">
        <v>342</v>
      </c>
      <c r="BR31" s="78" t="s">
        <v>343</v>
      </c>
      <c r="BS31" s="80" t="s">
        <v>342</v>
      </c>
      <c r="BT31" s="2" t="str">
        <f>IFERROR(VLOOKUP(A31,Listas!$A$2:$B$23,2,FALSE),"")</f>
        <v xml:space="preserve"> Oficina de Control Interno Disciplinario</v>
      </c>
    </row>
    <row r="32" spans="1:72" ht="409.5" customHeight="1" x14ac:dyDescent="0.2">
      <c r="A32" s="55" t="s">
        <v>599</v>
      </c>
      <c r="B32" s="101" t="s">
        <v>600</v>
      </c>
      <c r="C32" s="59" t="s">
        <v>115</v>
      </c>
      <c r="D32" s="57" t="s">
        <v>645</v>
      </c>
      <c r="E32" s="98" t="s">
        <v>35</v>
      </c>
      <c r="F32" s="98" t="s">
        <v>42</v>
      </c>
      <c r="G32" s="55" t="s">
        <v>646</v>
      </c>
      <c r="H32" s="55" t="s">
        <v>647</v>
      </c>
      <c r="I32" s="55" t="s">
        <v>648</v>
      </c>
      <c r="J32" s="55" t="s">
        <v>649</v>
      </c>
      <c r="K32" s="55" t="s">
        <v>324</v>
      </c>
      <c r="L32" s="55" t="s">
        <v>325</v>
      </c>
      <c r="M32" s="55" t="s">
        <v>458</v>
      </c>
      <c r="N32" s="100" t="s">
        <v>144</v>
      </c>
      <c r="O32" s="100" t="s">
        <v>125</v>
      </c>
      <c r="P32" s="98" t="s">
        <v>126</v>
      </c>
      <c r="Q32" s="55" t="s">
        <v>650</v>
      </c>
      <c r="R32" s="100" t="s">
        <v>144</v>
      </c>
      <c r="S32" s="100" t="s">
        <v>145</v>
      </c>
      <c r="T32" s="98" t="s">
        <v>126</v>
      </c>
      <c r="U32" s="55" t="s">
        <v>651</v>
      </c>
      <c r="V32" s="98" t="s">
        <v>329</v>
      </c>
      <c r="W32" s="55" t="s">
        <v>330</v>
      </c>
      <c r="X32" s="55" t="s">
        <v>330</v>
      </c>
      <c r="Y32" s="55" t="s">
        <v>330</v>
      </c>
      <c r="Z32" s="55" t="s">
        <v>330</v>
      </c>
      <c r="AA32" s="55" t="s">
        <v>330</v>
      </c>
      <c r="AB32" s="55" t="s">
        <v>330</v>
      </c>
      <c r="AC32" s="55" t="s">
        <v>330</v>
      </c>
      <c r="AD32" s="55" t="s">
        <v>330</v>
      </c>
      <c r="AE32" s="55" t="s">
        <v>330</v>
      </c>
      <c r="AF32" s="55" t="s">
        <v>330</v>
      </c>
      <c r="AG32" s="55" t="s">
        <v>652</v>
      </c>
      <c r="AH32" s="55" t="s">
        <v>653</v>
      </c>
      <c r="AI32" s="56" t="s">
        <v>654</v>
      </c>
      <c r="AJ32" s="71">
        <v>43353</v>
      </c>
      <c r="AK32" s="72" t="s">
        <v>334</v>
      </c>
      <c r="AL32" s="77" t="s">
        <v>611</v>
      </c>
      <c r="AM32" s="69">
        <v>43593</v>
      </c>
      <c r="AN32" s="78" t="s">
        <v>334</v>
      </c>
      <c r="AO32" s="74" t="s">
        <v>655</v>
      </c>
      <c r="AP32" s="69">
        <v>43763</v>
      </c>
      <c r="AQ32" s="72" t="s">
        <v>378</v>
      </c>
      <c r="AR32" s="77" t="s">
        <v>656</v>
      </c>
      <c r="AS32" s="69">
        <v>43895</v>
      </c>
      <c r="AT32" s="78" t="s">
        <v>551</v>
      </c>
      <c r="AU32" s="74" t="s">
        <v>657</v>
      </c>
      <c r="AV32" s="69" t="s">
        <v>342</v>
      </c>
      <c r="AW32" s="72" t="s">
        <v>343</v>
      </c>
      <c r="AX32" s="77" t="s">
        <v>342</v>
      </c>
      <c r="AY32" s="69" t="s">
        <v>342</v>
      </c>
      <c r="AZ32" s="78" t="s">
        <v>343</v>
      </c>
      <c r="BA32" s="74" t="s">
        <v>342</v>
      </c>
      <c r="BB32" s="69" t="s">
        <v>342</v>
      </c>
      <c r="BC32" s="72" t="s">
        <v>343</v>
      </c>
      <c r="BD32" s="77" t="s">
        <v>342</v>
      </c>
      <c r="BE32" s="69" t="s">
        <v>342</v>
      </c>
      <c r="BF32" s="78" t="s">
        <v>343</v>
      </c>
      <c r="BG32" s="74" t="s">
        <v>342</v>
      </c>
      <c r="BH32" s="69" t="s">
        <v>342</v>
      </c>
      <c r="BI32" s="72" t="s">
        <v>343</v>
      </c>
      <c r="BJ32" s="77" t="s">
        <v>342</v>
      </c>
      <c r="BK32" s="69" t="s">
        <v>342</v>
      </c>
      <c r="BL32" s="78" t="s">
        <v>343</v>
      </c>
      <c r="BM32" s="74" t="s">
        <v>342</v>
      </c>
      <c r="BN32" s="69" t="s">
        <v>342</v>
      </c>
      <c r="BO32" s="72" t="s">
        <v>343</v>
      </c>
      <c r="BP32" s="77" t="s">
        <v>342</v>
      </c>
      <c r="BQ32" s="69" t="s">
        <v>342</v>
      </c>
      <c r="BR32" s="78" t="s">
        <v>343</v>
      </c>
      <c r="BS32" s="80" t="s">
        <v>342</v>
      </c>
      <c r="BT32" s="2" t="str">
        <f>IFERROR(VLOOKUP(A32,Listas!$A$2:$B$23,2,FALSE),"")</f>
        <v xml:space="preserve"> Oficina de Control Interno Disciplinario</v>
      </c>
    </row>
    <row r="33" spans="1:72" ht="409.5" customHeight="1" x14ac:dyDescent="0.2">
      <c r="A33" s="55" t="s">
        <v>147</v>
      </c>
      <c r="B33" s="101" t="s">
        <v>1935</v>
      </c>
      <c r="C33" s="59" t="s">
        <v>93</v>
      </c>
      <c r="D33" s="57" t="s">
        <v>658</v>
      </c>
      <c r="E33" s="98" t="s">
        <v>35</v>
      </c>
      <c r="F33" s="98" t="s">
        <v>92</v>
      </c>
      <c r="G33" s="55" t="s">
        <v>659</v>
      </c>
      <c r="H33" s="55" t="s">
        <v>1936</v>
      </c>
      <c r="I33" s="55" t="s">
        <v>660</v>
      </c>
      <c r="J33" s="55" t="s">
        <v>661</v>
      </c>
      <c r="K33" s="55" t="s">
        <v>662</v>
      </c>
      <c r="L33" s="55" t="s">
        <v>439</v>
      </c>
      <c r="M33" s="55" t="s">
        <v>503</v>
      </c>
      <c r="N33" s="100" t="s">
        <v>124</v>
      </c>
      <c r="O33" s="100" t="s">
        <v>79</v>
      </c>
      <c r="P33" s="98" t="s">
        <v>81</v>
      </c>
      <c r="Q33" s="55" t="s">
        <v>663</v>
      </c>
      <c r="R33" s="100" t="s">
        <v>144</v>
      </c>
      <c r="S33" s="100" t="s">
        <v>104</v>
      </c>
      <c r="T33" s="98" t="s">
        <v>105</v>
      </c>
      <c r="U33" s="55" t="s">
        <v>1937</v>
      </c>
      <c r="V33" s="98" t="s">
        <v>366</v>
      </c>
      <c r="W33" s="55" t="s">
        <v>1938</v>
      </c>
      <c r="X33" s="55" t="s">
        <v>664</v>
      </c>
      <c r="Y33" s="55" t="s">
        <v>665</v>
      </c>
      <c r="Z33" s="55" t="s">
        <v>666</v>
      </c>
      <c r="AA33" s="55" t="s">
        <v>667</v>
      </c>
      <c r="AB33" s="55" t="s">
        <v>668</v>
      </c>
      <c r="AC33" s="55" t="s">
        <v>669</v>
      </c>
      <c r="AD33" s="55" t="s">
        <v>670</v>
      </c>
      <c r="AE33" s="55" t="s">
        <v>671</v>
      </c>
      <c r="AF33" s="55" t="s">
        <v>672</v>
      </c>
      <c r="AG33" s="55" t="s">
        <v>673</v>
      </c>
      <c r="AH33" s="55" t="s">
        <v>674</v>
      </c>
      <c r="AI33" s="56" t="s">
        <v>675</v>
      </c>
      <c r="AJ33" s="71">
        <v>43350</v>
      </c>
      <c r="AK33" s="72" t="s">
        <v>334</v>
      </c>
      <c r="AL33" s="77" t="s">
        <v>676</v>
      </c>
      <c r="AM33" s="69">
        <v>43594</v>
      </c>
      <c r="AN33" s="78" t="s">
        <v>520</v>
      </c>
      <c r="AO33" s="74" t="s">
        <v>677</v>
      </c>
      <c r="AP33" s="69">
        <v>43787</v>
      </c>
      <c r="AQ33" s="72" t="s">
        <v>520</v>
      </c>
      <c r="AR33" s="77" t="s">
        <v>678</v>
      </c>
      <c r="AS33" s="69">
        <v>43980</v>
      </c>
      <c r="AT33" s="78" t="s">
        <v>334</v>
      </c>
      <c r="AU33" s="74" t="s">
        <v>1939</v>
      </c>
      <c r="AV33" s="69" t="s">
        <v>342</v>
      </c>
      <c r="AW33" s="72" t="s">
        <v>343</v>
      </c>
      <c r="AX33" s="77" t="s">
        <v>342</v>
      </c>
      <c r="AY33" s="69" t="s">
        <v>342</v>
      </c>
      <c r="AZ33" s="78" t="s">
        <v>343</v>
      </c>
      <c r="BA33" s="74" t="s">
        <v>342</v>
      </c>
      <c r="BB33" s="69" t="s">
        <v>342</v>
      </c>
      <c r="BC33" s="72" t="s">
        <v>343</v>
      </c>
      <c r="BD33" s="77" t="s">
        <v>342</v>
      </c>
      <c r="BE33" s="69" t="s">
        <v>342</v>
      </c>
      <c r="BF33" s="78" t="s">
        <v>343</v>
      </c>
      <c r="BG33" s="74" t="s">
        <v>342</v>
      </c>
      <c r="BH33" s="69" t="s">
        <v>342</v>
      </c>
      <c r="BI33" s="72" t="s">
        <v>343</v>
      </c>
      <c r="BJ33" s="77" t="s">
        <v>342</v>
      </c>
      <c r="BK33" s="69" t="s">
        <v>342</v>
      </c>
      <c r="BL33" s="78" t="s">
        <v>343</v>
      </c>
      <c r="BM33" s="74" t="s">
        <v>342</v>
      </c>
      <c r="BN33" s="69" t="s">
        <v>342</v>
      </c>
      <c r="BO33" s="72" t="s">
        <v>343</v>
      </c>
      <c r="BP33" s="77" t="s">
        <v>342</v>
      </c>
      <c r="BQ33" s="69" t="s">
        <v>342</v>
      </c>
      <c r="BR33" s="78" t="s">
        <v>343</v>
      </c>
      <c r="BS33" s="80" t="s">
        <v>342</v>
      </c>
      <c r="BT33" s="2" t="str">
        <f>IFERROR(VLOOKUP(A33,Listas!$A$2:$B$23,2,FALSE),"")</f>
        <v>Oficina Asesora de Planeación</v>
      </c>
    </row>
    <row r="34" spans="1:72" ht="409.5" customHeight="1" x14ac:dyDescent="0.2">
      <c r="A34" s="55" t="s">
        <v>147</v>
      </c>
      <c r="B34" s="101" t="s">
        <v>679</v>
      </c>
      <c r="C34" s="59" t="s">
        <v>133</v>
      </c>
      <c r="D34" s="57" t="s">
        <v>680</v>
      </c>
      <c r="E34" s="98" t="s">
        <v>35</v>
      </c>
      <c r="F34" s="98" t="s">
        <v>92</v>
      </c>
      <c r="G34" s="55" t="s">
        <v>681</v>
      </c>
      <c r="H34" s="55" t="s">
        <v>1940</v>
      </c>
      <c r="I34" s="55" t="s">
        <v>682</v>
      </c>
      <c r="J34" s="55" t="s">
        <v>683</v>
      </c>
      <c r="K34" s="55" t="s">
        <v>324</v>
      </c>
      <c r="L34" s="55" t="s">
        <v>439</v>
      </c>
      <c r="M34" s="55" t="s">
        <v>684</v>
      </c>
      <c r="N34" s="100" t="s">
        <v>103</v>
      </c>
      <c r="O34" s="100" t="s">
        <v>79</v>
      </c>
      <c r="P34" s="98" t="s">
        <v>54</v>
      </c>
      <c r="Q34" s="55" t="s">
        <v>1941</v>
      </c>
      <c r="R34" s="100" t="s">
        <v>144</v>
      </c>
      <c r="S34" s="100" t="s">
        <v>125</v>
      </c>
      <c r="T34" s="98" t="s">
        <v>126</v>
      </c>
      <c r="U34" s="55" t="s">
        <v>685</v>
      </c>
      <c r="V34" s="98" t="s">
        <v>329</v>
      </c>
      <c r="W34" s="55" t="s">
        <v>330</v>
      </c>
      <c r="X34" s="55" t="s">
        <v>330</v>
      </c>
      <c r="Y34" s="55" t="s">
        <v>330</v>
      </c>
      <c r="Z34" s="55" t="s">
        <v>330</v>
      </c>
      <c r="AA34" s="55" t="s">
        <v>330</v>
      </c>
      <c r="AB34" s="55" t="s">
        <v>330</v>
      </c>
      <c r="AC34" s="55" t="s">
        <v>330</v>
      </c>
      <c r="AD34" s="55" t="s">
        <v>330</v>
      </c>
      <c r="AE34" s="55" t="s">
        <v>330</v>
      </c>
      <c r="AF34" s="55" t="s">
        <v>330</v>
      </c>
      <c r="AG34" s="55" t="s">
        <v>686</v>
      </c>
      <c r="AH34" s="55" t="s">
        <v>687</v>
      </c>
      <c r="AI34" s="56" t="s">
        <v>688</v>
      </c>
      <c r="AJ34" s="71">
        <v>43350</v>
      </c>
      <c r="AK34" s="72" t="s">
        <v>334</v>
      </c>
      <c r="AL34" s="77" t="s">
        <v>689</v>
      </c>
      <c r="AM34" s="69">
        <v>43594</v>
      </c>
      <c r="AN34" s="78" t="s">
        <v>334</v>
      </c>
      <c r="AO34" s="74" t="s">
        <v>690</v>
      </c>
      <c r="AP34" s="69">
        <v>43787</v>
      </c>
      <c r="AQ34" s="72" t="s">
        <v>520</v>
      </c>
      <c r="AR34" s="77" t="s">
        <v>691</v>
      </c>
      <c r="AS34" s="69">
        <v>43980</v>
      </c>
      <c r="AT34" s="78" t="s">
        <v>334</v>
      </c>
      <c r="AU34" s="74" t="s">
        <v>692</v>
      </c>
      <c r="AV34" s="69" t="s">
        <v>342</v>
      </c>
      <c r="AW34" s="72" t="s">
        <v>343</v>
      </c>
      <c r="AX34" s="77" t="s">
        <v>342</v>
      </c>
      <c r="AY34" s="69" t="s">
        <v>342</v>
      </c>
      <c r="AZ34" s="78" t="s">
        <v>343</v>
      </c>
      <c r="BA34" s="74" t="s">
        <v>342</v>
      </c>
      <c r="BB34" s="69" t="s">
        <v>342</v>
      </c>
      <c r="BC34" s="72" t="s">
        <v>343</v>
      </c>
      <c r="BD34" s="77" t="s">
        <v>342</v>
      </c>
      <c r="BE34" s="69" t="s">
        <v>342</v>
      </c>
      <c r="BF34" s="78" t="s">
        <v>343</v>
      </c>
      <c r="BG34" s="74" t="s">
        <v>342</v>
      </c>
      <c r="BH34" s="69" t="s">
        <v>342</v>
      </c>
      <c r="BI34" s="72" t="s">
        <v>343</v>
      </c>
      <c r="BJ34" s="77" t="s">
        <v>342</v>
      </c>
      <c r="BK34" s="69" t="s">
        <v>342</v>
      </c>
      <c r="BL34" s="78" t="s">
        <v>343</v>
      </c>
      <c r="BM34" s="74" t="s">
        <v>342</v>
      </c>
      <c r="BN34" s="69" t="s">
        <v>342</v>
      </c>
      <c r="BO34" s="72" t="s">
        <v>343</v>
      </c>
      <c r="BP34" s="77" t="s">
        <v>342</v>
      </c>
      <c r="BQ34" s="69" t="s">
        <v>342</v>
      </c>
      <c r="BR34" s="78" t="s">
        <v>343</v>
      </c>
      <c r="BS34" s="80" t="s">
        <v>342</v>
      </c>
      <c r="BT34" s="2" t="str">
        <f>IFERROR(VLOOKUP(A34,Listas!$A$2:$B$23,2,FALSE),"")</f>
        <v>Oficina Asesora de Planeación</v>
      </c>
    </row>
    <row r="35" spans="1:72" ht="409.5" customHeight="1" x14ac:dyDescent="0.2">
      <c r="A35" s="55" t="s">
        <v>147</v>
      </c>
      <c r="B35" s="101" t="s">
        <v>1942</v>
      </c>
      <c r="C35" s="59" t="s">
        <v>133</v>
      </c>
      <c r="D35" s="57" t="s">
        <v>693</v>
      </c>
      <c r="E35" s="98" t="s">
        <v>35</v>
      </c>
      <c r="F35" s="98" t="s">
        <v>42</v>
      </c>
      <c r="G35" s="55" t="s">
        <v>694</v>
      </c>
      <c r="H35" s="55" t="s">
        <v>1943</v>
      </c>
      <c r="I35" s="55" t="s">
        <v>695</v>
      </c>
      <c r="J35" s="55" t="s">
        <v>696</v>
      </c>
      <c r="K35" s="55" t="s">
        <v>662</v>
      </c>
      <c r="L35" s="55" t="s">
        <v>439</v>
      </c>
      <c r="M35" s="55" t="s">
        <v>503</v>
      </c>
      <c r="N35" s="100" t="s">
        <v>124</v>
      </c>
      <c r="O35" s="100" t="s">
        <v>79</v>
      </c>
      <c r="P35" s="98" t="s">
        <v>81</v>
      </c>
      <c r="Q35" s="55" t="s">
        <v>697</v>
      </c>
      <c r="R35" s="100" t="s">
        <v>144</v>
      </c>
      <c r="S35" s="100" t="s">
        <v>104</v>
      </c>
      <c r="T35" s="98" t="s">
        <v>105</v>
      </c>
      <c r="U35" s="55" t="s">
        <v>1944</v>
      </c>
      <c r="V35" s="98" t="s">
        <v>366</v>
      </c>
      <c r="W35" s="55" t="s">
        <v>1945</v>
      </c>
      <c r="X35" s="55" t="s">
        <v>698</v>
      </c>
      <c r="Y35" s="55" t="s">
        <v>699</v>
      </c>
      <c r="Z35" s="55" t="s">
        <v>700</v>
      </c>
      <c r="AA35" s="55" t="s">
        <v>701</v>
      </c>
      <c r="AB35" s="55" t="s">
        <v>668</v>
      </c>
      <c r="AC35" s="55" t="s">
        <v>669</v>
      </c>
      <c r="AD35" s="55" t="s">
        <v>670</v>
      </c>
      <c r="AE35" s="55" t="s">
        <v>671</v>
      </c>
      <c r="AF35" s="55" t="s">
        <v>672</v>
      </c>
      <c r="AG35" s="55" t="s">
        <v>702</v>
      </c>
      <c r="AH35" s="55" t="s">
        <v>703</v>
      </c>
      <c r="AI35" s="56" t="s">
        <v>704</v>
      </c>
      <c r="AJ35" s="71">
        <v>43594</v>
      </c>
      <c r="AK35" s="72" t="s">
        <v>334</v>
      </c>
      <c r="AL35" s="77" t="s">
        <v>705</v>
      </c>
      <c r="AM35" s="69">
        <v>43787</v>
      </c>
      <c r="AN35" s="78" t="s">
        <v>378</v>
      </c>
      <c r="AO35" s="74" t="s">
        <v>706</v>
      </c>
      <c r="AP35" s="69">
        <v>43980</v>
      </c>
      <c r="AQ35" s="72" t="s">
        <v>334</v>
      </c>
      <c r="AR35" s="77" t="s">
        <v>1946</v>
      </c>
      <c r="AS35" s="69" t="s">
        <v>342</v>
      </c>
      <c r="AT35" s="78" t="s">
        <v>343</v>
      </c>
      <c r="AU35" s="74" t="s">
        <v>342</v>
      </c>
      <c r="AV35" s="69" t="s">
        <v>342</v>
      </c>
      <c r="AW35" s="72" t="s">
        <v>343</v>
      </c>
      <c r="AX35" s="77" t="s">
        <v>342</v>
      </c>
      <c r="AY35" s="69" t="s">
        <v>342</v>
      </c>
      <c r="AZ35" s="78" t="s">
        <v>343</v>
      </c>
      <c r="BA35" s="74" t="s">
        <v>342</v>
      </c>
      <c r="BB35" s="69" t="s">
        <v>342</v>
      </c>
      <c r="BC35" s="72" t="s">
        <v>343</v>
      </c>
      <c r="BD35" s="77" t="s">
        <v>342</v>
      </c>
      <c r="BE35" s="69" t="s">
        <v>342</v>
      </c>
      <c r="BF35" s="78" t="s">
        <v>343</v>
      </c>
      <c r="BG35" s="74" t="s">
        <v>342</v>
      </c>
      <c r="BH35" s="69" t="s">
        <v>342</v>
      </c>
      <c r="BI35" s="72" t="s">
        <v>343</v>
      </c>
      <c r="BJ35" s="77" t="s">
        <v>342</v>
      </c>
      <c r="BK35" s="69" t="s">
        <v>342</v>
      </c>
      <c r="BL35" s="78" t="s">
        <v>343</v>
      </c>
      <c r="BM35" s="74" t="s">
        <v>342</v>
      </c>
      <c r="BN35" s="69" t="s">
        <v>342</v>
      </c>
      <c r="BO35" s="72" t="s">
        <v>343</v>
      </c>
      <c r="BP35" s="77" t="s">
        <v>342</v>
      </c>
      <c r="BQ35" s="69" t="s">
        <v>342</v>
      </c>
      <c r="BR35" s="78" t="s">
        <v>343</v>
      </c>
      <c r="BS35" s="80" t="s">
        <v>342</v>
      </c>
      <c r="BT35" s="2" t="str">
        <f>IFERROR(VLOOKUP(A35,Listas!$A$2:$B$23,2,FALSE),"")</f>
        <v>Oficina Asesora de Planeación</v>
      </c>
    </row>
    <row r="36" spans="1:72" ht="409.5" customHeight="1" x14ac:dyDescent="0.2">
      <c r="A36" s="55" t="s">
        <v>159</v>
      </c>
      <c r="B36" s="101" t="s">
        <v>707</v>
      </c>
      <c r="C36" s="59" t="s">
        <v>93</v>
      </c>
      <c r="D36" s="57" t="s">
        <v>708</v>
      </c>
      <c r="E36" s="98" t="s">
        <v>35</v>
      </c>
      <c r="F36" s="98" t="s">
        <v>152</v>
      </c>
      <c r="G36" s="55" t="s">
        <v>709</v>
      </c>
      <c r="H36" s="55" t="s">
        <v>710</v>
      </c>
      <c r="I36" s="55" t="s">
        <v>711</v>
      </c>
      <c r="J36" s="55" t="s">
        <v>605</v>
      </c>
      <c r="K36" s="55" t="s">
        <v>712</v>
      </c>
      <c r="L36" s="55" t="s">
        <v>439</v>
      </c>
      <c r="M36" s="55" t="s">
        <v>684</v>
      </c>
      <c r="N36" s="100" t="s">
        <v>103</v>
      </c>
      <c r="O36" s="100" t="s">
        <v>125</v>
      </c>
      <c r="P36" s="98" t="s">
        <v>105</v>
      </c>
      <c r="Q36" s="55" t="s">
        <v>713</v>
      </c>
      <c r="R36" s="100" t="s">
        <v>144</v>
      </c>
      <c r="S36" s="100" t="s">
        <v>145</v>
      </c>
      <c r="T36" s="98" t="s">
        <v>126</v>
      </c>
      <c r="U36" s="55" t="s">
        <v>714</v>
      </c>
      <c r="V36" s="98" t="s">
        <v>366</v>
      </c>
      <c r="W36" s="55" t="s">
        <v>330</v>
      </c>
      <c r="X36" s="55" t="s">
        <v>330</v>
      </c>
      <c r="Y36" s="55" t="s">
        <v>330</v>
      </c>
      <c r="Z36" s="55" t="s">
        <v>330</v>
      </c>
      <c r="AA36" s="55" t="s">
        <v>330</v>
      </c>
      <c r="AB36" s="55" t="s">
        <v>715</v>
      </c>
      <c r="AC36" s="55" t="s">
        <v>716</v>
      </c>
      <c r="AD36" s="55" t="s">
        <v>717</v>
      </c>
      <c r="AE36" s="55" t="s">
        <v>718</v>
      </c>
      <c r="AF36" s="55" t="s">
        <v>719</v>
      </c>
      <c r="AG36" s="55" t="s">
        <v>720</v>
      </c>
      <c r="AH36" s="55" t="s">
        <v>721</v>
      </c>
      <c r="AI36" s="56" t="s">
        <v>722</v>
      </c>
      <c r="AJ36" s="71">
        <v>43353</v>
      </c>
      <c r="AK36" s="72" t="s">
        <v>334</v>
      </c>
      <c r="AL36" s="77" t="s">
        <v>446</v>
      </c>
      <c r="AM36" s="69">
        <v>43594</v>
      </c>
      <c r="AN36" s="78" t="s">
        <v>334</v>
      </c>
      <c r="AO36" s="74" t="s">
        <v>723</v>
      </c>
      <c r="AP36" s="69" t="s">
        <v>342</v>
      </c>
      <c r="AQ36" s="72" t="s">
        <v>343</v>
      </c>
      <c r="AR36" s="77" t="s">
        <v>342</v>
      </c>
      <c r="AS36" s="69" t="s">
        <v>342</v>
      </c>
      <c r="AT36" s="78" t="s">
        <v>343</v>
      </c>
      <c r="AU36" s="74" t="s">
        <v>342</v>
      </c>
      <c r="AV36" s="69" t="s">
        <v>342</v>
      </c>
      <c r="AW36" s="72" t="s">
        <v>343</v>
      </c>
      <c r="AX36" s="77" t="s">
        <v>342</v>
      </c>
      <c r="AY36" s="69" t="s">
        <v>342</v>
      </c>
      <c r="AZ36" s="78" t="s">
        <v>343</v>
      </c>
      <c r="BA36" s="74" t="s">
        <v>342</v>
      </c>
      <c r="BB36" s="69" t="s">
        <v>342</v>
      </c>
      <c r="BC36" s="72" t="s">
        <v>343</v>
      </c>
      <c r="BD36" s="77" t="s">
        <v>342</v>
      </c>
      <c r="BE36" s="69" t="s">
        <v>342</v>
      </c>
      <c r="BF36" s="78" t="s">
        <v>343</v>
      </c>
      <c r="BG36" s="74" t="s">
        <v>342</v>
      </c>
      <c r="BH36" s="69" t="s">
        <v>342</v>
      </c>
      <c r="BI36" s="72" t="s">
        <v>343</v>
      </c>
      <c r="BJ36" s="77" t="s">
        <v>342</v>
      </c>
      <c r="BK36" s="69" t="s">
        <v>342</v>
      </c>
      <c r="BL36" s="78" t="s">
        <v>343</v>
      </c>
      <c r="BM36" s="74" t="s">
        <v>342</v>
      </c>
      <c r="BN36" s="69" t="s">
        <v>342</v>
      </c>
      <c r="BO36" s="72" t="s">
        <v>343</v>
      </c>
      <c r="BP36" s="77" t="s">
        <v>342</v>
      </c>
      <c r="BQ36" s="69" t="s">
        <v>342</v>
      </c>
      <c r="BR36" s="78" t="s">
        <v>343</v>
      </c>
      <c r="BS36" s="80" t="s">
        <v>342</v>
      </c>
      <c r="BT36" s="2" t="str">
        <f>IFERROR(VLOOKUP(A36,Listas!$A$2:$B$23,2,FALSE),"")</f>
        <v>Subdirección de Imprenta Distrital</v>
      </c>
    </row>
    <row r="37" spans="1:72" ht="409.5" customHeight="1" x14ac:dyDescent="0.2">
      <c r="A37" s="55" t="s">
        <v>159</v>
      </c>
      <c r="B37" s="101" t="s">
        <v>707</v>
      </c>
      <c r="C37" s="59" t="s">
        <v>149</v>
      </c>
      <c r="D37" s="57" t="s">
        <v>724</v>
      </c>
      <c r="E37" s="98" t="s">
        <v>35</v>
      </c>
      <c r="F37" s="98" t="s">
        <v>42</v>
      </c>
      <c r="G37" s="55" t="s">
        <v>725</v>
      </c>
      <c r="H37" s="55" t="s">
        <v>726</v>
      </c>
      <c r="I37" s="55" t="s">
        <v>727</v>
      </c>
      <c r="J37" s="55" t="s">
        <v>605</v>
      </c>
      <c r="K37" s="55" t="s">
        <v>712</v>
      </c>
      <c r="L37" s="55" t="s">
        <v>439</v>
      </c>
      <c r="M37" s="55" t="s">
        <v>684</v>
      </c>
      <c r="N37" s="100" t="s">
        <v>51</v>
      </c>
      <c r="O37" s="100" t="s">
        <v>104</v>
      </c>
      <c r="P37" s="98" t="s">
        <v>54</v>
      </c>
      <c r="Q37" s="55" t="s">
        <v>728</v>
      </c>
      <c r="R37" s="100" t="s">
        <v>78</v>
      </c>
      <c r="S37" s="100" t="s">
        <v>104</v>
      </c>
      <c r="T37" s="98" t="s">
        <v>81</v>
      </c>
      <c r="U37" s="55" t="s">
        <v>729</v>
      </c>
      <c r="V37" s="98" t="s">
        <v>366</v>
      </c>
      <c r="W37" s="55" t="s">
        <v>730</v>
      </c>
      <c r="X37" s="55" t="s">
        <v>731</v>
      </c>
      <c r="Y37" s="55" t="s">
        <v>732</v>
      </c>
      <c r="Z37" s="55" t="s">
        <v>733</v>
      </c>
      <c r="AA37" s="55" t="s">
        <v>734</v>
      </c>
      <c r="AB37" s="55" t="s">
        <v>735</v>
      </c>
      <c r="AC37" s="55" t="s">
        <v>736</v>
      </c>
      <c r="AD37" s="55" t="s">
        <v>737</v>
      </c>
      <c r="AE37" s="55" t="s">
        <v>738</v>
      </c>
      <c r="AF37" s="55" t="s">
        <v>739</v>
      </c>
      <c r="AG37" s="55" t="s">
        <v>740</v>
      </c>
      <c r="AH37" s="55" t="s">
        <v>741</v>
      </c>
      <c r="AI37" s="56" t="s">
        <v>742</v>
      </c>
      <c r="AJ37" s="71">
        <v>43353</v>
      </c>
      <c r="AK37" s="72" t="s">
        <v>334</v>
      </c>
      <c r="AL37" s="77" t="s">
        <v>446</v>
      </c>
      <c r="AM37" s="69">
        <v>43594</v>
      </c>
      <c r="AN37" s="78" t="s">
        <v>520</v>
      </c>
      <c r="AO37" s="74" t="s">
        <v>743</v>
      </c>
      <c r="AP37" s="69">
        <v>43767</v>
      </c>
      <c r="AQ37" s="72" t="s">
        <v>520</v>
      </c>
      <c r="AR37" s="77" t="s">
        <v>744</v>
      </c>
      <c r="AS37" s="69" t="s">
        <v>342</v>
      </c>
      <c r="AT37" s="78" t="s">
        <v>343</v>
      </c>
      <c r="AU37" s="74" t="s">
        <v>342</v>
      </c>
      <c r="AV37" s="69" t="s">
        <v>342</v>
      </c>
      <c r="AW37" s="72" t="s">
        <v>343</v>
      </c>
      <c r="AX37" s="77" t="s">
        <v>342</v>
      </c>
      <c r="AY37" s="69" t="s">
        <v>342</v>
      </c>
      <c r="AZ37" s="78" t="s">
        <v>343</v>
      </c>
      <c r="BA37" s="74" t="s">
        <v>342</v>
      </c>
      <c r="BB37" s="69" t="s">
        <v>342</v>
      </c>
      <c r="BC37" s="72" t="s">
        <v>343</v>
      </c>
      <c r="BD37" s="77" t="s">
        <v>342</v>
      </c>
      <c r="BE37" s="69" t="s">
        <v>342</v>
      </c>
      <c r="BF37" s="78" t="s">
        <v>343</v>
      </c>
      <c r="BG37" s="74" t="s">
        <v>342</v>
      </c>
      <c r="BH37" s="69" t="s">
        <v>342</v>
      </c>
      <c r="BI37" s="72" t="s">
        <v>343</v>
      </c>
      <c r="BJ37" s="77" t="s">
        <v>342</v>
      </c>
      <c r="BK37" s="69" t="s">
        <v>342</v>
      </c>
      <c r="BL37" s="78" t="s">
        <v>343</v>
      </c>
      <c r="BM37" s="74" t="s">
        <v>342</v>
      </c>
      <c r="BN37" s="69" t="s">
        <v>342</v>
      </c>
      <c r="BO37" s="72" t="s">
        <v>343</v>
      </c>
      <c r="BP37" s="77" t="s">
        <v>342</v>
      </c>
      <c r="BQ37" s="69" t="s">
        <v>342</v>
      </c>
      <c r="BR37" s="78" t="s">
        <v>343</v>
      </c>
      <c r="BS37" s="80" t="s">
        <v>342</v>
      </c>
      <c r="BT37" s="2" t="str">
        <f>IFERROR(VLOOKUP(A37,Listas!$A$2:$B$23,2,FALSE),"")</f>
        <v>Subdirección de Imprenta Distrital</v>
      </c>
    </row>
    <row r="38" spans="1:72" ht="409.5" customHeight="1" x14ac:dyDescent="0.2">
      <c r="A38" s="55" t="s">
        <v>159</v>
      </c>
      <c r="B38" s="101" t="s">
        <v>745</v>
      </c>
      <c r="C38" s="59" t="s">
        <v>115</v>
      </c>
      <c r="D38" s="57" t="s">
        <v>746</v>
      </c>
      <c r="E38" s="98" t="s">
        <v>35</v>
      </c>
      <c r="F38" s="98" t="s">
        <v>152</v>
      </c>
      <c r="G38" s="55" t="s">
        <v>747</v>
      </c>
      <c r="H38" s="55" t="s">
        <v>748</v>
      </c>
      <c r="I38" s="55" t="s">
        <v>749</v>
      </c>
      <c r="J38" s="55" t="s">
        <v>605</v>
      </c>
      <c r="K38" s="55" t="s">
        <v>750</v>
      </c>
      <c r="L38" s="55" t="s">
        <v>439</v>
      </c>
      <c r="M38" s="55" t="s">
        <v>684</v>
      </c>
      <c r="N38" s="100" t="s">
        <v>144</v>
      </c>
      <c r="O38" s="100" t="s">
        <v>79</v>
      </c>
      <c r="P38" s="98" t="s">
        <v>81</v>
      </c>
      <c r="Q38" s="55" t="s">
        <v>751</v>
      </c>
      <c r="R38" s="100" t="s">
        <v>144</v>
      </c>
      <c r="S38" s="100" t="s">
        <v>125</v>
      </c>
      <c r="T38" s="98" t="s">
        <v>126</v>
      </c>
      <c r="U38" s="55" t="s">
        <v>752</v>
      </c>
      <c r="V38" s="98" t="s">
        <v>366</v>
      </c>
      <c r="W38" s="55" t="s">
        <v>753</v>
      </c>
      <c r="X38" s="55" t="s">
        <v>754</v>
      </c>
      <c r="Y38" s="55" t="s">
        <v>755</v>
      </c>
      <c r="Z38" s="55" t="s">
        <v>756</v>
      </c>
      <c r="AA38" s="55" t="s">
        <v>757</v>
      </c>
      <c r="AB38" s="55" t="s">
        <v>758</v>
      </c>
      <c r="AC38" s="55" t="s">
        <v>759</v>
      </c>
      <c r="AD38" s="55" t="s">
        <v>760</v>
      </c>
      <c r="AE38" s="55" t="s">
        <v>671</v>
      </c>
      <c r="AF38" s="55" t="s">
        <v>761</v>
      </c>
      <c r="AG38" s="55" t="s">
        <v>762</v>
      </c>
      <c r="AH38" s="55" t="s">
        <v>763</v>
      </c>
      <c r="AI38" s="56" t="s">
        <v>764</v>
      </c>
      <c r="AJ38" s="71">
        <v>43353</v>
      </c>
      <c r="AK38" s="72" t="s">
        <v>334</v>
      </c>
      <c r="AL38" s="77" t="s">
        <v>446</v>
      </c>
      <c r="AM38" s="69">
        <v>43594</v>
      </c>
      <c r="AN38" s="78" t="s">
        <v>520</v>
      </c>
      <c r="AO38" s="74" t="s">
        <v>765</v>
      </c>
      <c r="AP38" s="69" t="s">
        <v>342</v>
      </c>
      <c r="AQ38" s="72" t="s">
        <v>343</v>
      </c>
      <c r="AR38" s="77" t="s">
        <v>342</v>
      </c>
      <c r="AS38" s="69" t="s">
        <v>342</v>
      </c>
      <c r="AT38" s="78" t="s">
        <v>343</v>
      </c>
      <c r="AU38" s="74" t="s">
        <v>342</v>
      </c>
      <c r="AV38" s="69" t="s">
        <v>342</v>
      </c>
      <c r="AW38" s="72" t="s">
        <v>343</v>
      </c>
      <c r="AX38" s="77" t="s">
        <v>342</v>
      </c>
      <c r="AY38" s="69" t="s">
        <v>342</v>
      </c>
      <c r="AZ38" s="78" t="s">
        <v>343</v>
      </c>
      <c r="BA38" s="74" t="s">
        <v>342</v>
      </c>
      <c r="BB38" s="69" t="s">
        <v>342</v>
      </c>
      <c r="BC38" s="72" t="s">
        <v>343</v>
      </c>
      <c r="BD38" s="77" t="s">
        <v>342</v>
      </c>
      <c r="BE38" s="69" t="s">
        <v>342</v>
      </c>
      <c r="BF38" s="78" t="s">
        <v>343</v>
      </c>
      <c r="BG38" s="74" t="s">
        <v>342</v>
      </c>
      <c r="BH38" s="69" t="s">
        <v>342</v>
      </c>
      <c r="BI38" s="72" t="s">
        <v>343</v>
      </c>
      <c r="BJ38" s="77" t="s">
        <v>342</v>
      </c>
      <c r="BK38" s="69" t="s">
        <v>342</v>
      </c>
      <c r="BL38" s="78" t="s">
        <v>343</v>
      </c>
      <c r="BM38" s="74" t="s">
        <v>342</v>
      </c>
      <c r="BN38" s="69" t="s">
        <v>342</v>
      </c>
      <c r="BO38" s="72" t="s">
        <v>343</v>
      </c>
      <c r="BP38" s="77" t="s">
        <v>342</v>
      </c>
      <c r="BQ38" s="69" t="s">
        <v>342</v>
      </c>
      <c r="BR38" s="78" t="s">
        <v>343</v>
      </c>
      <c r="BS38" s="80" t="s">
        <v>342</v>
      </c>
      <c r="BT38" s="2" t="str">
        <f>IFERROR(VLOOKUP(A38,Listas!$A$2:$B$23,2,FALSE),"")</f>
        <v>Subdirección de Imprenta Distrital</v>
      </c>
    </row>
    <row r="39" spans="1:72" ht="409.5" customHeight="1" x14ac:dyDescent="0.2">
      <c r="A39" s="55" t="s">
        <v>159</v>
      </c>
      <c r="B39" s="101" t="s">
        <v>707</v>
      </c>
      <c r="C39" s="59" t="s">
        <v>68</v>
      </c>
      <c r="D39" s="57" t="s">
        <v>766</v>
      </c>
      <c r="E39" s="98" t="s">
        <v>64</v>
      </c>
      <c r="F39" s="98" t="s">
        <v>152</v>
      </c>
      <c r="G39" s="55" t="s">
        <v>767</v>
      </c>
      <c r="H39" s="55" t="s">
        <v>361</v>
      </c>
      <c r="I39" s="55" t="s">
        <v>768</v>
      </c>
      <c r="J39" s="55" t="s">
        <v>769</v>
      </c>
      <c r="K39" s="55" t="s">
        <v>712</v>
      </c>
      <c r="L39" s="55" t="s">
        <v>439</v>
      </c>
      <c r="M39" s="55" t="s">
        <v>684</v>
      </c>
      <c r="N39" s="100" t="s">
        <v>144</v>
      </c>
      <c r="O39" s="100" t="s">
        <v>79</v>
      </c>
      <c r="P39" s="98" t="s">
        <v>81</v>
      </c>
      <c r="Q39" s="55" t="s">
        <v>770</v>
      </c>
      <c r="R39" s="100" t="s">
        <v>144</v>
      </c>
      <c r="S39" s="100" t="s">
        <v>79</v>
      </c>
      <c r="T39" s="98" t="s">
        <v>81</v>
      </c>
      <c r="U39" s="55" t="s">
        <v>771</v>
      </c>
      <c r="V39" s="98" t="s">
        <v>366</v>
      </c>
      <c r="W39" s="55" t="s">
        <v>330</v>
      </c>
      <c r="X39" s="55" t="s">
        <v>330</v>
      </c>
      <c r="Y39" s="55" t="s">
        <v>330</v>
      </c>
      <c r="Z39" s="55" t="s">
        <v>330</v>
      </c>
      <c r="AA39" s="55" t="s">
        <v>330</v>
      </c>
      <c r="AB39" s="55" t="s">
        <v>772</v>
      </c>
      <c r="AC39" s="55" t="s">
        <v>773</v>
      </c>
      <c r="AD39" s="55" t="s">
        <v>774</v>
      </c>
      <c r="AE39" s="55" t="s">
        <v>775</v>
      </c>
      <c r="AF39" s="55" t="s">
        <v>776</v>
      </c>
      <c r="AG39" s="55" t="s">
        <v>777</v>
      </c>
      <c r="AH39" s="55" t="s">
        <v>778</v>
      </c>
      <c r="AI39" s="56" t="s">
        <v>779</v>
      </c>
      <c r="AJ39" s="71">
        <v>43496</v>
      </c>
      <c r="AK39" s="72" t="s">
        <v>334</v>
      </c>
      <c r="AL39" s="77" t="s">
        <v>446</v>
      </c>
      <c r="AM39" s="69">
        <v>43594</v>
      </c>
      <c r="AN39" s="78" t="s">
        <v>334</v>
      </c>
      <c r="AO39" s="74" t="s">
        <v>780</v>
      </c>
      <c r="AP39" s="69" t="s">
        <v>342</v>
      </c>
      <c r="AQ39" s="72" t="s">
        <v>343</v>
      </c>
      <c r="AR39" s="77" t="s">
        <v>342</v>
      </c>
      <c r="AS39" s="69" t="s">
        <v>342</v>
      </c>
      <c r="AT39" s="78" t="s">
        <v>343</v>
      </c>
      <c r="AU39" s="74" t="s">
        <v>342</v>
      </c>
      <c r="AV39" s="69" t="s">
        <v>342</v>
      </c>
      <c r="AW39" s="72" t="s">
        <v>343</v>
      </c>
      <c r="AX39" s="77" t="s">
        <v>342</v>
      </c>
      <c r="AY39" s="69" t="s">
        <v>342</v>
      </c>
      <c r="AZ39" s="78" t="s">
        <v>343</v>
      </c>
      <c r="BA39" s="74" t="s">
        <v>342</v>
      </c>
      <c r="BB39" s="69" t="s">
        <v>342</v>
      </c>
      <c r="BC39" s="72" t="s">
        <v>343</v>
      </c>
      <c r="BD39" s="77" t="s">
        <v>342</v>
      </c>
      <c r="BE39" s="69" t="s">
        <v>342</v>
      </c>
      <c r="BF39" s="78" t="s">
        <v>343</v>
      </c>
      <c r="BG39" s="74" t="s">
        <v>342</v>
      </c>
      <c r="BH39" s="69" t="s">
        <v>342</v>
      </c>
      <c r="BI39" s="72" t="s">
        <v>343</v>
      </c>
      <c r="BJ39" s="77" t="s">
        <v>342</v>
      </c>
      <c r="BK39" s="69" t="s">
        <v>342</v>
      </c>
      <c r="BL39" s="78" t="s">
        <v>343</v>
      </c>
      <c r="BM39" s="74" t="s">
        <v>342</v>
      </c>
      <c r="BN39" s="69" t="s">
        <v>342</v>
      </c>
      <c r="BO39" s="72" t="s">
        <v>343</v>
      </c>
      <c r="BP39" s="77" t="s">
        <v>342</v>
      </c>
      <c r="BQ39" s="69" t="s">
        <v>342</v>
      </c>
      <c r="BR39" s="78" t="s">
        <v>343</v>
      </c>
      <c r="BS39" s="80" t="s">
        <v>342</v>
      </c>
      <c r="BT39" s="2" t="str">
        <f>IFERROR(VLOOKUP(A39,Listas!$A$2:$B$23,2,FALSE),"")</f>
        <v>Subdirección de Imprenta Distrital</v>
      </c>
    </row>
    <row r="40" spans="1:72" ht="409.5" customHeight="1" x14ac:dyDescent="0.2">
      <c r="A40" s="55" t="s">
        <v>159</v>
      </c>
      <c r="B40" s="101" t="s">
        <v>707</v>
      </c>
      <c r="C40" s="59" t="s">
        <v>68</v>
      </c>
      <c r="D40" s="57" t="s">
        <v>781</v>
      </c>
      <c r="E40" s="98" t="s">
        <v>64</v>
      </c>
      <c r="F40" s="98" t="s">
        <v>152</v>
      </c>
      <c r="G40" s="55" t="s">
        <v>782</v>
      </c>
      <c r="H40" s="55" t="s">
        <v>361</v>
      </c>
      <c r="I40" s="55" t="s">
        <v>783</v>
      </c>
      <c r="J40" s="55" t="s">
        <v>363</v>
      </c>
      <c r="K40" s="55" t="s">
        <v>324</v>
      </c>
      <c r="L40" s="55" t="s">
        <v>325</v>
      </c>
      <c r="M40" s="55" t="s">
        <v>343</v>
      </c>
      <c r="N40" s="100" t="s">
        <v>144</v>
      </c>
      <c r="O40" s="100" t="s">
        <v>79</v>
      </c>
      <c r="P40" s="98" t="s">
        <v>81</v>
      </c>
      <c r="Q40" s="55" t="s">
        <v>784</v>
      </c>
      <c r="R40" s="100" t="s">
        <v>144</v>
      </c>
      <c r="S40" s="100" t="s">
        <v>79</v>
      </c>
      <c r="T40" s="98" t="s">
        <v>81</v>
      </c>
      <c r="U40" s="55" t="s">
        <v>771</v>
      </c>
      <c r="V40" s="98" t="s">
        <v>366</v>
      </c>
      <c r="W40" s="55" t="s">
        <v>330</v>
      </c>
      <c r="X40" s="55" t="s">
        <v>330</v>
      </c>
      <c r="Y40" s="55" t="s">
        <v>330</v>
      </c>
      <c r="Z40" s="55" t="s">
        <v>330</v>
      </c>
      <c r="AA40" s="55" t="s">
        <v>330</v>
      </c>
      <c r="AB40" s="55" t="s">
        <v>785</v>
      </c>
      <c r="AC40" s="55" t="s">
        <v>786</v>
      </c>
      <c r="AD40" s="55" t="s">
        <v>787</v>
      </c>
      <c r="AE40" s="55" t="s">
        <v>788</v>
      </c>
      <c r="AF40" s="55" t="s">
        <v>789</v>
      </c>
      <c r="AG40" s="55" t="s">
        <v>790</v>
      </c>
      <c r="AH40" s="55" t="s">
        <v>778</v>
      </c>
      <c r="AI40" s="56" t="s">
        <v>791</v>
      </c>
      <c r="AJ40" s="71">
        <v>43496</v>
      </c>
      <c r="AK40" s="72" t="s">
        <v>334</v>
      </c>
      <c r="AL40" s="77" t="s">
        <v>446</v>
      </c>
      <c r="AM40" s="69">
        <v>43594</v>
      </c>
      <c r="AN40" s="78" t="s">
        <v>334</v>
      </c>
      <c r="AO40" s="74" t="s">
        <v>780</v>
      </c>
      <c r="AP40" s="69" t="s">
        <v>342</v>
      </c>
      <c r="AQ40" s="72" t="s">
        <v>343</v>
      </c>
      <c r="AR40" s="77" t="s">
        <v>342</v>
      </c>
      <c r="AS40" s="69" t="s">
        <v>342</v>
      </c>
      <c r="AT40" s="78" t="s">
        <v>343</v>
      </c>
      <c r="AU40" s="74" t="s">
        <v>342</v>
      </c>
      <c r="AV40" s="69" t="s">
        <v>342</v>
      </c>
      <c r="AW40" s="72" t="s">
        <v>343</v>
      </c>
      <c r="AX40" s="77" t="s">
        <v>342</v>
      </c>
      <c r="AY40" s="69" t="s">
        <v>342</v>
      </c>
      <c r="AZ40" s="78" t="s">
        <v>343</v>
      </c>
      <c r="BA40" s="74" t="s">
        <v>342</v>
      </c>
      <c r="BB40" s="69" t="s">
        <v>342</v>
      </c>
      <c r="BC40" s="72" t="s">
        <v>343</v>
      </c>
      <c r="BD40" s="77" t="s">
        <v>342</v>
      </c>
      <c r="BE40" s="69" t="s">
        <v>342</v>
      </c>
      <c r="BF40" s="78" t="s">
        <v>343</v>
      </c>
      <c r="BG40" s="74" t="s">
        <v>342</v>
      </c>
      <c r="BH40" s="69" t="s">
        <v>342</v>
      </c>
      <c r="BI40" s="72" t="s">
        <v>343</v>
      </c>
      <c r="BJ40" s="77" t="s">
        <v>342</v>
      </c>
      <c r="BK40" s="69" t="s">
        <v>342</v>
      </c>
      <c r="BL40" s="78" t="s">
        <v>343</v>
      </c>
      <c r="BM40" s="74" t="s">
        <v>342</v>
      </c>
      <c r="BN40" s="69" t="s">
        <v>342</v>
      </c>
      <c r="BO40" s="72" t="s">
        <v>343</v>
      </c>
      <c r="BP40" s="77" t="s">
        <v>342</v>
      </c>
      <c r="BQ40" s="69" t="s">
        <v>342</v>
      </c>
      <c r="BR40" s="78" t="s">
        <v>343</v>
      </c>
      <c r="BS40" s="80" t="s">
        <v>342</v>
      </c>
      <c r="BT40" s="2" t="str">
        <f>IFERROR(VLOOKUP(A40,Listas!$A$2:$B$23,2,FALSE),"")</f>
        <v>Subdirección de Imprenta Distrital</v>
      </c>
    </row>
    <row r="41" spans="1:72" ht="409.5" customHeight="1" x14ac:dyDescent="0.2">
      <c r="A41" s="55" t="s">
        <v>169</v>
      </c>
      <c r="B41" s="101" t="s">
        <v>792</v>
      </c>
      <c r="C41" s="59" t="s">
        <v>39</v>
      </c>
      <c r="D41" s="57" t="s">
        <v>793</v>
      </c>
      <c r="E41" s="98" t="s">
        <v>35</v>
      </c>
      <c r="F41" s="98" t="s">
        <v>92</v>
      </c>
      <c r="G41" s="55" t="s">
        <v>794</v>
      </c>
      <c r="H41" s="55" t="s">
        <v>795</v>
      </c>
      <c r="I41" s="55" t="s">
        <v>796</v>
      </c>
      <c r="J41" s="55" t="s">
        <v>797</v>
      </c>
      <c r="K41" s="55" t="s">
        <v>324</v>
      </c>
      <c r="L41" s="55" t="s">
        <v>798</v>
      </c>
      <c r="M41" s="55" t="s">
        <v>799</v>
      </c>
      <c r="N41" s="100" t="s">
        <v>144</v>
      </c>
      <c r="O41" s="100" t="s">
        <v>79</v>
      </c>
      <c r="P41" s="98" t="s">
        <v>81</v>
      </c>
      <c r="Q41" s="55" t="s">
        <v>800</v>
      </c>
      <c r="R41" s="100" t="s">
        <v>144</v>
      </c>
      <c r="S41" s="100" t="s">
        <v>125</v>
      </c>
      <c r="T41" s="98" t="s">
        <v>126</v>
      </c>
      <c r="U41" s="55" t="s">
        <v>801</v>
      </c>
      <c r="V41" s="98" t="s">
        <v>366</v>
      </c>
      <c r="W41" s="55" t="s">
        <v>330</v>
      </c>
      <c r="X41" s="55" t="s">
        <v>330</v>
      </c>
      <c r="Y41" s="55" t="s">
        <v>330</v>
      </c>
      <c r="Z41" s="55" t="s">
        <v>330</v>
      </c>
      <c r="AA41" s="55" t="s">
        <v>330</v>
      </c>
      <c r="AB41" s="55" t="s">
        <v>802</v>
      </c>
      <c r="AC41" s="55" t="s">
        <v>803</v>
      </c>
      <c r="AD41" s="55" t="s">
        <v>804</v>
      </c>
      <c r="AE41" s="55" t="s">
        <v>805</v>
      </c>
      <c r="AF41" s="55" t="s">
        <v>806</v>
      </c>
      <c r="AG41" s="55" t="s">
        <v>807</v>
      </c>
      <c r="AH41" s="55" t="s">
        <v>808</v>
      </c>
      <c r="AI41" s="56" t="s">
        <v>809</v>
      </c>
      <c r="AJ41" s="71">
        <v>43350</v>
      </c>
      <c r="AK41" s="72" t="s">
        <v>334</v>
      </c>
      <c r="AL41" s="77" t="s">
        <v>689</v>
      </c>
      <c r="AM41" s="69">
        <v>43593</v>
      </c>
      <c r="AN41" s="78" t="s">
        <v>810</v>
      </c>
      <c r="AO41" s="74" t="s">
        <v>811</v>
      </c>
      <c r="AP41" s="69">
        <v>43784</v>
      </c>
      <c r="AQ41" s="72" t="s">
        <v>430</v>
      </c>
      <c r="AR41" s="77" t="s">
        <v>812</v>
      </c>
      <c r="AS41" s="69">
        <v>43895</v>
      </c>
      <c r="AT41" s="78" t="s">
        <v>643</v>
      </c>
      <c r="AU41" s="74" t="s">
        <v>813</v>
      </c>
      <c r="AV41" s="69" t="s">
        <v>342</v>
      </c>
      <c r="AW41" s="72" t="s">
        <v>343</v>
      </c>
      <c r="AX41" s="77" t="s">
        <v>342</v>
      </c>
      <c r="AY41" s="69" t="s">
        <v>342</v>
      </c>
      <c r="AZ41" s="78" t="s">
        <v>343</v>
      </c>
      <c r="BA41" s="74" t="s">
        <v>342</v>
      </c>
      <c r="BB41" s="69" t="s">
        <v>342</v>
      </c>
      <c r="BC41" s="72" t="s">
        <v>343</v>
      </c>
      <c r="BD41" s="77" t="s">
        <v>342</v>
      </c>
      <c r="BE41" s="69" t="s">
        <v>342</v>
      </c>
      <c r="BF41" s="78" t="s">
        <v>343</v>
      </c>
      <c r="BG41" s="74" t="s">
        <v>342</v>
      </c>
      <c r="BH41" s="69" t="s">
        <v>342</v>
      </c>
      <c r="BI41" s="72" t="s">
        <v>343</v>
      </c>
      <c r="BJ41" s="77" t="s">
        <v>342</v>
      </c>
      <c r="BK41" s="69" t="s">
        <v>342</v>
      </c>
      <c r="BL41" s="78" t="s">
        <v>343</v>
      </c>
      <c r="BM41" s="74" t="s">
        <v>342</v>
      </c>
      <c r="BN41" s="69" t="s">
        <v>342</v>
      </c>
      <c r="BO41" s="72" t="s">
        <v>343</v>
      </c>
      <c r="BP41" s="77" t="s">
        <v>342</v>
      </c>
      <c r="BQ41" s="69" t="s">
        <v>342</v>
      </c>
      <c r="BR41" s="78" t="s">
        <v>343</v>
      </c>
      <c r="BS41" s="80" t="s">
        <v>342</v>
      </c>
      <c r="BT41" s="2" t="str">
        <f>IFERROR(VLOOKUP(A41,Listas!$A$2:$B$23,2,FALSE),"")</f>
        <v xml:space="preserve"> Oficina de Tecnologías de la Información y las Comunicaciones</v>
      </c>
    </row>
    <row r="42" spans="1:72" ht="409.5" customHeight="1" x14ac:dyDescent="0.2">
      <c r="A42" s="55" t="s">
        <v>169</v>
      </c>
      <c r="B42" s="101" t="s">
        <v>814</v>
      </c>
      <c r="C42" s="59" t="s">
        <v>171</v>
      </c>
      <c r="D42" s="57" t="s">
        <v>815</v>
      </c>
      <c r="E42" s="98" t="s">
        <v>35</v>
      </c>
      <c r="F42" s="98" t="s">
        <v>92</v>
      </c>
      <c r="G42" s="55" t="s">
        <v>816</v>
      </c>
      <c r="H42" s="55" t="s">
        <v>817</v>
      </c>
      <c r="I42" s="55" t="s">
        <v>818</v>
      </c>
      <c r="J42" s="55" t="s">
        <v>618</v>
      </c>
      <c r="K42" s="55" t="s">
        <v>324</v>
      </c>
      <c r="L42" s="55" t="s">
        <v>439</v>
      </c>
      <c r="M42" s="55" t="s">
        <v>799</v>
      </c>
      <c r="N42" s="100" t="s">
        <v>144</v>
      </c>
      <c r="O42" s="100" t="s">
        <v>79</v>
      </c>
      <c r="P42" s="98" t="s">
        <v>81</v>
      </c>
      <c r="Q42" s="55" t="s">
        <v>819</v>
      </c>
      <c r="R42" s="100" t="s">
        <v>144</v>
      </c>
      <c r="S42" s="100" t="s">
        <v>104</v>
      </c>
      <c r="T42" s="98" t="s">
        <v>105</v>
      </c>
      <c r="U42" s="55" t="s">
        <v>820</v>
      </c>
      <c r="V42" s="98" t="s">
        <v>366</v>
      </c>
      <c r="W42" s="55" t="s">
        <v>330</v>
      </c>
      <c r="X42" s="55" t="s">
        <v>330</v>
      </c>
      <c r="Y42" s="55" t="s">
        <v>330</v>
      </c>
      <c r="Z42" s="55" t="s">
        <v>330</v>
      </c>
      <c r="AA42" s="55" t="s">
        <v>330</v>
      </c>
      <c r="AB42" s="55" t="s">
        <v>821</v>
      </c>
      <c r="AC42" s="55" t="s">
        <v>822</v>
      </c>
      <c r="AD42" s="55" t="s">
        <v>823</v>
      </c>
      <c r="AE42" s="55" t="s">
        <v>370</v>
      </c>
      <c r="AF42" s="55" t="s">
        <v>824</v>
      </c>
      <c r="AG42" s="55" t="s">
        <v>825</v>
      </c>
      <c r="AH42" s="55" t="s">
        <v>826</v>
      </c>
      <c r="AI42" s="56" t="s">
        <v>827</v>
      </c>
      <c r="AJ42" s="71">
        <v>43350</v>
      </c>
      <c r="AK42" s="72" t="s">
        <v>334</v>
      </c>
      <c r="AL42" s="77" t="s">
        <v>828</v>
      </c>
      <c r="AM42" s="69">
        <v>43593</v>
      </c>
      <c r="AN42" s="78" t="s">
        <v>448</v>
      </c>
      <c r="AO42" s="74" t="s">
        <v>829</v>
      </c>
      <c r="AP42" s="69">
        <v>43784</v>
      </c>
      <c r="AQ42" s="72" t="s">
        <v>830</v>
      </c>
      <c r="AR42" s="77" t="s">
        <v>831</v>
      </c>
      <c r="AS42" s="69">
        <v>43895</v>
      </c>
      <c r="AT42" s="78" t="s">
        <v>334</v>
      </c>
      <c r="AU42" s="74" t="s">
        <v>832</v>
      </c>
      <c r="AV42" s="69" t="s">
        <v>342</v>
      </c>
      <c r="AW42" s="72" t="s">
        <v>343</v>
      </c>
      <c r="AX42" s="77" t="s">
        <v>342</v>
      </c>
      <c r="AY42" s="69" t="s">
        <v>342</v>
      </c>
      <c r="AZ42" s="78" t="s">
        <v>343</v>
      </c>
      <c r="BA42" s="74" t="s">
        <v>342</v>
      </c>
      <c r="BB42" s="69" t="s">
        <v>342</v>
      </c>
      <c r="BC42" s="72" t="s">
        <v>343</v>
      </c>
      <c r="BD42" s="77" t="s">
        <v>342</v>
      </c>
      <c r="BE42" s="69" t="s">
        <v>342</v>
      </c>
      <c r="BF42" s="78" t="s">
        <v>343</v>
      </c>
      <c r="BG42" s="74" t="s">
        <v>342</v>
      </c>
      <c r="BH42" s="69" t="s">
        <v>342</v>
      </c>
      <c r="BI42" s="72" t="s">
        <v>343</v>
      </c>
      <c r="BJ42" s="77" t="s">
        <v>342</v>
      </c>
      <c r="BK42" s="69" t="s">
        <v>342</v>
      </c>
      <c r="BL42" s="78" t="s">
        <v>343</v>
      </c>
      <c r="BM42" s="74" t="s">
        <v>342</v>
      </c>
      <c r="BN42" s="69" t="s">
        <v>342</v>
      </c>
      <c r="BO42" s="72" t="s">
        <v>343</v>
      </c>
      <c r="BP42" s="77" t="s">
        <v>342</v>
      </c>
      <c r="BQ42" s="69" t="s">
        <v>342</v>
      </c>
      <c r="BR42" s="78" t="s">
        <v>343</v>
      </c>
      <c r="BS42" s="80" t="s">
        <v>342</v>
      </c>
      <c r="BT42" s="2" t="str">
        <f>IFERROR(VLOOKUP(A42,Listas!$A$2:$B$23,2,FALSE),"")</f>
        <v xml:space="preserve"> Oficina de Tecnologías de la Información y las Comunicaciones</v>
      </c>
    </row>
    <row r="43" spans="1:72" ht="409.5" customHeight="1" x14ac:dyDescent="0.2">
      <c r="A43" s="55" t="s">
        <v>169</v>
      </c>
      <c r="B43" s="101" t="s">
        <v>814</v>
      </c>
      <c r="C43" s="59" t="s">
        <v>171</v>
      </c>
      <c r="D43" s="57" t="s">
        <v>833</v>
      </c>
      <c r="E43" s="98" t="s">
        <v>35</v>
      </c>
      <c r="F43" s="98" t="s">
        <v>92</v>
      </c>
      <c r="G43" s="55" t="s">
        <v>834</v>
      </c>
      <c r="H43" s="55" t="s">
        <v>817</v>
      </c>
      <c r="I43" s="55" t="s">
        <v>835</v>
      </c>
      <c r="J43" s="55" t="s">
        <v>797</v>
      </c>
      <c r="K43" s="55" t="s">
        <v>324</v>
      </c>
      <c r="L43" s="55" t="s">
        <v>439</v>
      </c>
      <c r="M43" s="55" t="s">
        <v>799</v>
      </c>
      <c r="N43" s="100" t="s">
        <v>144</v>
      </c>
      <c r="O43" s="100" t="s">
        <v>79</v>
      </c>
      <c r="P43" s="98" t="s">
        <v>81</v>
      </c>
      <c r="Q43" s="55" t="s">
        <v>836</v>
      </c>
      <c r="R43" s="100" t="s">
        <v>144</v>
      </c>
      <c r="S43" s="100" t="s">
        <v>125</v>
      </c>
      <c r="T43" s="98" t="s">
        <v>126</v>
      </c>
      <c r="U43" s="55" t="s">
        <v>837</v>
      </c>
      <c r="V43" s="98" t="s">
        <v>366</v>
      </c>
      <c r="W43" s="55" t="s">
        <v>330</v>
      </c>
      <c r="X43" s="55" t="s">
        <v>330</v>
      </c>
      <c r="Y43" s="55" t="s">
        <v>330</v>
      </c>
      <c r="Z43" s="55" t="s">
        <v>330</v>
      </c>
      <c r="AA43" s="55" t="s">
        <v>330</v>
      </c>
      <c r="AB43" s="55" t="s">
        <v>838</v>
      </c>
      <c r="AC43" s="55" t="s">
        <v>839</v>
      </c>
      <c r="AD43" s="55" t="s">
        <v>840</v>
      </c>
      <c r="AE43" s="55" t="s">
        <v>841</v>
      </c>
      <c r="AF43" s="55" t="s">
        <v>842</v>
      </c>
      <c r="AG43" s="55" t="s">
        <v>843</v>
      </c>
      <c r="AH43" s="55" t="s">
        <v>826</v>
      </c>
      <c r="AI43" s="56" t="s">
        <v>844</v>
      </c>
      <c r="AJ43" s="71">
        <v>43350</v>
      </c>
      <c r="AK43" s="72" t="s">
        <v>334</v>
      </c>
      <c r="AL43" s="77" t="s">
        <v>828</v>
      </c>
      <c r="AM43" s="69">
        <v>43593</v>
      </c>
      <c r="AN43" s="78" t="s">
        <v>845</v>
      </c>
      <c r="AO43" s="74" t="s">
        <v>846</v>
      </c>
      <c r="AP43" s="69">
        <v>43784</v>
      </c>
      <c r="AQ43" s="72" t="s">
        <v>520</v>
      </c>
      <c r="AR43" s="77" t="s">
        <v>847</v>
      </c>
      <c r="AS43" s="69">
        <v>43895</v>
      </c>
      <c r="AT43" s="78" t="s">
        <v>643</v>
      </c>
      <c r="AU43" s="74" t="s">
        <v>813</v>
      </c>
      <c r="AV43" s="69" t="s">
        <v>342</v>
      </c>
      <c r="AW43" s="72" t="s">
        <v>343</v>
      </c>
      <c r="AX43" s="77" t="s">
        <v>342</v>
      </c>
      <c r="AY43" s="69" t="s">
        <v>342</v>
      </c>
      <c r="AZ43" s="78" t="s">
        <v>343</v>
      </c>
      <c r="BA43" s="74" t="s">
        <v>342</v>
      </c>
      <c r="BB43" s="69" t="s">
        <v>342</v>
      </c>
      <c r="BC43" s="72" t="s">
        <v>343</v>
      </c>
      <c r="BD43" s="77" t="s">
        <v>342</v>
      </c>
      <c r="BE43" s="69" t="s">
        <v>342</v>
      </c>
      <c r="BF43" s="78" t="s">
        <v>343</v>
      </c>
      <c r="BG43" s="74" t="s">
        <v>342</v>
      </c>
      <c r="BH43" s="69" t="s">
        <v>342</v>
      </c>
      <c r="BI43" s="72" t="s">
        <v>343</v>
      </c>
      <c r="BJ43" s="77" t="s">
        <v>342</v>
      </c>
      <c r="BK43" s="69" t="s">
        <v>342</v>
      </c>
      <c r="BL43" s="78" t="s">
        <v>343</v>
      </c>
      <c r="BM43" s="74" t="s">
        <v>342</v>
      </c>
      <c r="BN43" s="69" t="s">
        <v>342</v>
      </c>
      <c r="BO43" s="72" t="s">
        <v>343</v>
      </c>
      <c r="BP43" s="77" t="s">
        <v>342</v>
      </c>
      <c r="BQ43" s="69" t="s">
        <v>342</v>
      </c>
      <c r="BR43" s="78" t="s">
        <v>343</v>
      </c>
      <c r="BS43" s="80" t="s">
        <v>342</v>
      </c>
      <c r="BT43" s="2" t="str">
        <f>IFERROR(VLOOKUP(A43,Listas!$A$2:$B$23,2,FALSE),"")</f>
        <v xml:space="preserve"> Oficina de Tecnologías de la Información y las Comunicaciones</v>
      </c>
    </row>
    <row r="44" spans="1:72" ht="409.5" customHeight="1" x14ac:dyDescent="0.2">
      <c r="A44" s="55" t="s">
        <v>169</v>
      </c>
      <c r="B44" s="101" t="s">
        <v>848</v>
      </c>
      <c r="C44" s="59" t="s">
        <v>178</v>
      </c>
      <c r="D44" s="57" t="s">
        <v>849</v>
      </c>
      <c r="E44" s="98" t="s">
        <v>35</v>
      </c>
      <c r="F44" s="98" t="s">
        <v>92</v>
      </c>
      <c r="G44" s="55" t="s">
        <v>850</v>
      </c>
      <c r="H44" s="55" t="s">
        <v>817</v>
      </c>
      <c r="I44" s="55" t="s">
        <v>851</v>
      </c>
      <c r="J44" s="55" t="s">
        <v>852</v>
      </c>
      <c r="K44" s="55" t="s">
        <v>324</v>
      </c>
      <c r="L44" s="55" t="s">
        <v>439</v>
      </c>
      <c r="M44" s="55" t="s">
        <v>799</v>
      </c>
      <c r="N44" s="100" t="s">
        <v>144</v>
      </c>
      <c r="O44" s="100" t="s">
        <v>79</v>
      </c>
      <c r="P44" s="98" t="s">
        <v>81</v>
      </c>
      <c r="Q44" s="55" t="s">
        <v>853</v>
      </c>
      <c r="R44" s="100" t="s">
        <v>144</v>
      </c>
      <c r="S44" s="100" t="s">
        <v>125</v>
      </c>
      <c r="T44" s="98" t="s">
        <v>126</v>
      </c>
      <c r="U44" s="55" t="s">
        <v>854</v>
      </c>
      <c r="V44" s="98" t="s">
        <v>329</v>
      </c>
      <c r="W44" s="55" t="s">
        <v>330</v>
      </c>
      <c r="X44" s="55" t="s">
        <v>330</v>
      </c>
      <c r="Y44" s="55" t="s">
        <v>330</v>
      </c>
      <c r="Z44" s="55" t="s">
        <v>330</v>
      </c>
      <c r="AA44" s="55" t="s">
        <v>330</v>
      </c>
      <c r="AB44" s="55" t="s">
        <v>330</v>
      </c>
      <c r="AC44" s="55" t="s">
        <v>330</v>
      </c>
      <c r="AD44" s="55" t="s">
        <v>330</v>
      </c>
      <c r="AE44" s="55" t="s">
        <v>330</v>
      </c>
      <c r="AF44" s="55" t="s">
        <v>330</v>
      </c>
      <c r="AG44" s="55" t="s">
        <v>855</v>
      </c>
      <c r="AH44" s="55" t="s">
        <v>826</v>
      </c>
      <c r="AI44" s="56" t="s">
        <v>856</v>
      </c>
      <c r="AJ44" s="71">
        <v>43350</v>
      </c>
      <c r="AK44" s="72" t="s">
        <v>334</v>
      </c>
      <c r="AL44" s="77" t="s">
        <v>828</v>
      </c>
      <c r="AM44" s="69">
        <v>43593</v>
      </c>
      <c r="AN44" s="78" t="s">
        <v>845</v>
      </c>
      <c r="AO44" s="74" t="s">
        <v>857</v>
      </c>
      <c r="AP44" s="69">
        <v>43784</v>
      </c>
      <c r="AQ44" s="72" t="s">
        <v>401</v>
      </c>
      <c r="AR44" s="77" t="s">
        <v>858</v>
      </c>
      <c r="AS44" s="69">
        <v>43895</v>
      </c>
      <c r="AT44" s="78" t="s">
        <v>378</v>
      </c>
      <c r="AU44" s="74" t="s">
        <v>859</v>
      </c>
      <c r="AV44" s="69" t="s">
        <v>342</v>
      </c>
      <c r="AW44" s="72" t="s">
        <v>343</v>
      </c>
      <c r="AX44" s="77" t="s">
        <v>342</v>
      </c>
      <c r="AY44" s="69" t="s">
        <v>342</v>
      </c>
      <c r="AZ44" s="78" t="s">
        <v>343</v>
      </c>
      <c r="BA44" s="74" t="s">
        <v>342</v>
      </c>
      <c r="BB44" s="69" t="s">
        <v>342</v>
      </c>
      <c r="BC44" s="72" t="s">
        <v>343</v>
      </c>
      <c r="BD44" s="77" t="s">
        <v>342</v>
      </c>
      <c r="BE44" s="69" t="s">
        <v>342</v>
      </c>
      <c r="BF44" s="78" t="s">
        <v>343</v>
      </c>
      <c r="BG44" s="74" t="s">
        <v>342</v>
      </c>
      <c r="BH44" s="69" t="s">
        <v>342</v>
      </c>
      <c r="BI44" s="72" t="s">
        <v>343</v>
      </c>
      <c r="BJ44" s="77" t="s">
        <v>342</v>
      </c>
      <c r="BK44" s="69" t="s">
        <v>342</v>
      </c>
      <c r="BL44" s="78" t="s">
        <v>343</v>
      </c>
      <c r="BM44" s="74" t="s">
        <v>342</v>
      </c>
      <c r="BN44" s="69" t="s">
        <v>342</v>
      </c>
      <c r="BO44" s="72" t="s">
        <v>343</v>
      </c>
      <c r="BP44" s="77" t="s">
        <v>342</v>
      </c>
      <c r="BQ44" s="69" t="s">
        <v>342</v>
      </c>
      <c r="BR44" s="78" t="s">
        <v>343</v>
      </c>
      <c r="BS44" s="80" t="s">
        <v>342</v>
      </c>
      <c r="BT44" s="2" t="str">
        <f>IFERROR(VLOOKUP(A44,Listas!$A$2:$B$23,2,FALSE),"")</f>
        <v xml:space="preserve"> Oficina de Tecnologías de la Información y las Comunicaciones</v>
      </c>
    </row>
    <row r="45" spans="1:72" ht="409.5" customHeight="1" x14ac:dyDescent="0.2">
      <c r="A45" s="55" t="s">
        <v>169</v>
      </c>
      <c r="B45" s="101" t="s">
        <v>860</v>
      </c>
      <c r="C45" s="59" t="s">
        <v>40</v>
      </c>
      <c r="D45" s="57" t="s">
        <v>861</v>
      </c>
      <c r="E45" s="98" t="s">
        <v>64</v>
      </c>
      <c r="F45" s="98" t="s">
        <v>92</v>
      </c>
      <c r="G45" s="55" t="s">
        <v>862</v>
      </c>
      <c r="H45" s="55" t="s">
        <v>863</v>
      </c>
      <c r="I45" s="55" t="s">
        <v>864</v>
      </c>
      <c r="J45" s="55" t="s">
        <v>363</v>
      </c>
      <c r="K45" s="55" t="s">
        <v>324</v>
      </c>
      <c r="L45" s="55" t="s">
        <v>439</v>
      </c>
      <c r="M45" s="55" t="s">
        <v>799</v>
      </c>
      <c r="N45" s="100" t="s">
        <v>144</v>
      </c>
      <c r="O45" s="100" t="s">
        <v>79</v>
      </c>
      <c r="P45" s="98" t="s">
        <v>81</v>
      </c>
      <c r="Q45" s="55" t="s">
        <v>865</v>
      </c>
      <c r="R45" s="100" t="s">
        <v>144</v>
      </c>
      <c r="S45" s="100" t="s">
        <v>79</v>
      </c>
      <c r="T45" s="98" t="s">
        <v>81</v>
      </c>
      <c r="U45" s="55" t="s">
        <v>866</v>
      </c>
      <c r="V45" s="98" t="s">
        <v>366</v>
      </c>
      <c r="W45" s="55" t="s">
        <v>330</v>
      </c>
      <c r="X45" s="55" t="s">
        <v>330</v>
      </c>
      <c r="Y45" s="55" t="s">
        <v>330</v>
      </c>
      <c r="Z45" s="55" t="s">
        <v>330</v>
      </c>
      <c r="AA45" s="55" t="s">
        <v>330</v>
      </c>
      <c r="AB45" s="55" t="s">
        <v>867</v>
      </c>
      <c r="AC45" s="55" t="s">
        <v>868</v>
      </c>
      <c r="AD45" s="55" t="s">
        <v>869</v>
      </c>
      <c r="AE45" s="55" t="s">
        <v>870</v>
      </c>
      <c r="AF45" s="55" t="s">
        <v>871</v>
      </c>
      <c r="AG45" s="55" t="s">
        <v>872</v>
      </c>
      <c r="AH45" s="55" t="s">
        <v>873</v>
      </c>
      <c r="AI45" s="56" t="s">
        <v>874</v>
      </c>
      <c r="AJ45" s="71">
        <v>43593</v>
      </c>
      <c r="AK45" s="72" t="s">
        <v>334</v>
      </c>
      <c r="AL45" s="77" t="s">
        <v>875</v>
      </c>
      <c r="AM45" s="69">
        <v>43784</v>
      </c>
      <c r="AN45" s="78" t="s">
        <v>334</v>
      </c>
      <c r="AO45" s="74" t="s">
        <v>876</v>
      </c>
      <c r="AP45" s="69">
        <v>43895</v>
      </c>
      <c r="AQ45" s="72" t="s">
        <v>643</v>
      </c>
      <c r="AR45" s="77" t="s">
        <v>877</v>
      </c>
      <c r="AS45" s="69" t="s">
        <v>342</v>
      </c>
      <c r="AT45" s="78" t="s">
        <v>343</v>
      </c>
      <c r="AU45" s="74" t="s">
        <v>342</v>
      </c>
      <c r="AV45" s="69" t="s">
        <v>342</v>
      </c>
      <c r="AW45" s="72" t="s">
        <v>343</v>
      </c>
      <c r="AX45" s="77" t="s">
        <v>342</v>
      </c>
      <c r="AY45" s="69" t="s">
        <v>342</v>
      </c>
      <c r="AZ45" s="78" t="s">
        <v>343</v>
      </c>
      <c r="BA45" s="74" t="s">
        <v>342</v>
      </c>
      <c r="BB45" s="69" t="s">
        <v>342</v>
      </c>
      <c r="BC45" s="72" t="s">
        <v>343</v>
      </c>
      <c r="BD45" s="77" t="s">
        <v>342</v>
      </c>
      <c r="BE45" s="69" t="s">
        <v>342</v>
      </c>
      <c r="BF45" s="78" t="s">
        <v>343</v>
      </c>
      <c r="BG45" s="74" t="s">
        <v>342</v>
      </c>
      <c r="BH45" s="69" t="s">
        <v>342</v>
      </c>
      <c r="BI45" s="72" t="s">
        <v>343</v>
      </c>
      <c r="BJ45" s="77" t="s">
        <v>342</v>
      </c>
      <c r="BK45" s="69" t="s">
        <v>342</v>
      </c>
      <c r="BL45" s="78" t="s">
        <v>343</v>
      </c>
      <c r="BM45" s="74" t="s">
        <v>342</v>
      </c>
      <c r="BN45" s="69" t="s">
        <v>342</v>
      </c>
      <c r="BO45" s="72" t="s">
        <v>343</v>
      </c>
      <c r="BP45" s="77" t="s">
        <v>342</v>
      </c>
      <c r="BQ45" s="69" t="s">
        <v>342</v>
      </c>
      <c r="BR45" s="78" t="s">
        <v>343</v>
      </c>
      <c r="BS45" s="80" t="s">
        <v>342</v>
      </c>
      <c r="BT45" s="2" t="str">
        <f>IFERROR(VLOOKUP(A45,Listas!$A$2:$B$23,2,FALSE),"")</f>
        <v xml:space="preserve"> Oficina de Tecnologías de la Información y las Comunicaciones</v>
      </c>
    </row>
    <row r="46" spans="1:72" ht="409.5" customHeight="1" x14ac:dyDescent="0.2">
      <c r="A46" s="55" t="s">
        <v>878</v>
      </c>
      <c r="B46" s="101" t="s">
        <v>879</v>
      </c>
      <c r="C46" s="59" t="s">
        <v>40</v>
      </c>
      <c r="D46" s="57" t="s">
        <v>880</v>
      </c>
      <c r="E46" s="98" t="s">
        <v>64</v>
      </c>
      <c r="F46" s="98" t="s">
        <v>152</v>
      </c>
      <c r="G46" s="55" t="s">
        <v>881</v>
      </c>
      <c r="H46" s="55" t="s">
        <v>361</v>
      </c>
      <c r="I46" s="55" t="s">
        <v>882</v>
      </c>
      <c r="J46" s="55" t="s">
        <v>363</v>
      </c>
      <c r="K46" s="55" t="s">
        <v>324</v>
      </c>
      <c r="L46" s="55" t="s">
        <v>439</v>
      </c>
      <c r="M46" s="55" t="s">
        <v>503</v>
      </c>
      <c r="N46" s="100" t="s">
        <v>144</v>
      </c>
      <c r="O46" s="100" t="s">
        <v>79</v>
      </c>
      <c r="P46" s="98" t="s">
        <v>81</v>
      </c>
      <c r="Q46" s="55" t="s">
        <v>883</v>
      </c>
      <c r="R46" s="100" t="s">
        <v>144</v>
      </c>
      <c r="S46" s="100" t="s">
        <v>79</v>
      </c>
      <c r="T46" s="98" t="s">
        <v>81</v>
      </c>
      <c r="U46" s="55" t="s">
        <v>884</v>
      </c>
      <c r="V46" s="98" t="s">
        <v>366</v>
      </c>
      <c r="W46" s="55" t="s">
        <v>330</v>
      </c>
      <c r="X46" s="55" t="s">
        <v>330</v>
      </c>
      <c r="Y46" s="55" t="s">
        <v>330</v>
      </c>
      <c r="Z46" s="55" t="s">
        <v>330</v>
      </c>
      <c r="AA46" s="55" t="s">
        <v>330</v>
      </c>
      <c r="AB46" s="55" t="s">
        <v>885</v>
      </c>
      <c r="AC46" s="55" t="s">
        <v>886</v>
      </c>
      <c r="AD46" s="55" t="s">
        <v>887</v>
      </c>
      <c r="AE46" s="55" t="s">
        <v>888</v>
      </c>
      <c r="AF46" s="55" t="s">
        <v>889</v>
      </c>
      <c r="AG46" s="55" t="s">
        <v>890</v>
      </c>
      <c r="AH46" s="55" t="s">
        <v>891</v>
      </c>
      <c r="AI46" s="56" t="s">
        <v>892</v>
      </c>
      <c r="AJ46" s="71">
        <v>43496</v>
      </c>
      <c r="AK46" s="72" t="s">
        <v>334</v>
      </c>
      <c r="AL46" s="77" t="s">
        <v>828</v>
      </c>
      <c r="AM46" s="69">
        <v>43594</v>
      </c>
      <c r="AN46" s="78" t="s">
        <v>334</v>
      </c>
      <c r="AO46" s="74" t="s">
        <v>893</v>
      </c>
      <c r="AP46" s="69">
        <v>43902</v>
      </c>
      <c r="AQ46" s="72" t="s">
        <v>643</v>
      </c>
      <c r="AR46" s="77" t="s">
        <v>644</v>
      </c>
      <c r="AS46" s="69" t="s">
        <v>342</v>
      </c>
      <c r="AT46" s="78" t="s">
        <v>343</v>
      </c>
      <c r="AU46" s="74" t="s">
        <v>342</v>
      </c>
      <c r="AV46" s="69" t="s">
        <v>342</v>
      </c>
      <c r="AW46" s="72" t="s">
        <v>343</v>
      </c>
      <c r="AX46" s="77" t="s">
        <v>342</v>
      </c>
      <c r="AY46" s="69" t="s">
        <v>342</v>
      </c>
      <c r="AZ46" s="78" t="s">
        <v>343</v>
      </c>
      <c r="BA46" s="74" t="s">
        <v>342</v>
      </c>
      <c r="BB46" s="69" t="s">
        <v>342</v>
      </c>
      <c r="BC46" s="72" t="s">
        <v>343</v>
      </c>
      <c r="BD46" s="77" t="s">
        <v>342</v>
      </c>
      <c r="BE46" s="69" t="s">
        <v>342</v>
      </c>
      <c r="BF46" s="78" t="s">
        <v>343</v>
      </c>
      <c r="BG46" s="74" t="s">
        <v>342</v>
      </c>
      <c r="BH46" s="69" t="s">
        <v>342</v>
      </c>
      <c r="BI46" s="72" t="s">
        <v>343</v>
      </c>
      <c r="BJ46" s="77" t="s">
        <v>342</v>
      </c>
      <c r="BK46" s="69" t="s">
        <v>342</v>
      </c>
      <c r="BL46" s="78" t="s">
        <v>343</v>
      </c>
      <c r="BM46" s="74" t="s">
        <v>342</v>
      </c>
      <c r="BN46" s="69" t="s">
        <v>342</v>
      </c>
      <c r="BO46" s="72" t="s">
        <v>343</v>
      </c>
      <c r="BP46" s="77" t="s">
        <v>342</v>
      </c>
      <c r="BQ46" s="69" t="s">
        <v>342</v>
      </c>
      <c r="BR46" s="78" t="s">
        <v>343</v>
      </c>
      <c r="BS46" s="80" t="s">
        <v>342</v>
      </c>
      <c r="BT46" s="2" t="str">
        <f>IFERROR(VLOOKUP(A46,Listas!$A$2:$B$23,2,FALSE),"")</f>
        <v xml:space="preserve"> Oficina de Control Interno </v>
      </c>
    </row>
    <row r="47" spans="1:72" ht="409.5" customHeight="1" x14ac:dyDescent="0.2">
      <c r="A47" s="55" t="s">
        <v>878</v>
      </c>
      <c r="B47" s="101" t="s">
        <v>879</v>
      </c>
      <c r="C47" s="59" t="s">
        <v>150</v>
      </c>
      <c r="D47" s="57" t="s">
        <v>894</v>
      </c>
      <c r="E47" s="98" t="s">
        <v>64</v>
      </c>
      <c r="F47" s="98" t="s">
        <v>152</v>
      </c>
      <c r="G47" s="55" t="s">
        <v>895</v>
      </c>
      <c r="H47" s="55" t="s">
        <v>361</v>
      </c>
      <c r="I47" s="55" t="s">
        <v>896</v>
      </c>
      <c r="J47" s="55" t="s">
        <v>363</v>
      </c>
      <c r="K47" s="55" t="s">
        <v>324</v>
      </c>
      <c r="L47" s="55" t="s">
        <v>439</v>
      </c>
      <c r="M47" s="55" t="s">
        <v>503</v>
      </c>
      <c r="N47" s="100" t="s">
        <v>144</v>
      </c>
      <c r="O47" s="100" t="s">
        <v>79</v>
      </c>
      <c r="P47" s="98" t="s">
        <v>81</v>
      </c>
      <c r="Q47" s="55" t="s">
        <v>883</v>
      </c>
      <c r="R47" s="100" t="s">
        <v>144</v>
      </c>
      <c r="S47" s="100" t="s">
        <v>79</v>
      </c>
      <c r="T47" s="98" t="s">
        <v>81</v>
      </c>
      <c r="U47" s="55" t="s">
        <v>884</v>
      </c>
      <c r="V47" s="98" t="s">
        <v>366</v>
      </c>
      <c r="W47" s="55" t="s">
        <v>330</v>
      </c>
      <c r="X47" s="55" t="s">
        <v>330</v>
      </c>
      <c r="Y47" s="55" t="s">
        <v>330</v>
      </c>
      <c r="Z47" s="55" t="s">
        <v>330</v>
      </c>
      <c r="AA47" s="55" t="s">
        <v>330</v>
      </c>
      <c r="AB47" s="55" t="s">
        <v>885</v>
      </c>
      <c r="AC47" s="55" t="s">
        <v>886</v>
      </c>
      <c r="AD47" s="55" t="s">
        <v>887</v>
      </c>
      <c r="AE47" s="55" t="s">
        <v>897</v>
      </c>
      <c r="AF47" s="55" t="s">
        <v>889</v>
      </c>
      <c r="AG47" s="55" t="s">
        <v>898</v>
      </c>
      <c r="AH47" s="55" t="s">
        <v>899</v>
      </c>
      <c r="AI47" s="56" t="s">
        <v>900</v>
      </c>
      <c r="AJ47" s="71">
        <v>43496</v>
      </c>
      <c r="AK47" s="72" t="s">
        <v>334</v>
      </c>
      <c r="AL47" s="77" t="s">
        <v>828</v>
      </c>
      <c r="AM47" s="69">
        <v>43594</v>
      </c>
      <c r="AN47" s="78" t="s">
        <v>334</v>
      </c>
      <c r="AO47" s="74" t="s">
        <v>893</v>
      </c>
      <c r="AP47" s="69">
        <v>43902</v>
      </c>
      <c r="AQ47" s="72" t="s">
        <v>643</v>
      </c>
      <c r="AR47" s="77" t="s">
        <v>644</v>
      </c>
      <c r="AS47" s="69" t="s">
        <v>342</v>
      </c>
      <c r="AT47" s="78" t="s">
        <v>343</v>
      </c>
      <c r="AU47" s="74" t="s">
        <v>342</v>
      </c>
      <c r="AV47" s="69" t="s">
        <v>342</v>
      </c>
      <c r="AW47" s="72" t="s">
        <v>343</v>
      </c>
      <c r="AX47" s="77" t="s">
        <v>342</v>
      </c>
      <c r="AY47" s="69" t="s">
        <v>342</v>
      </c>
      <c r="AZ47" s="78" t="s">
        <v>343</v>
      </c>
      <c r="BA47" s="74" t="s">
        <v>342</v>
      </c>
      <c r="BB47" s="69" t="s">
        <v>342</v>
      </c>
      <c r="BC47" s="72" t="s">
        <v>343</v>
      </c>
      <c r="BD47" s="77" t="s">
        <v>342</v>
      </c>
      <c r="BE47" s="69" t="s">
        <v>342</v>
      </c>
      <c r="BF47" s="78" t="s">
        <v>343</v>
      </c>
      <c r="BG47" s="74" t="s">
        <v>342</v>
      </c>
      <c r="BH47" s="69" t="s">
        <v>342</v>
      </c>
      <c r="BI47" s="72" t="s">
        <v>343</v>
      </c>
      <c r="BJ47" s="77" t="s">
        <v>342</v>
      </c>
      <c r="BK47" s="69" t="s">
        <v>342</v>
      </c>
      <c r="BL47" s="78" t="s">
        <v>343</v>
      </c>
      <c r="BM47" s="74" t="s">
        <v>342</v>
      </c>
      <c r="BN47" s="69" t="s">
        <v>342</v>
      </c>
      <c r="BO47" s="72" t="s">
        <v>343</v>
      </c>
      <c r="BP47" s="77" t="s">
        <v>342</v>
      </c>
      <c r="BQ47" s="69" t="s">
        <v>342</v>
      </c>
      <c r="BR47" s="78" t="s">
        <v>343</v>
      </c>
      <c r="BS47" s="80" t="s">
        <v>342</v>
      </c>
      <c r="BT47" s="2" t="str">
        <f>IFERROR(VLOOKUP(A47,Listas!$A$2:$B$23,2,FALSE),"")</f>
        <v xml:space="preserve"> Oficina de Control Interno </v>
      </c>
    </row>
    <row r="48" spans="1:72" ht="409.5" customHeight="1" x14ac:dyDescent="0.2">
      <c r="A48" s="55" t="s">
        <v>878</v>
      </c>
      <c r="B48" s="101" t="s">
        <v>901</v>
      </c>
      <c r="C48" s="59" t="s">
        <v>39</v>
      </c>
      <c r="D48" s="57" t="s">
        <v>902</v>
      </c>
      <c r="E48" s="98" t="s">
        <v>35</v>
      </c>
      <c r="F48" s="98" t="s">
        <v>152</v>
      </c>
      <c r="G48" s="55" t="s">
        <v>903</v>
      </c>
      <c r="H48" s="55" t="s">
        <v>904</v>
      </c>
      <c r="I48" s="55" t="s">
        <v>905</v>
      </c>
      <c r="J48" s="55" t="s">
        <v>618</v>
      </c>
      <c r="K48" s="55" t="s">
        <v>324</v>
      </c>
      <c r="L48" s="55" t="s">
        <v>439</v>
      </c>
      <c r="M48" s="55" t="s">
        <v>503</v>
      </c>
      <c r="N48" s="100" t="s">
        <v>144</v>
      </c>
      <c r="O48" s="100" t="s">
        <v>104</v>
      </c>
      <c r="P48" s="98" t="s">
        <v>105</v>
      </c>
      <c r="Q48" s="55" t="s">
        <v>906</v>
      </c>
      <c r="R48" s="100" t="s">
        <v>144</v>
      </c>
      <c r="S48" s="100" t="s">
        <v>145</v>
      </c>
      <c r="T48" s="98" t="s">
        <v>126</v>
      </c>
      <c r="U48" s="55" t="s">
        <v>907</v>
      </c>
      <c r="V48" s="98" t="s">
        <v>329</v>
      </c>
      <c r="W48" s="55" t="s">
        <v>330</v>
      </c>
      <c r="X48" s="55" t="s">
        <v>330</v>
      </c>
      <c r="Y48" s="55" t="s">
        <v>330</v>
      </c>
      <c r="Z48" s="55" t="s">
        <v>330</v>
      </c>
      <c r="AA48" s="55" t="s">
        <v>330</v>
      </c>
      <c r="AB48" s="55" t="s">
        <v>330</v>
      </c>
      <c r="AC48" s="55" t="s">
        <v>330</v>
      </c>
      <c r="AD48" s="55" t="s">
        <v>330</v>
      </c>
      <c r="AE48" s="55" t="s">
        <v>330</v>
      </c>
      <c r="AF48" s="55" t="s">
        <v>330</v>
      </c>
      <c r="AG48" s="55" t="s">
        <v>908</v>
      </c>
      <c r="AH48" s="55" t="s">
        <v>899</v>
      </c>
      <c r="AI48" s="56" t="s">
        <v>909</v>
      </c>
      <c r="AJ48" s="71">
        <v>43349</v>
      </c>
      <c r="AK48" s="72" t="s">
        <v>334</v>
      </c>
      <c r="AL48" s="77" t="s">
        <v>828</v>
      </c>
      <c r="AM48" s="69">
        <v>43594</v>
      </c>
      <c r="AN48" s="78" t="s">
        <v>334</v>
      </c>
      <c r="AO48" s="74" t="s">
        <v>910</v>
      </c>
      <c r="AP48" s="69">
        <v>43902</v>
      </c>
      <c r="AQ48" s="72" t="s">
        <v>340</v>
      </c>
      <c r="AR48" s="77" t="s">
        <v>911</v>
      </c>
      <c r="AS48" s="69" t="s">
        <v>342</v>
      </c>
      <c r="AT48" s="78" t="s">
        <v>343</v>
      </c>
      <c r="AU48" s="74" t="s">
        <v>342</v>
      </c>
      <c r="AV48" s="69" t="s">
        <v>342</v>
      </c>
      <c r="AW48" s="72" t="s">
        <v>343</v>
      </c>
      <c r="AX48" s="77" t="s">
        <v>342</v>
      </c>
      <c r="AY48" s="69" t="s">
        <v>342</v>
      </c>
      <c r="AZ48" s="78" t="s">
        <v>343</v>
      </c>
      <c r="BA48" s="74" t="s">
        <v>342</v>
      </c>
      <c r="BB48" s="69" t="s">
        <v>342</v>
      </c>
      <c r="BC48" s="72" t="s">
        <v>343</v>
      </c>
      <c r="BD48" s="77" t="s">
        <v>342</v>
      </c>
      <c r="BE48" s="69" t="s">
        <v>342</v>
      </c>
      <c r="BF48" s="78" t="s">
        <v>343</v>
      </c>
      <c r="BG48" s="74" t="s">
        <v>342</v>
      </c>
      <c r="BH48" s="69" t="s">
        <v>342</v>
      </c>
      <c r="BI48" s="72" t="s">
        <v>343</v>
      </c>
      <c r="BJ48" s="77" t="s">
        <v>342</v>
      </c>
      <c r="BK48" s="69" t="s">
        <v>342</v>
      </c>
      <c r="BL48" s="78" t="s">
        <v>343</v>
      </c>
      <c r="BM48" s="74" t="s">
        <v>342</v>
      </c>
      <c r="BN48" s="69" t="s">
        <v>342</v>
      </c>
      <c r="BO48" s="72" t="s">
        <v>343</v>
      </c>
      <c r="BP48" s="77" t="s">
        <v>342</v>
      </c>
      <c r="BQ48" s="69" t="s">
        <v>342</v>
      </c>
      <c r="BR48" s="78" t="s">
        <v>343</v>
      </c>
      <c r="BS48" s="80" t="s">
        <v>342</v>
      </c>
      <c r="BT48" s="2" t="str">
        <f>IFERROR(VLOOKUP(A48,Listas!$A$2:$B$23,2,FALSE),"")</f>
        <v xml:space="preserve"> Oficina de Control Interno </v>
      </c>
    </row>
    <row r="49" spans="1:72" ht="409.5" customHeight="1" x14ac:dyDescent="0.2">
      <c r="A49" s="55" t="s">
        <v>878</v>
      </c>
      <c r="B49" s="101" t="s">
        <v>912</v>
      </c>
      <c r="C49" s="59" t="s">
        <v>39</v>
      </c>
      <c r="D49" s="57" t="s">
        <v>913</v>
      </c>
      <c r="E49" s="98" t="s">
        <v>35</v>
      </c>
      <c r="F49" s="98" t="s">
        <v>152</v>
      </c>
      <c r="G49" s="55" t="s">
        <v>914</v>
      </c>
      <c r="H49" s="55" t="s">
        <v>904</v>
      </c>
      <c r="I49" s="55" t="s">
        <v>915</v>
      </c>
      <c r="J49" s="55" t="s">
        <v>618</v>
      </c>
      <c r="K49" s="55" t="s">
        <v>324</v>
      </c>
      <c r="L49" s="55" t="s">
        <v>439</v>
      </c>
      <c r="M49" s="55" t="s">
        <v>503</v>
      </c>
      <c r="N49" s="100" t="s">
        <v>144</v>
      </c>
      <c r="O49" s="100" t="s">
        <v>104</v>
      </c>
      <c r="P49" s="98" t="s">
        <v>105</v>
      </c>
      <c r="Q49" s="55" t="s">
        <v>906</v>
      </c>
      <c r="R49" s="100" t="s">
        <v>144</v>
      </c>
      <c r="S49" s="100" t="s">
        <v>145</v>
      </c>
      <c r="T49" s="98" t="s">
        <v>126</v>
      </c>
      <c r="U49" s="55" t="s">
        <v>907</v>
      </c>
      <c r="V49" s="98" t="s">
        <v>329</v>
      </c>
      <c r="W49" s="55" t="s">
        <v>330</v>
      </c>
      <c r="X49" s="55" t="s">
        <v>330</v>
      </c>
      <c r="Y49" s="55" t="s">
        <v>330</v>
      </c>
      <c r="Z49" s="55" t="s">
        <v>330</v>
      </c>
      <c r="AA49" s="55" t="s">
        <v>330</v>
      </c>
      <c r="AB49" s="55" t="s">
        <v>330</v>
      </c>
      <c r="AC49" s="55" t="s">
        <v>330</v>
      </c>
      <c r="AD49" s="55" t="s">
        <v>330</v>
      </c>
      <c r="AE49" s="55" t="s">
        <v>330</v>
      </c>
      <c r="AF49" s="55" t="s">
        <v>330</v>
      </c>
      <c r="AG49" s="55" t="s">
        <v>916</v>
      </c>
      <c r="AH49" s="55" t="s">
        <v>917</v>
      </c>
      <c r="AI49" s="56" t="s">
        <v>918</v>
      </c>
      <c r="AJ49" s="71">
        <v>43349</v>
      </c>
      <c r="AK49" s="72" t="s">
        <v>334</v>
      </c>
      <c r="AL49" s="77" t="s">
        <v>828</v>
      </c>
      <c r="AM49" s="69">
        <v>43594</v>
      </c>
      <c r="AN49" s="78" t="s">
        <v>334</v>
      </c>
      <c r="AO49" s="74" t="s">
        <v>919</v>
      </c>
      <c r="AP49" s="69">
        <v>43902</v>
      </c>
      <c r="AQ49" s="72" t="s">
        <v>340</v>
      </c>
      <c r="AR49" s="77" t="s">
        <v>911</v>
      </c>
      <c r="AS49" s="69" t="s">
        <v>342</v>
      </c>
      <c r="AT49" s="78" t="s">
        <v>343</v>
      </c>
      <c r="AU49" s="74" t="s">
        <v>342</v>
      </c>
      <c r="AV49" s="69" t="s">
        <v>342</v>
      </c>
      <c r="AW49" s="72" t="s">
        <v>343</v>
      </c>
      <c r="AX49" s="77" t="s">
        <v>342</v>
      </c>
      <c r="AY49" s="69" t="s">
        <v>342</v>
      </c>
      <c r="AZ49" s="78" t="s">
        <v>343</v>
      </c>
      <c r="BA49" s="74" t="s">
        <v>342</v>
      </c>
      <c r="BB49" s="69" t="s">
        <v>342</v>
      </c>
      <c r="BC49" s="72" t="s">
        <v>343</v>
      </c>
      <c r="BD49" s="77" t="s">
        <v>342</v>
      </c>
      <c r="BE49" s="69" t="s">
        <v>342</v>
      </c>
      <c r="BF49" s="78" t="s">
        <v>343</v>
      </c>
      <c r="BG49" s="74" t="s">
        <v>342</v>
      </c>
      <c r="BH49" s="69" t="s">
        <v>342</v>
      </c>
      <c r="BI49" s="72" t="s">
        <v>343</v>
      </c>
      <c r="BJ49" s="77" t="s">
        <v>342</v>
      </c>
      <c r="BK49" s="69" t="s">
        <v>342</v>
      </c>
      <c r="BL49" s="78" t="s">
        <v>343</v>
      </c>
      <c r="BM49" s="74" t="s">
        <v>342</v>
      </c>
      <c r="BN49" s="69" t="s">
        <v>342</v>
      </c>
      <c r="BO49" s="72" t="s">
        <v>343</v>
      </c>
      <c r="BP49" s="77" t="s">
        <v>342</v>
      </c>
      <c r="BQ49" s="69" t="s">
        <v>342</v>
      </c>
      <c r="BR49" s="78" t="s">
        <v>343</v>
      </c>
      <c r="BS49" s="80" t="s">
        <v>342</v>
      </c>
      <c r="BT49" s="2" t="str">
        <f>IFERROR(VLOOKUP(A49,Listas!$A$2:$B$23,2,FALSE),"")</f>
        <v xml:space="preserve"> Oficina de Control Interno </v>
      </c>
    </row>
    <row r="50" spans="1:72" ht="409.5" customHeight="1" x14ac:dyDescent="0.2">
      <c r="A50" s="55" t="s">
        <v>182</v>
      </c>
      <c r="B50" s="101" t="s">
        <v>920</v>
      </c>
      <c r="C50" s="59" t="s">
        <v>93</v>
      </c>
      <c r="D50" s="57" t="s">
        <v>921</v>
      </c>
      <c r="E50" s="98" t="s">
        <v>35</v>
      </c>
      <c r="F50" s="98" t="s">
        <v>152</v>
      </c>
      <c r="G50" s="55" t="s">
        <v>922</v>
      </c>
      <c r="H50" s="55" t="s">
        <v>923</v>
      </c>
      <c r="I50" s="55" t="s">
        <v>924</v>
      </c>
      <c r="J50" s="55" t="s">
        <v>925</v>
      </c>
      <c r="K50" s="55" t="s">
        <v>926</v>
      </c>
      <c r="L50" s="55" t="s">
        <v>927</v>
      </c>
      <c r="M50" s="55" t="s">
        <v>684</v>
      </c>
      <c r="N50" s="100" t="s">
        <v>103</v>
      </c>
      <c r="O50" s="100" t="s">
        <v>79</v>
      </c>
      <c r="P50" s="98" t="s">
        <v>54</v>
      </c>
      <c r="Q50" s="55" t="s">
        <v>928</v>
      </c>
      <c r="R50" s="100" t="s">
        <v>124</v>
      </c>
      <c r="S50" s="100" t="s">
        <v>125</v>
      </c>
      <c r="T50" s="98" t="s">
        <v>126</v>
      </c>
      <c r="U50" s="55" t="s">
        <v>929</v>
      </c>
      <c r="V50" s="98" t="s">
        <v>366</v>
      </c>
      <c r="W50" s="55" t="s">
        <v>930</v>
      </c>
      <c r="X50" s="55" t="s">
        <v>931</v>
      </c>
      <c r="Y50" s="55" t="s">
        <v>932</v>
      </c>
      <c r="Z50" s="55" t="s">
        <v>933</v>
      </c>
      <c r="AA50" s="55" t="s">
        <v>934</v>
      </c>
      <c r="AB50" s="55" t="s">
        <v>330</v>
      </c>
      <c r="AC50" s="55" t="s">
        <v>330</v>
      </c>
      <c r="AD50" s="55" t="s">
        <v>330</v>
      </c>
      <c r="AE50" s="55" t="s">
        <v>330</v>
      </c>
      <c r="AF50" s="55" t="s">
        <v>330</v>
      </c>
      <c r="AG50" s="55" t="s">
        <v>935</v>
      </c>
      <c r="AH50" s="55" t="s">
        <v>936</v>
      </c>
      <c r="AI50" s="56" t="s">
        <v>937</v>
      </c>
      <c r="AJ50" s="71">
        <v>43350</v>
      </c>
      <c r="AK50" s="72" t="s">
        <v>334</v>
      </c>
      <c r="AL50" s="77" t="s">
        <v>938</v>
      </c>
      <c r="AM50" s="69">
        <v>43593</v>
      </c>
      <c r="AN50" s="78" t="s">
        <v>520</v>
      </c>
      <c r="AO50" s="74" t="s">
        <v>939</v>
      </c>
      <c r="AP50" s="69">
        <v>43761</v>
      </c>
      <c r="AQ50" s="72" t="s">
        <v>492</v>
      </c>
      <c r="AR50" s="77" t="s">
        <v>940</v>
      </c>
      <c r="AS50" s="69">
        <v>43929</v>
      </c>
      <c r="AT50" s="78" t="s">
        <v>941</v>
      </c>
      <c r="AU50" s="74" t="s">
        <v>942</v>
      </c>
      <c r="AV50" s="69" t="s">
        <v>342</v>
      </c>
      <c r="AW50" s="72" t="s">
        <v>343</v>
      </c>
      <c r="AX50" s="77" t="s">
        <v>342</v>
      </c>
      <c r="AY50" s="69" t="s">
        <v>342</v>
      </c>
      <c r="AZ50" s="78" t="s">
        <v>343</v>
      </c>
      <c r="BA50" s="74" t="s">
        <v>342</v>
      </c>
      <c r="BB50" s="69" t="s">
        <v>342</v>
      </c>
      <c r="BC50" s="72" t="s">
        <v>343</v>
      </c>
      <c r="BD50" s="77" t="s">
        <v>342</v>
      </c>
      <c r="BE50" s="69" t="s">
        <v>342</v>
      </c>
      <c r="BF50" s="78" t="s">
        <v>343</v>
      </c>
      <c r="BG50" s="74" t="s">
        <v>342</v>
      </c>
      <c r="BH50" s="69" t="s">
        <v>342</v>
      </c>
      <c r="BI50" s="72" t="s">
        <v>343</v>
      </c>
      <c r="BJ50" s="77" t="s">
        <v>342</v>
      </c>
      <c r="BK50" s="69" t="s">
        <v>342</v>
      </c>
      <c r="BL50" s="78" t="s">
        <v>343</v>
      </c>
      <c r="BM50" s="74" t="s">
        <v>342</v>
      </c>
      <c r="BN50" s="69" t="s">
        <v>342</v>
      </c>
      <c r="BO50" s="72" t="s">
        <v>343</v>
      </c>
      <c r="BP50" s="77" t="s">
        <v>342</v>
      </c>
      <c r="BQ50" s="69" t="s">
        <v>342</v>
      </c>
      <c r="BR50" s="78" t="s">
        <v>343</v>
      </c>
      <c r="BS50" s="80" t="s">
        <v>342</v>
      </c>
      <c r="BT50" s="2" t="str">
        <f>IFERROR(VLOOKUP(A50,Listas!$A$2:$B$23,2,FALSE),"")</f>
        <v>Dirección Distrital de Desarrollo Institucional</v>
      </c>
    </row>
    <row r="51" spans="1:72" ht="409.5" customHeight="1" x14ac:dyDescent="0.2">
      <c r="A51" s="55" t="s">
        <v>182</v>
      </c>
      <c r="B51" s="101" t="s">
        <v>943</v>
      </c>
      <c r="C51" s="59" t="s">
        <v>93</v>
      </c>
      <c r="D51" s="57" t="s">
        <v>944</v>
      </c>
      <c r="E51" s="98" t="s">
        <v>35</v>
      </c>
      <c r="F51" s="98" t="s">
        <v>152</v>
      </c>
      <c r="G51" s="55" t="s">
        <v>945</v>
      </c>
      <c r="H51" s="55" t="s">
        <v>946</v>
      </c>
      <c r="I51" s="55" t="s">
        <v>947</v>
      </c>
      <c r="J51" s="55" t="s">
        <v>948</v>
      </c>
      <c r="K51" s="55" t="s">
        <v>324</v>
      </c>
      <c r="L51" s="55" t="s">
        <v>439</v>
      </c>
      <c r="M51" s="55" t="s">
        <v>684</v>
      </c>
      <c r="N51" s="100" t="s">
        <v>144</v>
      </c>
      <c r="O51" s="100" t="s">
        <v>79</v>
      </c>
      <c r="P51" s="98" t="s">
        <v>81</v>
      </c>
      <c r="Q51" s="55" t="s">
        <v>949</v>
      </c>
      <c r="R51" s="100" t="s">
        <v>144</v>
      </c>
      <c r="S51" s="100" t="s">
        <v>125</v>
      </c>
      <c r="T51" s="98" t="s">
        <v>126</v>
      </c>
      <c r="U51" s="55" t="s">
        <v>950</v>
      </c>
      <c r="V51" s="98" t="s">
        <v>329</v>
      </c>
      <c r="W51" s="55" t="s">
        <v>330</v>
      </c>
      <c r="X51" s="55" t="s">
        <v>330</v>
      </c>
      <c r="Y51" s="55" t="s">
        <v>330</v>
      </c>
      <c r="Z51" s="55" t="s">
        <v>330</v>
      </c>
      <c r="AA51" s="55" t="s">
        <v>330</v>
      </c>
      <c r="AB51" s="55" t="s">
        <v>330</v>
      </c>
      <c r="AC51" s="55" t="s">
        <v>330</v>
      </c>
      <c r="AD51" s="55" t="s">
        <v>330</v>
      </c>
      <c r="AE51" s="55" t="s">
        <v>330</v>
      </c>
      <c r="AF51" s="55" t="s">
        <v>330</v>
      </c>
      <c r="AG51" s="55" t="s">
        <v>951</v>
      </c>
      <c r="AH51" s="55" t="s">
        <v>952</v>
      </c>
      <c r="AI51" s="56" t="s">
        <v>953</v>
      </c>
      <c r="AJ51" s="71">
        <v>43350</v>
      </c>
      <c r="AK51" s="72" t="s">
        <v>334</v>
      </c>
      <c r="AL51" s="77" t="s">
        <v>335</v>
      </c>
      <c r="AM51" s="69">
        <v>43593</v>
      </c>
      <c r="AN51" s="78" t="s">
        <v>336</v>
      </c>
      <c r="AO51" s="74" t="s">
        <v>954</v>
      </c>
      <c r="AP51" s="69">
        <v>43929</v>
      </c>
      <c r="AQ51" s="72" t="s">
        <v>955</v>
      </c>
      <c r="AR51" s="77" t="s">
        <v>956</v>
      </c>
      <c r="AS51" s="69" t="s">
        <v>342</v>
      </c>
      <c r="AT51" s="78" t="s">
        <v>343</v>
      </c>
      <c r="AU51" s="74" t="s">
        <v>342</v>
      </c>
      <c r="AV51" s="69" t="s">
        <v>342</v>
      </c>
      <c r="AW51" s="72" t="s">
        <v>343</v>
      </c>
      <c r="AX51" s="77" t="s">
        <v>342</v>
      </c>
      <c r="AY51" s="69" t="s">
        <v>342</v>
      </c>
      <c r="AZ51" s="78" t="s">
        <v>343</v>
      </c>
      <c r="BA51" s="74" t="s">
        <v>342</v>
      </c>
      <c r="BB51" s="69" t="s">
        <v>342</v>
      </c>
      <c r="BC51" s="72" t="s">
        <v>343</v>
      </c>
      <c r="BD51" s="77" t="s">
        <v>342</v>
      </c>
      <c r="BE51" s="69" t="s">
        <v>342</v>
      </c>
      <c r="BF51" s="78" t="s">
        <v>343</v>
      </c>
      <c r="BG51" s="74" t="s">
        <v>342</v>
      </c>
      <c r="BH51" s="69" t="s">
        <v>342</v>
      </c>
      <c r="BI51" s="72" t="s">
        <v>343</v>
      </c>
      <c r="BJ51" s="77" t="s">
        <v>342</v>
      </c>
      <c r="BK51" s="69" t="s">
        <v>342</v>
      </c>
      <c r="BL51" s="78" t="s">
        <v>343</v>
      </c>
      <c r="BM51" s="74" t="s">
        <v>342</v>
      </c>
      <c r="BN51" s="69" t="s">
        <v>342</v>
      </c>
      <c r="BO51" s="72" t="s">
        <v>343</v>
      </c>
      <c r="BP51" s="77" t="s">
        <v>342</v>
      </c>
      <c r="BQ51" s="69" t="s">
        <v>342</v>
      </c>
      <c r="BR51" s="78" t="s">
        <v>343</v>
      </c>
      <c r="BS51" s="80" t="s">
        <v>342</v>
      </c>
      <c r="BT51" s="2" t="str">
        <f>IFERROR(VLOOKUP(A51,Listas!$A$2:$B$23,2,FALSE),"")</f>
        <v>Dirección Distrital de Desarrollo Institucional</v>
      </c>
    </row>
    <row r="52" spans="1:72" ht="409.5" customHeight="1" x14ac:dyDescent="0.2">
      <c r="A52" s="55" t="s">
        <v>197</v>
      </c>
      <c r="B52" s="101" t="s">
        <v>957</v>
      </c>
      <c r="C52" s="59" t="s">
        <v>93</v>
      </c>
      <c r="D52" s="57" t="s">
        <v>958</v>
      </c>
      <c r="E52" s="98" t="s">
        <v>35</v>
      </c>
      <c r="F52" s="98" t="s">
        <v>152</v>
      </c>
      <c r="G52" s="55" t="s">
        <v>959</v>
      </c>
      <c r="H52" s="55" t="s">
        <v>960</v>
      </c>
      <c r="I52" s="55" t="s">
        <v>961</v>
      </c>
      <c r="J52" s="55" t="s">
        <v>696</v>
      </c>
      <c r="K52" s="55" t="s">
        <v>324</v>
      </c>
      <c r="L52" s="55" t="s">
        <v>439</v>
      </c>
      <c r="M52" s="55" t="s">
        <v>503</v>
      </c>
      <c r="N52" s="100" t="s">
        <v>144</v>
      </c>
      <c r="O52" s="100" t="s">
        <v>79</v>
      </c>
      <c r="P52" s="98" t="s">
        <v>81</v>
      </c>
      <c r="Q52" s="55" t="s">
        <v>962</v>
      </c>
      <c r="R52" s="100" t="s">
        <v>144</v>
      </c>
      <c r="S52" s="100" t="s">
        <v>125</v>
      </c>
      <c r="T52" s="98" t="s">
        <v>126</v>
      </c>
      <c r="U52" s="55" t="s">
        <v>963</v>
      </c>
      <c r="V52" s="98" t="s">
        <v>366</v>
      </c>
      <c r="W52" s="55" t="s">
        <v>330</v>
      </c>
      <c r="X52" s="55" t="s">
        <v>330</v>
      </c>
      <c r="Y52" s="55" t="s">
        <v>330</v>
      </c>
      <c r="Z52" s="55" t="s">
        <v>330</v>
      </c>
      <c r="AA52" s="55" t="s">
        <v>330</v>
      </c>
      <c r="AB52" s="55" t="s">
        <v>964</v>
      </c>
      <c r="AC52" s="55" t="s">
        <v>965</v>
      </c>
      <c r="AD52" s="55" t="s">
        <v>966</v>
      </c>
      <c r="AE52" s="55" t="s">
        <v>967</v>
      </c>
      <c r="AF52" s="55" t="s">
        <v>968</v>
      </c>
      <c r="AG52" s="55" t="s">
        <v>969</v>
      </c>
      <c r="AH52" s="55" t="s">
        <v>970</v>
      </c>
      <c r="AI52" s="56" t="s">
        <v>971</v>
      </c>
      <c r="AJ52" s="71">
        <v>43349</v>
      </c>
      <c r="AK52" s="72" t="s">
        <v>334</v>
      </c>
      <c r="AL52" s="77" t="s">
        <v>828</v>
      </c>
      <c r="AM52" s="69">
        <v>43592</v>
      </c>
      <c r="AN52" s="78" t="s">
        <v>492</v>
      </c>
      <c r="AO52" s="74" t="s">
        <v>972</v>
      </c>
      <c r="AP52" s="69">
        <v>43776</v>
      </c>
      <c r="AQ52" s="72" t="s">
        <v>356</v>
      </c>
      <c r="AR52" s="77" t="s">
        <v>973</v>
      </c>
      <c r="AS52" s="69">
        <v>43902</v>
      </c>
      <c r="AT52" s="78" t="s">
        <v>340</v>
      </c>
      <c r="AU52" s="74" t="s">
        <v>974</v>
      </c>
      <c r="AV52" s="69" t="s">
        <v>342</v>
      </c>
      <c r="AW52" s="72" t="s">
        <v>343</v>
      </c>
      <c r="AX52" s="77" t="s">
        <v>342</v>
      </c>
      <c r="AY52" s="69" t="s">
        <v>342</v>
      </c>
      <c r="AZ52" s="78" t="s">
        <v>343</v>
      </c>
      <c r="BA52" s="74" t="s">
        <v>342</v>
      </c>
      <c r="BB52" s="69" t="s">
        <v>342</v>
      </c>
      <c r="BC52" s="72" t="s">
        <v>343</v>
      </c>
      <c r="BD52" s="77" t="s">
        <v>342</v>
      </c>
      <c r="BE52" s="69" t="s">
        <v>342</v>
      </c>
      <c r="BF52" s="78" t="s">
        <v>343</v>
      </c>
      <c r="BG52" s="74" t="s">
        <v>342</v>
      </c>
      <c r="BH52" s="69" t="s">
        <v>342</v>
      </c>
      <c r="BI52" s="72" t="s">
        <v>343</v>
      </c>
      <c r="BJ52" s="77" t="s">
        <v>342</v>
      </c>
      <c r="BK52" s="69" t="s">
        <v>342</v>
      </c>
      <c r="BL52" s="78" t="s">
        <v>343</v>
      </c>
      <c r="BM52" s="74" t="s">
        <v>342</v>
      </c>
      <c r="BN52" s="69" t="s">
        <v>342</v>
      </c>
      <c r="BO52" s="72" t="s">
        <v>343</v>
      </c>
      <c r="BP52" s="77" t="s">
        <v>342</v>
      </c>
      <c r="BQ52" s="69" t="s">
        <v>342</v>
      </c>
      <c r="BR52" s="78" t="s">
        <v>343</v>
      </c>
      <c r="BS52" s="80" t="s">
        <v>342</v>
      </c>
      <c r="BT52" s="2" t="str">
        <f>IFERROR(VLOOKUP(A52,Listas!$A$2:$B$23,2,FALSE),"")</f>
        <v>Subdirección de Servicios Administrativos</v>
      </c>
    </row>
    <row r="53" spans="1:72" ht="409.5" customHeight="1" x14ac:dyDescent="0.2">
      <c r="A53" s="55" t="s">
        <v>197</v>
      </c>
      <c r="B53" s="101" t="s">
        <v>975</v>
      </c>
      <c r="C53" s="59" t="s">
        <v>93</v>
      </c>
      <c r="D53" s="57" t="s">
        <v>976</v>
      </c>
      <c r="E53" s="98" t="s">
        <v>35</v>
      </c>
      <c r="F53" s="98" t="s">
        <v>152</v>
      </c>
      <c r="G53" s="55" t="s">
        <v>977</v>
      </c>
      <c r="H53" s="55" t="s">
        <v>978</v>
      </c>
      <c r="I53" s="55" t="s">
        <v>979</v>
      </c>
      <c r="J53" s="55" t="s">
        <v>696</v>
      </c>
      <c r="K53" s="55" t="s">
        <v>324</v>
      </c>
      <c r="L53" s="55" t="s">
        <v>980</v>
      </c>
      <c r="M53" s="55" t="s">
        <v>503</v>
      </c>
      <c r="N53" s="100" t="s">
        <v>144</v>
      </c>
      <c r="O53" s="100" t="s">
        <v>79</v>
      </c>
      <c r="P53" s="98" t="s">
        <v>81</v>
      </c>
      <c r="Q53" s="55" t="s">
        <v>981</v>
      </c>
      <c r="R53" s="100" t="s">
        <v>144</v>
      </c>
      <c r="S53" s="100" t="s">
        <v>125</v>
      </c>
      <c r="T53" s="98" t="s">
        <v>126</v>
      </c>
      <c r="U53" s="55" t="s">
        <v>963</v>
      </c>
      <c r="V53" s="98" t="s">
        <v>329</v>
      </c>
      <c r="W53" s="55" t="s">
        <v>330</v>
      </c>
      <c r="X53" s="55" t="s">
        <v>330</v>
      </c>
      <c r="Y53" s="55" t="s">
        <v>330</v>
      </c>
      <c r="Z53" s="55" t="s">
        <v>330</v>
      </c>
      <c r="AA53" s="55" t="s">
        <v>330</v>
      </c>
      <c r="AB53" s="55" t="s">
        <v>330</v>
      </c>
      <c r="AC53" s="55" t="s">
        <v>330</v>
      </c>
      <c r="AD53" s="55" t="s">
        <v>330</v>
      </c>
      <c r="AE53" s="55" t="s">
        <v>330</v>
      </c>
      <c r="AF53" s="55" t="s">
        <v>330</v>
      </c>
      <c r="AG53" s="55" t="s">
        <v>982</v>
      </c>
      <c r="AH53" s="55" t="s">
        <v>970</v>
      </c>
      <c r="AI53" s="56" t="s">
        <v>983</v>
      </c>
      <c r="AJ53" s="71">
        <v>43349</v>
      </c>
      <c r="AK53" s="72" t="s">
        <v>334</v>
      </c>
      <c r="AL53" s="77" t="s">
        <v>828</v>
      </c>
      <c r="AM53" s="69">
        <v>43592</v>
      </c>
      <c r="AN53" s="78" t="s">
        <v>984</v>
      </c>
      <c r="AO53" s="74" t="s">
        <v>985</v>
      </c>
      <c r="AP53" s="69">
        <v>43776</v>
      </c>
      <c r="AQ53" s="72" t="s">
        <v>830</v>
      </c>
      <c r="AR53" s="77" t="s">
        <v>986</v>
      </c>
      <c r="AS53" s="69">
        <v>43902</v>
      </c>
      <c r="AT53" s="78" t="s">
        <v>987</v>
      </c>
      <c r="AU53" s="74" t="s">
        <v>997</v>
      </c>
      <c r="AV53" s="69" t="s">
        <v>342</v>
      </c>
      <c r="AW53" s="72" t="s">
        <v>343</v>
      </c>
      <c r="AX53" s="77" t="s">
        <v>342</v>
      </c>
      <c r="AY53" s="69" t="s">
        <v>342</v>
      </c>
      <c r="AZ53" s="78" t="s">
        <v>343</v>
      </c>
      <c r="BA53" s="74" t="s">
        <v>342</v>
      </c>
      <c r="BB53" s="69" t="s">
        <v>342</v>
      </c>
      <c r="BC53" s="72" t="s">
        <v>343</v>
      </c>
      <c r="BD53" s="77" t="s">
        <v>342</v>
      </c>
      <c r="BE53" s="69" t="s">
        <v>342</v>
      </c>
      <c r="BF53" s="78" t="s">
        <v>343</v>
      </c>
      <c r="BG53" s="74" t="s">
        <v>342</v>
      </c>
      <c r="BH53" s="69" t="s">
        <v>342</v>
      </c>
      <c r="BI53" s="72" t="s">
        <v>343</v>
      </c>
      <c r="BJ53" s="77" t="s">
        <v>342</v>
      </c>
      <c r="BK53" s="69" t="s">
        <v>342</v>
      </c>
      <c r="BL53" s="78" t="s">
        <v>343</v>
      </c>
      <c r="BM53" s="74" t="s">
        <v>342</v>
      </c>
      <c r="BN53" s="69" t="s">
        <v>342</v>
      </c>
      <c r="BO53" s="72" t="s">
        <v>343</v>
      </c>
      <c r="BP53" s="77" t="s">
        <v>342</v>
      </c>
      <c r="BQ53" s="69" t="s">
        <v>342</v>
      </c>
      <c r="BR53" s="78" t="s">
        <v>343</v>
      </c>
      <c r="BS53" s="80" t="s">
        <v>342</v>
      </c>
      <c r="BT53" s="2" t="str">
        <f>IFERROR(VLOOKUP(A53,Listas!$A$2:$B$23,2,FALSE),"")</f>
        <v>Subdirección de Servicios Administrativos</v>
      </c>
    </row>
    <row r="54" spans="1:72" ht="409.5" customHeight="1" x14ac:dyDescent="0.2">
      <c r="A54" s="55" t="s">
        <v>197</v>
      </c>
      <c r="B54" s="101" t="s">
        <v>988</v>
      </c>
      <c r="C54" s="59" t="s">
        <v>93</v>
      </c>
      <c r="D54" s="57" t="s">
        <v>989</v>
      </c>
      <c r="E54" s="98" t="s">
        <v>35</v>
      </c>
      <c r="F54" s="98" t="s">
        <v>152</v>
      </c>
      <c r="G54" s="55" t="s">
        <v>990</v>
      </c>
      <c r="H54" s="55" t="s">
        <v>991</v>
      </c>
      <c r="I54" s="55" t="s">
        <v>992</v>
      </c>
      <c r="J54" s="55" t="s">
        <v>696</v>
      </c>
      <c r="K54" s="55" t="s">
        <v>324</v>
      </c>
      <c r="L54" s="55" t="s">
        <v>439</v>
      </c>
      <c r="M54" s="55" t="s">
        <v>503</v>
      </c>
      <c r="N54" s="100" t="s">
        <v>144</v>
      </c>
      <c r="O54" s="100" t="s">
        <v>79</v>
      </c>
      <c r="P54" s="98" t="s">
        <v>81</v>
      </c>
      <c r="Q54" s="55" t="s">
        <v>981</v>
      </c>
      <c r="R54" s="100" t="s">
        <v>144</v>
      </c>
      <c r="S54" s="100" t="s">
        <v>125</v>
      </c>
      <c r="T54" s="98" t="s">
        <v>126</v>
      </c>
      <c r="U54" s="55" t="s">
        <v>963</v>
      </c>
      <c r="V54" s="98" t="s">
        <v>329</v>
      </c>
      <c r="W54" s="55" t="s">
        <v>330</v>
      </c>
      <c r="X54" s="55" t="s">
        <v>330</v>
      </c>
      <c r="Y54" s="55" t="s">
        <v>330</v>
      </c>
      <c r="Z54" s="55" t="s">
        <v>330</v>
      </c>
      <c r="AA54" s="55" t="s">
        <v>330</v>
      </c>
      <c r="AB54" s="55" t="s">
        <v>330</v>
      </c>
      <c r="AC54" s="55" t="s">
        <v>330</v>
      </c>
      <c r="AD54" s="55" t="s">
        <v>330</v>
      </c>
      <c r="AE54" s="55" t="s">
        <v>330</v>
      </c>
      <c r="AF54" s="55" t="s">
        <v>330</v>
      </c>
      <c r="AG54" s="55" t="s">
        <v>993</v>
      </c>
      <c r="AH54" s="55" t="s">
        <v>970</v>
      </c>
      <c r="AI54" s="56" t="s">
        <v>994</v>
      </c>
      <c r="AJ54" s="71">
        <v>43349</v>
      </c>
      <c r="AK54" s="72" t="s">
        <v>334</v>
      </c>
      <c r="AL54" s="77" t="s">
        <v>828</v>
      </c>
      <c r="AM54" s="69">
        <v>43592</v>
      </c>
      <c r="AN54" s="78" t="s">
        <v>563</v>
      </c>
      <c r="AO54" s="74" t="s">
        <v>995</v>
      </c>
      <c r="AP54" s="69">
        <v>43776</v>
      </c>
      <c r="AQ54" s="72" t="s">
        <v>987</v>
      </c>
      <c r="AR54" s="77" t="s">
        <v>996</v>
      </c>
      <c r="AS54" s="69">
        <v>43902</v>
      </c>
      <c r="AT54" s="78" t="s">
        <v>987</v>
      </c>
      <c r="AU54" s="74" t="s">
        <v>997</v>
      </c>
      <c r="AV54" s="69" t="s">
        <v>342</v>
      </c>
      <c r="AW54" s="72" t="s">
        <v>343</v>
      </c>
      <c r="AX54" s="77" t="s">
        <v>342</v>
      </c>
      <c r="AY54" s="69" t="s">
        <v>342</v>
      </c>
      <c r="AZ54" s="78" t="s">
        <v>343</v>
      </c>
      <c r="BA54" s="74" t="s">
        <v>342</v>
      </c>
      <c r="BB54" s="69" t="s">
        <v>342</v>
      </c>
      <c r="BC54" s="72" t="s">
        <v>343</v>
      </c>
      <c r="BD54" s="77" t="s">
        <v>342</v>
      </c>
      <c r="BE54" s="69" t="s">
        <v>342</v>
      </c>
      <c r="BF54" s="78" t="s">
        <v>343</v>
      </c>
      <c r="BG54" s="74" t="s">
        <v>342</v>
      </c>
      <c r="BH54" s="69" t="s">
        <v>342</v>
      </c>
      <c r="BI54" s="72" t="s">
        <v>343</v>
      </c>
      <c r="BJ54" s="77" t="s">
        <v>342</v>
      </c>
      <c r="BK54" s="69" t="s">
        <v>342</v>
      </c>
      <c r="BL54" s="78" t="s">
        <v>343</v>
      </c>
      <c r="BM54" s="74" t="s">
        <v>342</v>
      </c>
      <c r="BN54" s="69" t="s">
        <v>342</v>
      </c>
      <c r="BO54" s="72" t="s">
        <v>343</v>
      </c>
      <c r="BP54" s="77" t="s">
        <v>342</v>
      </c>
      <c r="BQ54" s="69" t="s">
        <v>342</v>
      </c>
      <c r="BR54" s="78" t="s">
        <v>343</v>
      </c>
      <c r="BS54" s="80" t="s">
        <v>342</v>
      </c>
      <c r="BT54" s="2" t="str">
        <f>IFERROR(VLOOKUP(A54,Listas!$A$2:$B$23,2,FALSE),"")</f>
        <v>Subdirección de Servicios Administrativos</v>
      </c>
    </row>
    <row r="55" spans="1:72" ht="409.5" customHeight="1" x14ac:dyDescent="0.2">
      <c r="A55" s="55" t="s">
        <v>197</v>
      </c>
      <c r="B55" s="101" t="s">
        <v>998</v>
      </c>
      <c r="C55" s="59" t="s">
        <v>68</v>
      </c>
      <c r="D55" s="57" t="s">
        <v>999</v>
      </c>
      <c r="E55" s="98" t="s">
        <v>64</v>
      </c>
      <c r="F55" s="98" t="s">
        <v>152</v>
      </c>
      <c r="G55" s="55" t="s">
        <v>1000</v>
      </c>
      <c r="H55" s="55" t="s">
        <v>1001</v>
      </c>
      <c r="I55" s="55" t="s">
        <v>1002</v>
      </c>
      <c r="J55" s="55" t="s">
        <v>363</v>
      </c>
      <c r="K55" s="55" t="s">
        <v>324</v>
      </c>
      <c r="L55" s="55" t="s">
        <v>439</v>
      </c>
      <c r="M55" s="55" t="s">
        <v>503</v>
      </c>
      <c r="N55" s="100" t="s">
        <v>144</v>
      </c>
      <c r="O55" s="100" t="s">
        <v>79</v>
      </c>
      <c r="P55" s="98" t="s">
        <v>81</v>
      </c>
      <c r="Q55" s="55" t="s">
        <v>1003</v>
      </c>
      <c r="R55" s="100" t="s">
        <v>144</v>
      </c>
      <c r="S55" s="100" t="s">
        <v>79</v>
      </c>
      <c r="T55" s="98" t="s">
        <v>81</v>
      </c>
      <c r="U55" s="55" t="s">
        <v>1004</v>
      </c>
      <c r="V55" s="98" t="s">
        <v>366</v>
      </c>
      <c r="W55" s="55" t="s">
        <v>330</v>
      </c>
      <c r="X55" s="55" t="s">
        <v>330</v>
      </c>
      <c r="Y55" s="55" t="s">
        <v>330</v>
      </c>
      <c r="Z55" s="55" t="s">
        <v>330</v>
      </c>
      <c r="AA55" s="55" t="s">
        <v>330</v>
      </c>
      <c r="AB55" s="55" t="s">
        <v>1005</v>
      </c>
      <c r="AC55" s="55" t="s">
        <v>1006</v>
      </c>
      <c r="AD55" s="55" t="s">
        <v>1007</v>
      </c>
      <c r="AE55" s="55" t="s">
        <v>1008</v>
      </c>
      <c r="AF55" s="55" t="s">
        <v>1009</v>
      </c>
      <c r="AG55" s="55" t="s">
        <v>1010</v>
      </c>
      <c r="AH55" s="55" t="s">
        <v>1011</v>
      </c>
      <c r="AI55" s="56" t="s">
        <v>1012</v>
      </c>
      <c r="AJ55" s="71">
        <v>43592</v>
      </c>
      <c r="AK55" s="72" t="s">
        <v>334</v>
      </c>
      <c r="AL55" s="77" t="s">
        <v>1013</v>
      </c>
      <c r="AM55" s="69">
        <v>43776</v>
      </c>
      <c r="AN55" s="78" t="s">
        <v>401</v>
      </c>
      <c r="AO55" s="74" t="s">
        <v>1014</v>
      </c>
      <c r="AP55" s="69">
        <v>43902</v>
      </c>
      <c r="AQ55" s="72" t="s">
        <v>551</v>
      </c>
      <c r="AR55" s="77" t="s">
        <v>1015</v>
      </c>
      <c r="AS55" s="69" t="s">
        <v>342</v>
      </c>
      <c r="AT55" s="78" t="s">
        <v>343</v>
      </c>
      <c r="AU55" s="74" t="s">
        <v>342</v>
      </c>
      <c r="AV55" s="69" t="s">
        <v>342</v>
      </c>
      <c r="AW55" s="72" t="s">
        <v>343</v>
      </c>
      <c r="AX55" s="77" t="s">
        <v>342</v>
      </c>
      <c r="AY55" s="69" t="s">
        <v>342</v>
      </c>
      <c r="AZ55" s="78" t="s">
        <v>343</v>
      </c>
      <c r="BA55" s="74" t="s">
        <v>342</v>
      </c>
      <c r="BB55" s="69" t="s">
        <v>342</v>
      </c>
      <c r="BC55" s="72" t="s">
        <v>343</v>
      </c>
      <c r="BD55" s="77" t="s">
        <v>342</v>
      </c>
      <c r="BE55" s="69" t="s">
        <v>342</v>
      </c>
      <c r="BF55" s="78" t="s">
        <v>343</v>
      </c>
      <c r="BG55" s="74" t="s">
        <v>342</v>
      </c>
      <c r="BH55" s="69" t="s">
        <v>342</v>
      </c>
      <c r="BI55" s="72" t="s">
        <v>343</v>
      </c>
      <c r="BJ55" s="77" t="s">
        <v>342</v>
      </c>
      <c r="BK55" s="69" t="s">
        <v>342</v>
      </c>
      <c r="BL55" s="78" t="s">
        <v>343</v>
      </c>
      <c r="BM55" s="74" t="s">
        <v>342</v>
      </c>
      <c r="BN55" s="69" t="s">
        <v>342</v>
      </c>
      <c r="BO55" s="72" t="s">
        <v>343</v>
      </c>
      <c r="BP55" s="77" t="s">
        <v>342</v>
      </c>
      <c r="BQ55" s="69" t="s">
        <v>342</v>
      </c>
      <c r="BR55" s="78" t="s">
        <v>343</v>
      </c>
      <c r="BS55" s="80" t="s">
        <v>342</v>
      </c>
      <c r="BT55" s="2" t="str">
        <f>IFERROR(VLOOKUP(A55,Listas!$A$2:$B$23,2,FALSE),"")</f>
        <v>Subdirección de Servicios Administrativos</v>
      </c>
    </row>
    <row r="56" spans="1:72" ht="409.5" customHeight="1" x14ac:dyDescent="0.2">
      <c r="A56" s="55" t="s">
        <v>209</v>
      </c>
      <c r="B56" s="101" t="s">
        <v>1016</v>
      </c>
      <c r="C56" s="59" t="s">
        <v>93</v>
      </c>
      <c r="D56" s="57" t="s">
        <v>1017</v>
      </c>
      <c r="E56" s="98" t="s">
        <v>35</v>
      </c>
      <c r="F56" s="98" t="s">
        <v>152</v>
      </c>
      <c r="G56" s="55" t="s">
        <v>1018</v>
      </c>
      <c r="H56" s="55" t="s">
        <v>1019</v>
      </c>
      <c r="I56" s="55" t="s">
        <v>1020</v>
      </c>
      <c r="J56" s="55" t="s">
        <v>605</v>
      </c>
      <c r="K56" s="55" t="s">
        <v>324</v>
      </c>
      <c r="L56" s="55" t="s">
        <v>325</v>
      </c>
      <c r="M56" s="55" t="s">
        <v>1021</v>
      </c>
      <c r="N56" s="100" t="s">
        <v>144</v>
      </c>
      <c r="O56" s="100" t="s">
        <v>104</v>
      </c>
      <c r="P56" s="98" t="s">
        <v>105</v>
      </c>
      <c r="Q56" s="55" t="s">
        <v>1022</v>
      </c>
      <c r="R56" s="100" t="s">
        <v>144</v>
      </c>
      <c r="S56" s="100" t="s">
        <v>145</v>
      </c>
      <c r="T56" s="98" t="s">
        <v>126</v>
      </c>
      <c r="U56" s="55" t="s">
        <v>1023</v>
      </c>
      <c r="V56" s="98" t="s">
        <v>329</v>
      </c>
      <c r="W56" s="55" t="s">
        <v>330</v>
      </c>
      <c r="X56" s="55" t="s">
        <v>330</v>
      </c>
      <c r="Y56" s="55" t="s">
        <v>330</v>
      </c>
      <c r="Z56" s="55" t="s">
        <v>330</v>
      </c>
      <c r="AA56" s="55" t="s">
        <v>330</v>
      </c>
      <c r="AB56" s="55" t="s">
        <v>330</v>
      </c>
      <c r="AC56" s="55" t="s">
        <v>330</v>
      </c>
      <c r="AD56" s="55" t="s">
        <v>330</v>
      </c>
      <c r="AE56" s="55" t="s">
        <v>330</v>
      </c>
      <c r="AF56" s="55" t="s">
        <v>330</v>
      </c>
      <c r="AG56" s="55" t="s">
        <v>1024</v>
      </c>
      <c r="AH56" s="55" t="s">
        <v>1025</v>
      </c>
      <c r="AI56" s="56" t="s">
        <v>1026</v>
      </c>
      <c r="AJ56" s="71">
        <v>43356</v>
      </c>
      <c r="AK56" s="72" t="s">
        <v>334</v>
      </c>
      <c r="AL56" s="77" t="s">
        <v>1027</v>
      </c>
      <c r="AM56" s="69">
        <v>43593</v>
      </c>
      <c r="AN56" s="78" t="s">
        <v>334</v>
      </c>
      <c r="AO56" s="74" t="s">
        <v>1028</v>
      </c>
      <c r="AP56" s="69">
        <v>43909</v>
      </c>
      <c r="AQ56" s="72" t="s">
        <v>340</v>
      </c>
      <c r="AR56" s="77" t="s">
        <v>1029</v>
      </c>
      <c r="AS56" s="69" t="s">
        <v>342</v>
      </c>
      <c r="AT56" s="78" t="s">
        <v>343</v>
      </c>
      <c r="AU56" s="74" t="s">
        <v>342</v>
      </c>
      <c r="AV56" s="69" t="s">
        <v>342</v>
      </c>
      <c r="AW56" s="72" t="s">
        <v>343</v>
      </c>
      <c r="AX56" s="77" t="s">
        <v>342</v>
      </c>
      <c r="AY56" s="69" t="s">
        <v>342</v>
      </c>
      <c r="AZ56" s="78" t="s">
        <v>343</v>
      </c>
      <c r="BA56" s="74" t="s">
        <v>342</v>
      </c>
      <c r="BB56" s="69" t="s">
        <v>342</v>
      </c>
      <c r="BC56" s="72" t="s">
        <v>343</v>
      </c>
      <c r="BD56" s="77" t="s">
        <v>342</v>
      </c>
      <c r="BE56" s="69" t="s">
        <v>342</v>
      </c>
      <c r="BF56" s="78" t="s">
        <v>343</v>
      </c>
      <c r="BG56" s="74" t="s">
        <v>342</v>
      </c>
      <c r="BH56" s="69" t="s">
        <v>342</v>
      </c>
      <c r="BI56" s="72" t="s">
        <v>343</v>
      </c>
      <c r="BJ56" s="77" t="s">
        <v>342</v>
      </c>
      <c r="BK56" s="69" t="s">
        <v>342</v>
      </c>
      <c r="BL56" s="78" t="s">
        <v>343</v>
      </c>
      <c r="BM56" s="74" t="s">
        <v>342</v>
      </c>
      <c r="BN56" s="69" t="s">
        <v>342</v>
      </c>
      <c r="BO56" s="72" t="s">
        <v>343</v>
      </c>
      <c r="BP56" s="77" t="s">
        <v>342</v>
      </c>
      <c r="BQ56" s="69" t="s">
        <v>342</v>
      </c>
      <c r="BR56" s="78" t="s">
        <v>343</v>
      </c>
      <c r="BS56" s="80" t="s">
        <v>342</v>
      </c>
      <c r="BT56" s="2" t="str">
        <f>IFERROR(VLOOKUP(A56,Listas!$A$2:$B$23,2,FALSE),"")</f>
        <v>Subsecretaría de Servicio a la Ciudadanía</v>
      </c>
    </row>
    <row r="57" spans="1:72" ht="409.5" customHeight="1" x14ac:dyDescent="0.2">
      <c r="A57" s="55" t="s">
        <v>209</v>
      </c>
      <c r="B57" s="101" t="s">
        <v>1030</v>
      </c>
      <c r="C57" s="59" t="s">
        <v>93</v>
      </c>
      <c r="D57" s="57" t="s">
        <v>1031</v>
      </c>
      <c r="E57" s="98" t="s">
        <v>35</v>
      </c>
      <c r="F57" s="98" t="s">
        <v>152</v>
      </c>
      <c r="G57" s="55" t="s">
        <v>1032</v>
      </c>
      <c r="H57" s="55" t="s">
        <v>1033</v>
      </c>
      <c r="I57" s="55" t="s">
        <v>1034</v>
      </c>
      <c r="J57" s="55" t="s">
        <v>605</v>
      </c>
      <c r="K57" s="55" t="s">
        <v>324</v>
      </c>
      <c r="L57" s="55" t="s">
        <v>325</v>
      </c>
      <c r="M57" s="55" t="s">
        <v>1021</v>
      </c>
      <c r="N57" s="100" t="s">
        <v>124</v>
      </c>
      <c r="O57" s="100" t="s">
        <v>125</v>
      </c>
      <c r="P57" s="98" t="s">
        <v>126</v>
      </c>
      <c r="Q57" s="55" t="s">
        <v>1035</v>
      </c>
      <c r="R57" s="100" t="s">
        <v>144</v>
      </c>
      <c r="S57" s="100" t="s">
        <v>145</v>
      </c>
      <c r="T57" s="98" t="s">
        <v>126</v>
      </c>
      <c r="U57" s="55" t="s">
        <v>1036</v>
      </c>
      <c r="V57" s="98" t="s">
        <v>329</v>
      </c>
      <c r="W57" s="55" t="s">
        <v>330</v>
      </c>
      <c r="X57" s="55" t="s">
        <v>330</v>
      </c>
      <c r="Y57" s="55" t="s">
        <v>330</v>
      </c>
      <c r="Z57" s="55" t="s">
        <v>330</v>
      </c>
      <c r="AA57" s="55" t="s">
        <v>330</v>
      </c>
      <c r="AB57" s="55" t="s">
        <v>330</v>
      </c>
      <c r="AC57" s="55" t="s">
        <v>330</v>
      </c>
      <c r="AD57" s="55" t="s">
        <v>330</v>
      </c>
      <c r="AE57" s="55" t="s">
        <v>330</v>
      </c>
      <c r="AF57" s="55" t="s">
        <v>330</v>
      </c>
      <c r="AG57" s="55" t="s">
        <v>1037</v>
      </c>
      <c r="AH57" s="55" t="s">
        <v>1038</v>
      </c>
      <c r="AI57" s="56" t="s">
        <v>1039</v>
      </c>
      <c r="AJ57" s="71">
        <v>43356</v>
      </c>
      <c r="AK57" s="72" t="s">
        <v>334</v>
      </c>
      <c r="AL57" s="77" t="s">
        <v>1027</v>
      </c>
      <c r="AM57" s="69">
        <v>43593</v>
      </c>
      <c r="AN57" s="78" t="s">
        <v>334</v>
      </c>
      <c r="AO57" s="74" t="s">
        <v>1040</v>
      </c>
      <c r="AP57" s="69">
        <v>43759</v>
      </c>
      <c r="AQ57" s="72" t="s">
        <v>955</v>
      </c>
      <c r="AR57" s="77" t="s">
        <v>1041</v>
      </c>
      <c r="AS57" s="69">
        <v>43909</v>
      </c>
      <c r="AT57" s="78" t="s">
        <v>340</v>
      </c>
      <c r="AU57" s="74" t="s">
        <v>1029</v>
      </c>
      <c r="AV57" s="69" t="s">
        <v>342</v>
      </c>
      <c r="AW57" s="72" t="s">
        <v>343</v>
      </c>
      <c r="AX57" s="77" t="s">
        <v>342</v>
      </c>
      <c r="AY57" s="69" t="s">
        <v>342</v>
      </c>
      <c r="AZ57" s="78" t="s">
        <v>343</v>
      </c>
      <c r="BA57" s="74" t="s">
        <v>342</v>
      </c>
      <c r="BB57" s="69" t="s">
        <v>342</v>
      </c>
      <c r="BC57" s="72" t="s">
        <v>343</v>
      </c>
      <c r="BD57" s="77" t="s">
        <v>342</v>
      </c>
      <c r="BE57" s="69" t="s">
        <v>342</v>
      </c>
      <c r="BF57" s="78" t="s">
        <v>343</v>
      </c>
      <c r="BG57" s="74" t="s">
        <v>342</v>
      </c>
      <c r="BH57" s="69" t="s">
        <v>342</v>
      </c>
      <c r="BI57" s="72" t="s">
        <v>343</v>
      </c>
      <c r="BJ57" s="77" t="s">
        <v>342</v>
      </c>
      <c r="BK57" s="69" t="s">
        <v>342</v>
      </c>
      <c r="BL57" s="78" t="s">
        <v>343</v>
      </c>
      <c r="BM57" s="74" t="s">
        <v>342</v>
      </c>
      <c r="BN57" s="69" t="s">
        <v>342</v>
      </c>
      <c r="BO57" s="72" t="s">
        <v>343</v>
      </c>
      <c r="BP57" s="77" t="s">
        <v>342</v>
      </c>
      <c r="BQ57" s="69" t="s">
        <v>342</v>
      </c>
      <c r="BR57" s="78" t="s">
        <v>343</v>
      </c>
      <c r="BS57" s="80" t="s">
        <v>342</v>
      </c>
      <c r="BT57" s="2" t="str">
        <f>IFERROR(VLOOKUP(A57,Listas!$A$2:$B$23,2,FALSE),"")</f>
        <v>Subsecretaría de Servicio a la Ciudadanía</v>
      </c>
    </row>
    <row r="58" spans="1:72" ht="409.5" customHeight="1" x14ac:dyDescent="0.2">
      <c r="A58" s="55" t="s">
        <v>209</v>
      </c>
      <c r="B58" s="101" t="s">
        <v>1042</v>
      </c>
      <c r="C58" s="59" t="s">
        <v>161</v>
      </c>
      <c r="D58" s="57" t="s">
        <v>1043</v>
      </c>
      <c r="E58" s="98" t="s">
        <v>35</v>
      </c>
      <c r="F58" s="98" t="s">
        <v>152</v>
      </c>
      <c r="G58" s="55" t="s">
        <v>1044</v>
      </c>
      <c r="H58" s="55" t="s">
        <v>1045</v>
      </c>
      <c r="I58" s="55" t="s">
        <v>1046</v>
      </c>
      <c r="J58" s="55" t="s">
        <v>605</v>
      </c>
      <c r="K58" s="55" t="s">
        <v>324</v>
      </c>
      <c r="L58" s="55" t="s">
        <v>325</v>
      </c>
      <c r="M58" s="55" t="s">
        <v>1021</v>
      </c>
      <c r="N58" s="100" t="s">
        <v>103</v>
      </c>
      <c r="O58" s="100" t="s">
        <v>104</v>
      </c>
      <c r="P58" s="98" t="s">
        <v>81</v>
      </c>
      <c r="Q58" s="55" t="s">
        <v>1047</v>
      </c>
      <c r="R58" s="100" t="s">
        <v>103</v>
      </c>
      <c r="S58" s="100" t="s">
        <v>145</v>
      </c>
      <c r="T58" s="98" t="s">
        <v>126</v>
      </c>
      <c r="U58" s="55" t="s">
        <v>1048</v>
      </c>
      <c r="V58" s="98" t="s">
        <v>329</v>
      </c>
      <c r="W58" s="55" t="s">
        <v>330</v>
      </c>
      <c r="X58" s="55" t="s">
        <v>330</v>
      </c>
      <c r="Y58" s="55" t="s">
        <v>330</v>
      </c>
      <c r="Z58" s="55" t="s">
        <v>330</v>
      </c>
      <c r="AA58" s="55" t="s">
        <v>330</v>
      </c>
      <c r="AB58" s="55" t="s">
        <v>330</v>
      </c>
      <c r="AC58" s="55" t="s">
        <v>330</v>
      </c>
      <c r="AD58" s="55" t="s">
        <v>330</v>
      </c>
      <c r="AE58" s="55" t="s">
        <v>330</v>
      </c>
      <c r="AF58" s="55" t="s">
        <v>330</v>
      </c>
      <c r="AG58" s="55" t="s">
        <v>1049</v>
      </c>
      <c r="AH58" s="55" t="s">
        <v>1050</v>
      </c>
      <c r="AI58" s="56" t="s">
        <v>1051</v>
      </c>
      <c r="AJ58" s="71">
        <v>43356</v>
      </c>
      <c r="AK58" s="72" t="s">
        <v>334</v>
      </c>
      <c r="AL58" s="77" t="s">
        <v>1027</v>
      </c>
      <c r="AM58" s="69">
        <v>43593</v>
      </c>
      <c r="AN58" s="78" t="s">
        <v>334</v>
      </c>
      <c r="AO58" s="74" t="s">
        <v>1052</v>
      </c>
      <c r="AP58" s="69">
        <v>43759</v>
      </c>
      <c r="AQ58" s="72" t="s">
        <v>1053</v>
      </c>
      <c r="AR58" s="77" t="s">
        <v>1054</v>
      </c>
      <c r="AS58" s="69">
        <v>43909</v>
      </c>
      <c r="AT58" s="78" t="s">
        <v>334</v>
      </c>
      <c r="AU58" s="74" t="s">
        <v>1055</v>
      </c>
      <c r="AV58" s="69" t="s">
        <v>342</v>
      </c>
      <c r="AW58" s="72" t="s">
        <v>343</v>
      </c>
      <c r="AX58" s="77" t="s">
        <v>342</v>
      </c>
      <c r="AY58" s="69" t="s">
        <v>342</v>
      </c>
      <c r="AZ58" s="78" t="s">
        <v>343</v>
      </c>
      <c r="BA58" s="74" t="s">
        <v>342</v>
      </c>
      <c r="BB58" s="69" t="s">
        <v>342</v>
      </c>
      <c r="BC58" s="72" t="s">
        <v>343</v>
      </c>
      <c r="BD58" s="77" t="s">
        <v>342</v>
      </c>
      <c r="BE58" s="69" t="s">
        <v>342</v>
      </c>
      <c r="BF58" s="78" t="s">
        <v>343</v>
      </c>
      <c r="BG58" s="74" t="s">
        <v>342</v>
      </c>
      <c r="BH58" s="69" t="s">
        <v>342</v>
      </c>
      <c r="BI58" s="72" t="s">
        <v>343</v>
      </c>
      <c r="BJ58" s="77" t="s">
        <v>342</v>
      </c>
      <c r="BK58" s="69" t="s">
        <v>342</v>
      </c>
      <c r="BL58" s="78" t="s">
        <v>343</v>
      </c>
      <c r="BM58" s="74" t="s">
        <v>342</v>
      </c>
      <c r="BN58" s="69" t="s">
        <v>342</v>
      </c>
      <c r="BO58" s="72" t="s">
        <v>343</v>
      </c>
      <c r="BP58" s="77" t="s">
        <v>342</v>
      </c>
      <c r="BQ58" s="69" t="s">
        <v>342</v>
      </c>
      <c r="BR58" s="78" t="s">
        <v>343</v>
      </c>
      <c r="BS58" s="80" t="s">
        <v>342</v>
      </c>
      <c r="BT58" s="2" t="str">
        <f>IFERROR(VLOOKUP(A58,Listas!$A$2:$B$23,2,FALSE),"")</f>
        <v>Subsecretaría de Servicio a la Ciudadanía</v>
      </c>
    </row>
    <row r="59" spans="1:72" ht="409.5" customHeight="1" x14ac:dyDescent="0.2">
      <c r="A59" s="55" t="s">
        <v>209</v>
      </c>
      <c r="B59" s="101" t="s">
        <v>1030</v>
      </c>
      <c r="C59" s="59" t="s">
        <v>93</v>
      </c>
      <c r="D59" s="57" t="s">
        <v>1056</v>
      </c>
      <c r="E59" s="98" t="s">
        <v>35</v>
      </c>
      <c r="F59" s="98" t="s">
        <v>152</v>
      </c>
      <c r="G59" s="55" t="s">
        <v>1057</v>
      </c>
      <c r="H59" s="55" t="s">
        <v>1058</v>
      </c>
      <c r="I59" s="55" t="s">
        <v>1059</v>
      </c>
      <c r="J59" s="55" t="s">
        <v>605</v>
      </c>
      <c r="K59" s="55" t="s">
        <v>324</v>
      </c>
      <c r="L59" s="55" t="s">
        <v>325</v>
      </c>
      <c r="M59" s="55" t="s">
        <v>1021</v>
      </c>
      <c r="N59" s="100" t="s">
        <v>103</v>
      </c>
      <c r="O59" s="100" t="s">
        <v>125</v>
      </c>
      <c r="P59" s="98" t="s">
        <v>105</v>
      </c>
      <c r="Q59" s="55" t="s">
        <v>1060</v>
      </c>
      <c r="R59" s="100" t="s">
        <v>144</v>
      </c>
      <c r="S59" s="100" t="s">
        <v>145</v>
      </c>
      <c r="T59" s="98" t="s">
        <v>126</v>
      </c>
      <c r="U59" s="55" t="s">
        <v>1061</v>
      </c>
      <c r="V59" s="98" t="s">
        <v>329</v>
      </c>
      <c r="W59" s="55" t="s">
        <v>330</v>
      </c>
      <c r="X59" s="55" t="s">
        <v>330</v>
      </c>
      <c r="Y59" s="55" t="s">
        <v>330</v>
      </c>
      <c r="Z59" s="55" t="s">
        <v>330</v>
      </c>
      <c r="AA59" s="55" t="s">
        <v>330</v>
      </c>
      <c r="AB59" s="55" t="s">
        <v>330</v>
      </c>
      <c r="AC59" s="55" t="s">
        <v>330</v>
      </c>
      <c r="AD59" s="55" t="s">
        <v>330</v>
      </c>
      <c r="AE59" s="55" t="s">
        <v>330</v>
      </c>
      <c r="AF59" s="55" t="s">
        <v>330</v>
      </c>
      <c r="AG59" s="55" t="s">
        <v>1062</v>
      </c>
      <c r="AH59" s="55" t="s">
        <v>1063</v>
      </c>
      <c r="AI59" s="56" t="s">
        <v>1064</v>
      </c>
      <c r="AJ59" s="71">
        <v>43356</v>
      </c>
      <c r="AK59" s="72" t="s">
        <v>334</v>
      </c>
      <c r="AL59" s="77" t="s">
        <v>1027</v>
      </c>
      <c r="AM59" s="69">
        <v>43593</v>
      </c>
      <c r="AN59" s="78" t="s">
        <v>334</v>
      </c>
      <c r="AO59" s="74" t="s">
        <v>1065</v>
      </c>
      <c r="AP59" s="69">
        <v>43759</v>
      </c>
      <c r="AQ59" s="72" t="s">
        <v>334</v>
      </c>
      <c r="AR59" s="77" t="s">
        <v>1066</v>
      </c>
      <c r="AS59" s="69">
        <v>43909</v>
      </c>
      <c r="AT59" s="78" t="s">
        <v>551</v>
      </c>
      <c r="AU59" s="74" t="s">
        <v>1067</v>
      </c>
      <c r="AV59" s="69" t="s">
        <v>342</v>
      </c>
      <c r="AW59" s="72" t="s">
        <v>343</v>
      </c>
      <c r="AX59" s="77" t="s">
        <v>342</v>
      </c>
      <c r="AY59" s="69" t="s">
        <v>342</v>
      </c>
      <c r="AZ59" s="78" t="s">
        <v>343</v>
      </c>
      <c r="BA59" s="74" t="s">
        <v>342</v>
      </c>
      <c r="BB59" s="69" t="s">
        <v>342</v>
      </c>
      <c r="BC59" s="72" t="s">
        <v>343</v>
      </c>
      <c r="BD59" s="77" t="s">
        <v>342</v>
      </c>
      <c r="BE59" s="69" t="s">
        <v>342</v>
      </c>
      <c r="BF59" s="78" t="s">
        <v>343</v>
      </c>
      <c r="BG59" s="74" t="s">
        <v>342</v>
      </c>
      <c r="BH59" s="69" t="s">
        <v>342</v>
      </c>
      <c r="BI59" s="72" t="s">
        <v>343</v>
      </c>
      <c r="BJ59" s="77" t="s">
        <v>342</v>
      </c>
      <c r="BK59" s="69" t="s">
        <v>342</v>
      </c>
      <c r="BL59" s="78" t="s">
        <v>343</v>
      </c>
      <c r="BM59" s="74" t="s">
        <v>342</v>
      </c>
      <c r="BN59" s="69" t="s">
        <v>342</v>
      </c>
      <c r="BO59" s="72" t="s">
        <v>343</v>
      </c>
      <c r="BP59" s="77" t="s">
        <v>342</v>
      </c>
      <c r="BQ59" s="69" t="s">
        <v>342</v>
      </c>
      <c r="BR59" s="78" t="s">
        <v>343</v>
      </c>
      <c r="BS59" s="80" t="s">
        <v>342</v>
      </c>
      <c r="BT59" s="2" t="str">
        <f>IFERROR(VLOOKUP(A59,Listas!$A$2:$B$23,2,FALSE),"")</f>
        <v>Subsecretaría de Servicio a la Ciudadanía</v>
      </c>
    </row>
    <row r="60" spans="1:72" ht="409.5" customHeight="1" x14ac:dyDescent="0.2">
      <c r="A60" s="55" t="s">
        <v>209</v>
      </c>
      <c r="B60" s="101" t="s">
        <v>1068</v>
      </c>
      <c r="C60" s="59" t="s">
        <v>133</v>
      </c>
      <c r="D60" s="57" t="s">
        <v>1069</v>
      </c>
      <c r="E60" s="98" t="s">
        <v>35</v>
      </c>
      <c r="F60" s="98" t="s">
        <v>42</v>
      </c>
      <c r="G60" s="55" t="s">
        <v>1070</v>
      </c>
      <c r="H60" s="55" t="s">
        <v>1071</v>
      </c>
      <c r="I60" s="55" t="s">
        <v>1072</v>
      </c>
      <c r="J60" s="55" t="s">
        <v>605</v>
      </c>
      <c r="K60" s="55" t="s">
        <v>324</v>
      </c>
      <c r="L60" s="55" t="s">
        <v>439</v>
      </c>
      <c r="M60" s="55" t="s">
        <v>1021</v>
      </c>
      <c r="N60" s="100" t="s">
        <v>103</v>
      </c>
      <c r="O60" s="100" t="s">
        <v>125</v>
      </c>
      <c r="P60" s="98" t="s">
        <v>105</v>
      </c>
      <c r="Q60" s="55" t="s">
        <v>1073</v>
      </c>
      <c r="R60" s="100" t="s">
        <v>144</v>
      </c>
      <c r="S60" s="100" t="s">
        <v>145</v>
      </c>
      <c r="T60" s="98" t="s">
        <v>126</v>
      </c>
      <c r="U60" s="55" t="s">
        <v>1074</v>
      </c>
      <c r="V60" s="98" t="s">
        <v>329</v>
      </c>
      <c r="W60" s="55" t="s">
        <v>330</v>
      </c>
      <c r="X60" s="55" t="s">
        <v>330</v>
      </c>
      <c r="Y60" s="55" t="s">
        <v>330</v>
      </c>
      <c r="Z60" s="55" t="s">
        <v>330</v>
      </c>
      <c r="AA60" s="55" t="s">
        <v>330</v>
      </c>
      <c r="AB60" s="55" t="s">
        <v>1075</v>
      </c>
      <c r="AC60" s="55" t="s">
        <v>1076</v>
      </c>
      <c r="AD60" s="55" t="s">
        <v>1077</v>
      </c>
      <c r="AE60" s="55" t="s">
        <v>1078</v>
      </c>
      <c r="AF60" s="55" t="s">
        <v>1079</v>
      </c>
      <c r="AG60" s="55" t="s">
        <v>1080</v>
      </c>
      <c r="AH60" s="55" t="s">
        <v>1081</v>
      </c>
      <c r="AI60" s="56" t="s">
        <v>1082</v>
      </c>
      <c r="AJ60" s="71">
        <v>43356</v>
      </c>
      <c r="AK60" s="72" t="s">
        <v>334</v>
      </c>
      <c r="AL60" s="77" t="s">
        <v>1027</v>
      </c>
      <c r="AM60" s="69">
        <v>43593</v>
      </c>
      <c r="AN60" s="78" t="s">
        <v>334</v>
      </c>
      <c r="AO60" s="74" t="s">
        <v>1083</v>
      </c>
      <c r="AP60" s="69">
        <v>43759</v>
      </c>
      <c r="AQ60" s="72" t="s">
        <v>334</v>
      </c>
      <c r="AR60" s="77" t="s">
        <v>1084</v>
      </c>
      <c r="AS60" s="69">
        <v>43909</v>
      </c>
      <c r="AT60" s="78" t="s">
        <v>1085</v>
      </c>
      <c r="AU60" s="74" t="s">
        <v>1086</v>
      </c>
      <c r="AV60" s="69" t="s">
        <v>342</v>
      </c>
      <c r="AW60" s="72" t="s">
        <v>343</v>
      </c>
      <c r="AX60" s="77" t="s">
        <v>342</v>
      </c>
      <c r="AY60" s="69" t="s">
        <v>342</v>
      </c>
      <c r="AZ60" s="78" t="s">
        <v>343</v>
      </c>
      <c r="BA60" s="74" t="s">
        <v>342</v>
      </c>
      <c r="BB60" s="69" t="s">
        <v>342</v>
      </c>
      <c r="BC60" s="72" t="s">
        <v>343</v>
      </c>
      <c r="BD60" s="77" t="s">
        <v>342</v>
      </c>
      <c r="BE60" s="69" t="s">
        <v>342</v>
      </c>
      <c r="BF60" s="78" t="s">
        <v>343</v>
      </c>
      <c r="BG60" s="74" t="s">
        <v>342</v>
      </c>
      <c r="BH60" s="69" t="s">
        <v>342</v>
      </c>
      <c r="BI60" s="72" t="s">
        <v>343</v>
      </c>
      <c r="BJ60" s="77" t="s">
        <v>342</v>
      </c>
      <c r="BK60" s="69" t="s">
        <v>342</v>
      </c>
      <c r="BL60" s="78" t="s">
        <v>343</v>
      </c>
      <c r="BM60" s="74" t="s">
        <v>342</v>
      </c>
      <c r="BN60" s="69" t="s">
        <v>342</v>
      </c>
      <c r="BO60" s="72" t="s">
        <v>343</v>
      </c>
      <c r="BP60" s="77" t="s">
        <v>342</v>
      </c>
      <c r="BQ60" s="69" t="s">
        <v>342</v>
      </c>
      <c r="BR60" s="78" t="s">
        <v>343</v>
      </c>
      <c r="BS60" s="80" t="s">
        <v>342</v>
      </c>
      <c r="BT60" s="2" t="str">
        <f>IFERROR(VLOOKUP(A60,Listas!$A$2:$B$23,2,FALSE),"")</f>
        <v>Subsecretaría de Servicio a la Ciudadanía</v>
      </c>
    </row>
    <row r="61" spans="1:72" ht="409.5" customHeight="1" x14ac:dyDescent="0.2">
      <c r="A61" s="55" t="s">
        <v>209</v>
      </c>
      <c r="B61" s="101" t="s">
        <v>1087</v>
      </c>
      <c r="C61" s="59" t="s">
        <v>93</v>
      </c>
      <c r="D61" s="57" t="s">
        <v>1088</v>
      </c>
      <c r="E61" s="98" t="s">
        <v>35</v>
      </c>
      <c r="F61" s="98" t="s">
        <v>152</v>
      </c>
      <c r="G61" s="55" t="s">
        <v>1089</v>
      </c>
      <c r="H61" s="55" t="s">
        <v>1090</v>
      </c>
      <c r="I61" s="55" t="s">
        <v>1091</v>
      </c>
      <c r="J61" s="55" t="s">
        <v>605</v>
      </c>
      <c r="K61" s="55" t="s">
        <v>324</v>
      </c>
      <c r="L61" s="55" t="s">
        <v>1092</v>
      </c>
      <c r="M61" s="55" t="s">
        <v>1021</v>
      </c>
      <c r="N61" s="100" t="s">
        <v>144</v>
      </c>
      <c r="O61" s="100" t="s">
        <v>104</v>
      </c>
      <c r="P61" s="98" t="s">
        <v>105</v>
      </c>
      <c r="Q61" s="55" t="s">
        <v>1093</v>
      </c>
      <c r="R61" s="100" t="s">
        <v>144</v>
      </c>
      <c r="S61" s="100" t="s">
        <v>145</v>
      </c>
      <c r="T61" s="98" t="s">
        <v>126</v>
      </c>
      <c r="U61" s="55" t="s">
        <v>1094</v>
      </c>
      <c r="V61" s="98" t="s">
        <v>329</v>
      </c>
      <c r="W61" s="55" t="s">
        <v>330</v>
      </c>
      <c r="X61" s="55" t="s">
        <v>330</v>
      </c>
      <c r="Y61" s="55" t="s">
        <v>330</v>
      </c>
      <c r="Z61" s="55" t="s">
        <v>330</v>
      </c>
      <c r="AA61" s="55" t="s">
        <v>330</v>
      </c>
      <c r="AB61" s="55" t="s">
        <v>330</v>
      </c>
      <c r="AC61" s="55" t="s">
        <v>330</v>
      </c>
      <c r="AD61" s="55" t="s">
        <v>330</v>
      </c>
      <c r="AE61" s="55" t="s">
        <v>330</v>
      </c>
      <c r="AF61" s="55" t="s">
        <v>330</v>
      </c>
      <c r="AG61" s="55" t="s">
        <v>1095</v>
      </c>
      <c r="AH61" s="55" t="s">
        <v>1096</v>
      </c>
      <c r="AI61" s="56" t="s">
        <v>1097</v>
      </c>
      <c r="AJ61" s="71">
        <v>43356</v>
      </c>
      <c r="AK61" s="72" t="s">
        <v>334</v>
      </c>
      <c r="AL61" s="77" t="s">
        <v>1027</v>
      </c>
      <c r="AM61" s="69">
        <v>43593</v>
      </c>
      <c r="AN61" s="78" t="s">
        <v>334</v>
      </c>
      <c r="AO61" s="74" t="s">
        <v>1098</v>
      </c>
      <c r="AP61" s="69">
        <v>43759</v>
      </c>
      <c r="AQ61" s="72" t="s">
        <v>984</v>
      </c>
      <c r="AR61" s="77" t="s">
        <v>1099</v>
      </c>
      <c r="AS61" s="69">
        <v>43909</v>
      </c>
      <c r="AT61" s="78" t="s">
        <v>340</v>
      </c>
      <c r="AU61" s="74" t="s">
        <v>1029</v>
      </c>
      <c r="AV61" s="69" t="s">
        <v>342</v>
      </c>
      <c r="AW61" s="72" t="s">
        <v>343</v>
      </c>
      <c r="AX61" s="77" t="s">
        <v>342</v>
      </c>
      <c r="AY61" s="69" t="s">
        <v>342</v>
      </c>
      <c r="AZ61" s="78" t="s">
        <v>343</v>
      </c>
      <c r="BA61" s="74" t="s">
        <v>342</v>
      </c>
      <c r="BB61" s="69" t="s">
        <v>342</v>
      </c>
      <c r="BC61" s="72" t="s">
        <v>343</v>
      </c>
      <c r="BD61" s="77" t="s">
        <v>342</v>
      </c>
      <c r="BE61" s="69" t="s">
        <v>342</v>
      </c>
      <c r="BF61" s="78" t="s">
        <v>343</v>
      </c>
      <c r="BG61" s="74" t="s">
        <v>342</v>
      </c>
      <c r="BH61" s="69" t="s">
        <v>342</v>
      </c>
      <c r="BI61" s="72" t="s">
        <v>343</v>
      </c>
      <c r="BJ61" s="77" t="s">
        <v>342</v>
      </c>
      <c r="BK61" s="69" t="s">
        <v>342</v>
      </c>
      <c r="BL61" s="78" t="s">
        <v>343</v>
      </c>
      <c r="BM61" s="74" t="s">
        <v>342</v>
      </c>
      <c r="BN61" s="69" t="s">
        <v>342</v>
      </c>
      <c r="BO61" s="72" t="s">
        <v>343</v>
      </c>
      <c r="BP61" s="77" t="s">
        <v>342</v>
      </c>
      <c r="BQ61" s="69" t="s">
        <v>342</v>
      </c>
      <c r="BR61" s="78" t="s">
        <v>343</v>
      </c>
      <c r="BS61" s="80" t="s">
        <v>342</v>
      </c>
      <c r="BT61" s="2" t="str">
        <f>IFERROR(VLOOKUP(A61,Listas!$A$2:$B$23,2,FALSE),"")</f>
        <v>Subsecretaría de Servicio a la Ciudadanía</v>
      </c>
    </row>
    <row r="62" spans="1:72" ht="409.5" customHeight="1" x14ac:dyDescent="0.2">
      <c r="A62" s="55" t="s">
        <v>209</v>
      </c>
      <c r="B62" s="101" t="s">
        <v>1100</v>
      </c>
      <c r="C62" s="59" t="s">
        <v>133</v>
      </c>
      <c r="D62" s="57" t="s">
        <v>1101</v>
      </c>
      <c r="E62" s="98" t="s">
        <v>35</v>
      </c>
      <c r="F62" s="98" t="s">
        <v>42</v>
      </c>
      <c r="G62" s="55" t="s">
        <v>1102</v>
      </c>
      <c r="H62" s="55" t="s">
        <v>1103</v>
      </c>
      <c r="I62" s="55" t="s">
        <v>1104</v>
      </c>
      <c r="J62" s="55" t="s">
        <v>605</v>
      </c>
      <c r="K62" s="55" t="s">
        <v>324</v>
      </c>
      <c r="L62" s="55" t="s">
        <v>325</v>
      </c>
      <c r="M62" s="55" t="s">
        <v>1021</v>
      </c>
      <c r="N62" s="100" t="s">
        <v>144</v>
      </c>
      <c r="O62" s="100" t="s">
        <v>125</v>
      </c>
      <c r="P62" s="98" t="s">
        <v>126</v>
      </c>
      <c r="Q62" s="55" t="s">
        <v>1105</v>
      </c>
      <c r="R62" s="100" t="s">
        <v>144</v>
      </c>
      <c r="S62" s="100" t="s">
        <v>145</v>
      </c>
      <c r="T62" s="98" t="s">
        <v>126</v>
      </c>
      <c r="U62" s="55" t="s">
        <v>1106</v>
      </c>
      <c r="V62" s="98" t="s">
        <v>329</v>
      </c>
      <c r="W62" s="55" t="s">
        <v>330</v>
      </c>
      <c r="X62" s="55" t="s">
        <v>330</v>
      </c>
      <c r="Y62" s="55" t="s">
        <v>330</v>
      </c>
      <c r="Z62" s="55" t="s">
        <v>330</v>
      </c>
      <c r="AA62" s="55" t="s">
        <v>330</v>
      </c>
      <c r="AB62" s="55" t="s">
        <v>1107</v>
      </c>
      <c r="AC62" s="55" t="s">
        <v>1108</v>
      </c>
      <c r="AD62" s="55" t="s">
        <v>1109</v>
      </c>
      <c r="AE62" s="55" t="s">
        <v>1110</v>
      </c>
      <c r="AF62" s="55" t="s">
        <v>1111</v>
      </c>
      <c r="AG62" s="55" t="s">
        <v>1112</v>
      </c>
      <c r="AH62" s="55" t="s">
        <v>1113</v>
      </c>
      <c r="AI62" s="56" t="s">
        <v>1114</v>
      </c>
      <c r="AJ62" s="71">
        <v>43356</v>
      </c>
      <c r="AK62" s="72" t="s">
        <v>334</v>
      </c>
      <c r="AL62" s="77" t="s">
        <v>1027</v>
      </c>
      <c r="AM62" s="69">
        <v>43593</v>
      </c>
      <c r="AN62" s="78" t="s">
        <v>334</v>
      </c>
      <c r="AO62" s="74" t="s">
        <v>1115</v>
      </c>
      <c r="AP62" s="69">
        <v>43759</v>
      </c>
      <c r="AQ62" s="72" t="s">
        <v>378</v>
      </c>
      <c r="AR62" s="77" t="s">
        <v>1116</v>
      </c>
      <c r="AS62" s="69">
        <v>43909</v>
      </c>
      <c r="AT62" s="78" t="s">
        <v>551</v>
      </c>
      <c r="AU62" s="74" t="s">
        <v>1117</v>
      </c>
      <c r="AV62" s="69" t="s">
        <v>342</v>
      </c>
      <c r="AW62" s="72" t="s">
        <v>343</v>
      </c>
      <c r="AX62" s="77" t="s">
        <v>342</v>
      </c>
      <c r="AY62" s="69" t="s">
        <v>342</v>
      </c>
      <c r="AZ62" s="78" t="s">
        <v>343</v>
      </c>
      <c r="BA62" s="74" t="s">
        <v>342</v>
      </c>
      <c r="BB62" s="69" t="s">
        <v>342</v>
      </c>
      <c r="BC62" s="72" t="s">
        <v>343</v>
      </c>
      <c r="BD62" s="77" t="s">
        <v>342</v>
      </c>
      <c r="BE62" s="69" t="s">
        <v>342</v>
      </c>
      <c r="BF62" s="78" t="s">
        <v>343</v>
      </c>
      <c r="BG62" s="74" t="s">
        <v>342</v>
      </c>
      <c r="BH62" s="69" t="s">
        <v>342</v>
      </c>
      <c r="BI62" s="72" t="s">
        <v>343</v>
      </c>
      <c r="BJ62" s="77" t="s">
        <v>342</v>
      </c>
      <c r="BK62" s="69" t="s">
        <v>342</v>
      </c>
      <c r="BL62" s="78" t="s">
        <v>343</v>
      </c>
      <c r="BM62" s="74" t="s">
        <v>342</v>
      </c>
      <c r="BN62" s="69" t="s">
        <v>342</v>
      </c>
      <c r="BO62" s="72" t="s">
        <v>343</v>
      </c>
      <c r="BP62" s="77" t="s">
        <v>342</v>
      </c>
      <c r="BQ62" s="69" t="s">
        <v>342</v>
      </c>
      <c r="BR62" s="78" t="s">
        <v>343</v>
      </c>
      <c r="BS62" s="80" t="s">
        <v>342</v>
      </c>
      <c r="BT62" s="2" t="str">
        <f>IFERROR(VLOOKUP(A62,Listas!$A$2:$B$23,2,FALSE),"")</f>
        <v>Subsecretaría de Servicio a la Ciudadanía</v>
      </c>
    </row>
    <row r="63" spans="1:72" ht="409.5" customHeight="1" x14ac:dyDescent="0.2">
      <c r="A63" s="55" t="s">
        <v>209</v>
      </c>
      <c r="B63" s="101" t="s">
        <v>1068</v>
      </c>
      <c r="C63" s="59" t="s">
        <v>93</v>
      </c>
      <c r="D63" s="57" t="s">
        <v>1118</v>
      </c>
      <c r="E63" s="98" t="s">
        <v>35</v>
      </c>
      <c r="F63" s="98" t="s">
        <v>152</v>
      </c>
      <c r="G63" s="55" t="s">
        <v>1119</v>
      </c>
      <c r="H63" s="55" t="s">
        <v>1120</v>
      </c>
      <c r="I63" s="55" t="s">
        <v>1121</v>
      </c>
      <c r="J63" s="55" t="s">
        <v>605</v>
      </c>
      <c r="K63" s="55" t="s">
        <v>324</v>
      </c>
      <c r="L63" s="55" t="s">
        <v>439</v>
      </c>
      <c r="M63" s="55" t="s">
        <v>1021</v>
      </c>
      <c r="N63" s="100" t="s">
        <v>103</v>
      </c>
      <c r="O63" s="100" t="s">
        <v>104</v>
      </c>
      <c r="P63" s="98" t="s">
        <v>81</v>
      </c>
      <c r="Q63" s="55" t="s">
        <v>1122</v>
      </c>
      <c r="R63" s="100" t="s">
        <v>144</v>
      </c>
      <c r="S63" s="100" t="s">
        <v>145</v>
      </c>
      <c r="T63" s="98" t="s">
        <v>126</v>
      </c>
      <c r="U63" s="55" t="s">
        <v>1123</v>
      </c>
      <c r="V63" s="98" t="s">
        <v>329</v>
      </c>
      <c r="W63" s="55" t="s">
        <v>330</v>
      </c>
      <c r="X63" s="55" t="s">
        <v>330</v>
      </c>
      <c r="Y63" s="55" t="s">
        <v>330</v>
      </c>
      <c r="Z63" s="55" t="s">
        <v>330</v>
      </c>
      <c r="AA63" s="55" t="s">
        <v>330</v>
      </c>
      <c r="AB63" s="55" t="s">
        <v>1124</v>
      </c>
      <c r="AC63" s="55" t="s">
        <v>1125</v>
      </c>
      <c r="AD63" s="55" t="s">
        <v>1126</v>
      </c>
      <c r="AE63" s="55" t="s">
        <v>1127</v>
      </c>
      <c r="AF63" s="55" t="s">
        <v>1128</v>
      </c>
      <c r="AG63" s="55" t="s">
        <v>1129</v>
      </c>
      <c r="AH63" s="55" t="s">
        <v>1130</v>
      </c>
      <c r="AI63" s="56" t="s">
        <v>1131</v>
      </c>
      <c r="AJ63" s="71">
        <v>43356</v>
      </c>
      <c r="AK63" s="72" t="s">
        <v>334</v>
      </c>
      <c r="AL63" s="77" t="s">
        <v>1027</v>
      </c>
      <c r="AM63" s="69">
        <v>43593</v>
      </c>
      <c r="AN63" s="78" t="s">
        <v>334</v>
      </c>
      <c r="AO63" s="74" t="s">
        <v>1132</v>
      </c>
      <c r="AP63" s="69">
        <v>43759</v>
      </c>
      <c r="AQ63" s="72" t="s">
        <v>378</v>
      </c>
      <c r="AR63" s="77" t="s">
        <v>1133</v>
      </c>
      <c r="AS63" s="69">
        <v>43909</v>
      </c>
      <c r="AT63" s="78" t="s">
        <v>334</v>
      </c>
      <c r="AU63" s="74" t="s">
        <v>1134</v>
      </c>
      <c r="AV63" s="69" t="s">
        <v>342</v>
      </c>
      <c r="AW63" s="72" t="s">
        <v>343</v>
      </c>
      <c r="AX63" s="77" t="s">
        <v>342</v>
      </c>
      <c r="AY63" s="69" t="s">
        <v>342</v>
      </c>
      <c r="AZ63" s="78" t="s">
        <v>343</v>
      </c>
      <c r="BA63" s="74" t="s">
        <v>342</v>
      </c>
      <c r="BB63" s="69" t="s">
        <v>342</v>
      </c>
      <c r="BC63" s="72" t="s">
        <v>343</v>
      </c>
      <c r="BD63" s="77" t="s">
        <v>342</v>
      </c>
      <c r="BE63" s="69" t="s">
        <v>342</v>
      </c>
      <c r="BF63" s="78" t="s">
        <v>343</v>
      </c>
      <c r="BG63" s="74" t="s">
        <v>342</v>
      </c>
      <c r="BH63" s="69" t="s">
        <v>342</v>
      </c>
      <c r="BI63" s="72" t="s">
        <v>343</v>
      </c>
      <c r="BJ63" s="77" t="s">
        <v>342</v>
      </c>
      <c r="BK63" s="69" t="s">
        <v>342</v>
      </c>
      <c r="BL63" s="78" t="s">
        <v>343</v>
      </c>
      <c r="BM63" s="74" t="s">
        <v>342</v>
      </c>
      <c r="BN63" s="69" t="s">
        <v>342</v>
      </c>
      <c r="BO63" s="72" t="s">
        <v>343</v>
      </c>
      <c r="BP63" s="77" t="s">
        <v>342</v>
      </c>
      <c r="BQ63" s="69" t="s">
        <v>342</v>
      </c>
      <c r="BR63" s="78" t="s">
        <v>343</v>
      </c>
      <c r="BS63" s="80" t="s">
        <v>342</v>
      </c>
      <c r="BT63" s="2" t="str">
        <f>IFERROR(VLOOKUP(A63,Listas!$A$2:$B$23,2,FALSE),"")</f>
        <v>Subsecretaría de Servicio a la Ciudadanía</v>
      </c>
    </row>
    <row r="64" spans="1:72" ht="409.5" customHeight="1" x14ac:dyDescent="0.2">
      <c r="A64" s="55" t="s">
        <v>209</v>
      </c>
      <c r="B64" s="101" t="s">
        <v>1030</v>
      </c>
      <c r="C64" s="59" t="s">
        <v>116</v>
      </c>
      <c r="D64" s="57" t="s">
        <v>1135</v>
      </c>
      <c r="E64" s="98" t="s">
        <v>64</v>
      </c>
      <c r="F64" s="98" t="s">
        <v>70</v>
      </c>
      <c r="G64" s="55" t="s">
        <v>1136</v>
      </c>
      <c r="H64" s="55" t="s">
        <v>1137</v>
      </c>
      <c r="I64" s="55" t="s">
        <v>1138</v>
      </c>
      <c r="J64" s="55" t="s">
        <v>363</v>
      </c>
      <c r="K64" s="55" t="s">
        <v>324</v>
      </c>
      <c r="L64" s="55" t="s">
        <v>325</v>
      </c>
      <c r="M64" s="55" t="s">
        <v>1021</v>
      </c>
      <c r="N64" s="100" t="s">
        <v>124</v>
      </c>
      <c r="O64" s="100" t="s">
        <v>104</v>
      </c>
      <c r="P64" s="98" t="s">
        <v>105</v>
      </c>
      <c r="Q64" s="55" t="s">
        <v>1139</v>
      </c>
      <c r="R64" s="100" t="s">
        <v>144</v>
      </c>
      <c r="S64" s="100" t="s">
        <v>104</v>
      </c>
      <c r="T64" s="98" t="s">
        <v>105</v>
      </c>
      <c r="U64" s="55" t="s">
        <v>1140</v>
      </c>
      <c r="V64" s="98" t="s">
        <v>366</v>
      </c>
      <c r="W64" s="55" t="s">
        <v>330</v>
      </c>
      <c r="X64" s="55" t="s">
        <v>330</v>
      </c>
      <c r="Y64" s="55" t="s">
        <v>330</v>
      </c>
      <c r="Z64" s="55" t="s">
        <v>330</v>
      </c>
      <c r="AA64" s="55" t="s">
        <v>330</v>
      </c>
      <c r="AB64" s="55" t="s">
        <v>1141</v>
      </c>
      <c r="AC64" s="55" t="s">
        <v>1142</v>
      </c>
      <c r="AD64" s="55" t="s">
        <v>1143</v>
      </c>
      <c r="AE64" s="55" t="s">
        <v>1144</v>
      </c>
      <c r="AF64" s="55" t="s">
        <v>1145</v>
      </c>
      <c r="AG64" s="55" t="s">
        <v>1146</v>
      </c>
      <c r="AH64" s="55" t="s">
        <v>1147</v>
      </c>
      <c r="AI64" s="56" t="s">
        <v>1148</v>
      </c>
      <c r="AJ64" s="71">
        <v>43496</v>
      </c>
      <c r="AK64" s="72" t="s">
        <v>334</v>
      </c>
      <c r="AL64" s="77" t="s">
        <v>1149</v>
      </c>
      <c r="AM64" s="69">
        <v>43759</v>
      </c>
      <c r="AN64" s="78" t="s">
        <v>430</v>
      </c>
      <c r="AO64" s="74" t="s">
        <v>1150</v>
      </c>
      <c r="AP64" s="69">
        <v>43909</v>
      </c>
      <c r="AQ64" s="72" t="s">
        <v>643</v>
      </c>
      <c r="AR64" s="77" t="s">
        <v>1151</v>
      </c>
      <c r="AS64" s="69" t="s">
        <v>1152</v>
      </c>
      <c r="AT64" s="78" t="s">
        <v>343</v>
      </c>
      <c r="AU64" s="74" t="s">
        <v>342</v>
      </c>
      <c r="AV64" s="69" t="s">
        <v>342</v>
      </c>
      <c r="AW64" s="72" t="s">
        <v>343</v>
      </c>
      <c r="AX64" s="77" t="s">
        <v>342</v>
      </c>
      <c r="AY64" s="69" t="s">
        <v>342</v>
      </c>
      <c r="AZ64" s="78" t="s">
        <v>343</v>
      </c>
      <c r="BA64" s="74" t="s">
        <v>342</v>
      </c>
      <c r="BB64" s="69" t="s">
        <v>342</v>
      </c>
      <c r="BC64" s="72" t="s">
        <v>343</v>
      </c>
      <c r="BD64" s="77" t="s">
        <v>342</v>
      </c>
      <c r="BE64" s="69" t="s">
        <v>342</v>
      </c>
      <c r="BF64" s="78" t="s">
        <v>343</v>
      </c>
      <c r="BG64" s="74" t="s">
        <v>342</v>
      </c>
      <c r="BH64" s="69" t="s">
        <v>342</v>
      </c>
      <c r="BI64" s="72" t="s">
        <v>343</v>
      </c>
      <c r="BJ64" s="77" t="s">
        <v>342</v>
      </c>
      <c r="BK64" s="69" t="s">
        <v>342</v>
      </c>
      <c r="BL64" s="78" t="s">
        <v>343</v>
      </c>
      <c r="BM64" s="74" t="s">
        <v>342</v>
      </c>
      <c r="BN64" s="69" t="s">
        <v>342</v>
      </c>
      <c r="BO64" s="72" t="s">
        <v>343</v>
      </c>
      <c r="BP64" s="77" t="s">
        <v>342</v>
      </c>
      <c r="BQ64" s="69" t="s">
        <v>342</v>
      </c>
      <c r="BR64" s="78" t="s">
        <v>343</v>
      </c>
      <c r="BS64" s="80" t="s">
        <v>342</v>
      </c>
      <c r="BT64" s="2" t="str">
        <f>IFERROR(VLOOKUP(A64,Listas!$A$2:$B$23,2,FALSE),"")</f>
        <v>Subsecretaría de Servicio a la Ciudadanía</v>
      </c>
    </row>
    <row r="65" spans="1:72" ht="409.5" customHeight="1" x14ac:dyDescent="0.2">
      <c r="A65" s="55" t="s">
        <v>209</v>
      </c>
      <c r="B65" s="101" t="s">
        <v>1153</v>
      </c>
      <c r="C65" s="59" t="s">
        <v>40</v>
      </c>
      <c r="D65" s="57" t="s">
        <v>1154</v>
      </c>
      <c r="E65" s="98" t="s">
        <v>64</v>
      </c>
      <c r="F65" s="98" t="s">
        <v>152</v>
      </c>
      <c r="G65" s="55" t="s">
        <v>1155</v>
      </c>
      <c r="H65" s="55" t="s">
        <v>629</v>
      </c>
      <c r="I65" s="55" t="s">
        <v>1156</v>
      </c>
      <c r="J65" s="55" t="s">
        <v>363</v>
      </c>
      <c r="K65" s="55" t="s">
        <v>324</v>
      </c>
      <c r="L65" s="55" t="s">
        <v>457</v>
      </c>
      <c r="M65" s="55" t="s">
        <v>1021</v>
      </c>
      <c r="N65" s="100" t="s">
        <v>144</v>
      </c>
      <c r="O65" s="100" t="s">
        <v>104</v>
      </c>
      <c r="P65" s="98" t="s">
        <v>105</v>
      </c>
      <c r="Q65" s="55" t="s">
        <v>1157</v>
      </c>
      <c r="R65" s="100" t="s">
        <v>144</v>
      </c>
      <c r="S65" s="100" t="s">
        <v>104</v>
      </c>
      <c r="T65" s="98" t="s">
        <v>105</v>
      </c>
      <c r="U65" s="55" t="s">
        <v>1158</v>
      </c>
      <c r="V65" s="98" t="s">
        <v>366</v>
      </c>
      <c r="W65" s="55" t="s">
        <v>330</v>
      </c>
      <c r="X65" s="55" t="s">
        <v>330</v>
      </c>
      <c r="Y65" s="55" t="s">
        <v>330</v>
      </c>
      <c r="Z65" s="55" t="s">
        <v>330</v>
      </c>
      <c r="AA65" s="55" t="s">
        <v>330</v>
      </c>
      <c r="AB65" s="55" t="s">
        <v>1159</v>
      </c>
      <c r="AC65" s="55" t="s">
        <v>1160</v>
      </c>
      <c r="AD65" s="55" t="s">
        <v>1143</v>
      </c>
      <c r="AE65" s="55" t="s">
        <v>1144</v>
      </c>
      <c r="AF65" s="55" t="s">
        <v>1145</v>
      </c>
      <c r="AG65" s="55" t="s">
        <v>1161</v>
      </c>
      <c r="AH65" s="55" t="s">
        <v>1162</v>
      </c>
      <c r="AI65" s="56" t="s">
        <v>1163</v>
      </c>
      <c r="AJ65" s="71">
        <v>43496</v>
      </c>
      <c r="AK65" s="72" t="s">
        <v>334</v>
      </c>
      <c r="AL65" s="77" t="s">
        <v>1027</v>
      </c>
      <c r="AM65" s="69">
        <v>43593</v>
      </c>
      <c r="AN65" s="78" t="s">
        <v>334</v>
      </c>
      <c r="AO65" s="74" t="s">
        <v>1164</v>
      </c>
      <c r="AP65" s="69">
        <v>43759</v>
      </c>
      <c r="AQ65" s="72" t="s">
        <v>465</v>
      </c>
      <c r="AR65" s="77" t="s">
        <v>1165</v>
      </c>
      <c r="AS65" s="69">
        <v>43909</v>
      </c>
      <c r="AT65" s="78" t="s">
        <v>1166</v>
      </c>
      <c r="AU65" s="74" t="s">
        <v>1167</v>
      </c>
      <c r="AV65" s="69" t="s">
        <v>342</v>
      </c>
      <c r="AW65" s="72" t="s">
        <v>343</v>
      </c>
      <c r="AX65" s="77" t="s">
        <v>342</v>
      </c>
      <c r="AY65" s="69" t="s">
        <v>342</v>
      </c>
      <c r="AZ65" s="78" t="s">
        <v>343</v>
      </c>
      <c r="BA65" s="74" t="s">
        <v>342</v>
      </c>
      <c r="BB65" s="69" t="s">
        <v>342</v>
      </c>
      <c r="BC65" s="72" t="s">
        <v>343</v>
      </c>
      <c r="BD65" s="77" t="s">
        <v>342</v>
      </c>
      <c r="BE65" s="69" t="s">
        <v>342</v>
      </c>
      <c r="BF65" s="78" t="s">
        <v>343</v>
      </c>
      <c r="BG65" s="74" t="s">
        <v>342</v>
      </c>
      <c r="BH65" s="69" t="s">
        <v>342</v>
      </c>
      <c r="BI65" s="72" t="s">
        <v>343</v>
      </c>
      <c r="BJ65" s="77" t="s">
        <v>342</v>
      </c>
      <c r="BK65" s="69" t="s">
        <v>342</v>
      </c>
      <c r="BL65" s="78" t="s">
        <v>343</v>
      </c>
      <c r="BM65" s="74" t="s">
        <v>342</v>
      </c>
      <c r="BN65" s="69" t="s">
        <v>342</v>
      </c>
      <c r="BO65" s="72" t="s">
        <v>343</v>
      </c>
      <c r="BP65" s="77" t="s">
        <v>342</v>
      </c>
      <c r="BQ65" s="69" t="s">
        <v>342</v>
      </c>
      <c r="BR65" s="78" t="s">
        <v>343</v>
      </c>
      <c r="BS65" s="80" t="s">
        <v>342</v>
      </c>
      <c r="BT65" s="2" t="str">
        <f>IFERROR(VLOOKUP(A65,Listas!$A$2:$B$23,2,FALSE),"")</f>
        <v>Subsecretaría de Servicio a la Ciudadanía</v>
      </c>
    </row>
    <row r="66" spans="1:72" ht="409.5" customHeight="1" x14ac:dyDescent="0.2">
      <c r="A66" s="55" t="s">
        <v>209</v>
      </c>
      <c r="B66" s="101" t="s">
        <v>1100</v>
      </c>
      <c r="C66" s="59" t="s">
        <v>149</v>
      </c>
      <c r="D66" s="57" t="s">
        <v>1168</v>
      </c>
      <c r="E66" s="98" t="s">
        <v>35</v>
      </c>
      <c r="F66" s="98" t="s">
        <v>42</v>
      </c>
      <c r="G66" s="55" t="s">
        <v>1169</v>
      </c>
      <c r="H66" s="55" t="s">
        <v>1103</v>
      </c>
      <c r="I66" s="55" t="s">
        <v>1170</v>
      </c>
      <c r="J66" s="55" t="s">
        <v>605</v>
      </c>
      <c r="K66" s="55" t="s">
        <v>324</v>
      </c>
      <c r="L66" s="55" t="s">
        <v>325</v>
      </c>
      <c r="M66" s="55" t="s">
        <v>1021</v>
      </c>
      <c r="N66" s="100" t="s">
        <v>103</v>
      </c>
      <c r="O66" s="100" t="s">
        <v>125</v>
      </c>
      <c r="P66" s="98" t="s">
        <v>105</v>
      </c>
      <c r="Q66" s="55" t="s">
        <v>1171</v>
      </c>
      <c r="R66" s="100" t="s">
        <v>103</v>
      </c>
      <c r="S66" s="100" t="s">
        <v>145</v>
      </c>
      <c r="T66" s="98" t="s">
        <v>126</v>
      </c>
      <c r="U66" s="55" t="s">
        <v>1172</v>
      </c>
      <c r="V66" s="98" t="s">
        <v>366</v>
      </c>
      <c r="W66" s="55" t="s">
        <v>1173</v>
      </c>
      <c r="X66" s="55" t="s">
        <v>1174</v>
      </c>
      <c r="Y66" s="55" t="s">
        <v>1175</v>
      </c>
      <c r="Z66" s="55" t="s">
        <v>1176</v>
      </c>
      <c r="AA66" s="55" t="s">
        <v>1177</v>
      </c>
      <c r="AB66" s="55" t="s">
        <v>330</v>
      </c>
      <c r="AC66" s="55" t="s">
        <v>330</v>
      </c>
      <c r="AD66" s="55" t="s">
        <v>330</v>
      </c>
      <c r="AE66" s="55" t="s">
        <v>330</v>
      </c>
      <c r="AF66" s="55" t="s">
        <v>330</v>
      </c>
      <c r="AG66" s="55" t="s">
        <v>1178</v>
      </c>
      <c r="AH66" s="55" t="s">
        <v>1179</v>
      </c>
      <c r="AI66" s="56" t="s">
        <v>1180</v>
      </c>
      <c r="AJ66" s="71">
        <v>43759</v>
      </c>
      <c r="AK66" s="72" t="s">
        <v>334</v>
      </c>
      <c r="AL66" s="77" t="s">
        <v>1181</v>
      </c>
      <c r="AM66" s="69">
        <v>43909</v>
      </c>
      <c r="AN66" s="78" t="s">
        <v>378</v>
      </c>
      <c r="AO66" s="74" t="s">
        <v>1182</v>
      </c>
      <c r="AP66" s="69" t="s">
        <v>342</v>
      </c>
      <c r="AQ66" s="72" t="s">
        <v>343</v>
      </c>
      <c r="AR66" s="77" t="s">
        <v>342</v>
      </c>
      <c r="AS66" s="69" t="s">
        <v>342</v>
      </c>
      <c r="AT66" s="78" t="s">
        <v>343</v>
      </c>
      <c r="AU66" s="74" t="s">
        <v>342</v>
      </c>
      <c r="AV66" s="69" t="s">
        <v>342</v>
      </c>
      <c r="AW66" s="72" t="s">
        <v>343</v>
      </c>
      <c r="AX66" s="77" t="s">
        <v>342</v>
      </c>
      <c r="AY66" s="69" t="s">
        <v>342</v>
      </c>
      <c r="AZ66" s="78" t="s">
        <v>343</v>
      </c>
      <c r="BA66" s="74" t="s">
        <v>342</v>
      </c>
      <c r="BB66" s="69" t="s">
        <v>342</v>
      </c>
      <c r="BC66" s="72" t="s">
        <v>343</v>
      </c>
      <c r="BD66" s="77" t="s">
        <v>342</v>
      </c>
      <c r="BE66" s="69" t="s">
        <v>342</v>
      </c>
      <c r="BF66" s="78" t="s">
        <v>343</v>
      </c>
      <c r="BG66" s="74" t="s">
        <v>342</v>
      </c>
      <c r="BH66" s="69" t="s">
        <v>342</v>
      </c>
      <c r="BI66" s="72" t="s">
        <v>343</v>
      </c>
      <c r="BJ66" s="77" t="s">
        <v>342</v>
      </c>
      <c r="BK66" s="69" t="s">
        <v>342</v>
      </c>
      <c r="BL66" s="78" t="s">
        <v>343</v>
      </c>
      <c r="BM66" s="74" t="s">
        <v>342</v>
      </c>
      <c r="BN66" s="69" t="s">
        <v>342</v>
      </c>
      <c r="BO66" s="72" t="s">
        <v>343</v>
      </c>
      <c r="BP66" s="77" t="s">
        <v>342</v>
      </c>
      <c r="BQ66" s="69" t="s">
        <v>342</v>
      </c>
      <c r="BR66" s="78" t="s">
        <v>343</v>
      </c>
      <c r="BS66" s="80" t="s">
        <v>342</v>
      </c>
      <c r="BT66" s="2" t="str">
        <f>IFERROR(VLOOKUP(A66,Listas!$A$2:$B$23,2,FALSE),"")</f>
        <v>Subsecretaría de Servicio a la Ciudadanía</v>
      </c>
    </row>
    <row r="67" spans="1:72" ht="409.5" customHeight="1" x14ac:dyDescent="0.2">
      <c r="A67" s="55" t="s">
        <v>189</v>
      </c>
      <c r="B67" s="101" t="s">
        <v>1183</v>
      </c>
      <c r="C67" s="59" t="s">
        <v>93</v>
      </c>
      <c r="D67" s="57" t="s">
        <v>1184</v>
      </c>
      <c r="E67" s="98" t="s">
        <v>35</v>
      </c>
      <c r="F67" s="98" t="s">
        <v>152</v>
      </c>
      <c r="G67" s="55" t="s">
        <v>1185</v>
      </c>
      <c r="H67" s="55" t="s">
        <v>1186</v>
      </c>
      <c r="I67" s="55" t="s">
        <v>1187</v>
      </c>
      <c r="J67" s="55" t="s">
        <v>605</v>
      </c>
      <c r="K67" s="55" t="s">
        <v>750</v>
      </c>
      <c r="L67" s="55" t="s">
        <v>439</v>
      </c>
      <c r="M67" s="55" t="s">
        <v>684</v>
      </c>
      <c r="N67" s="100" t="s">
        <v>144</v>
      </c>
      <c r="O67" s="100" t="s">
        <v>52</v>
      </c>
      <c r="P67" s="98" t="s">
        <v>54</v>
      </c>
      <c r="Q67" s="55" t="s">
        <v>1188</v>
      </c>
      <c r="R67" s="100" t="s">
        <v>144</v>
      </c>
      <c r="S67" s="100" t="s">
        <v>79</v>
      </c>
      <c r="T67" s="98" t="s">
        <v>81</v>
      </c>
      <c r="U67" s="55" t="s">
        <v>1189</v>
      </c>
      <c r="V67" s="98" t="s">
        <v>366</v>
      </c>
      <c r="W67" s="55" t="s">
        <v>330</v>
      </c>
      <c r="X67" s="55" t="s">
        <v>330</v>
      </c>
      <c r="Y67" s="55" t="s">
        <v>330</v>
      </c>
      <c r="Z67" s="55" t="s">
        <v>330</v>
      </c>
      <c r="AA67" s="55" t="s">
        <v>330</v>
      </c>
      <c r="AB67" s="55" t="s">
        <v>1190</v>
      </c>
      <c r="AC67" s="55" t="s">
        <v>1191</v>
      </c>
      <c r="AD67" s="55" t="s">
        <v>1192</v>
      </c>
      <c r="AE67" s="55" t="s">
        <v>1193</v>
      </c>
      <c r="AF67" s="55" t="s">
        <v>1194</v>
      </c>
      <c r="AG67" s="55" t="s">
        <v>1195</v>
      </c>
      <c r="AH67" s="55" t="s">
        <v>1196</v>
      </c>
      <c r="AI67" s="56" t="s">
        <v>1197</v>
      </c>
      <c r="AJ67" s="71">
        <v>43347</v>
      </c>
      <c r="AK67" s="72" t="s">
        <v>334</v>
      </c>
      <c r="AL67" s="77" t="s">
        <v>1198</v>
      </c>
      <c r="AM67" s="69">
        <v>43594</v>
      </c>
      <c r="AN67" s="78" t="s">
        <v>520</v>
      </c>
      <c r="AO67" s="74" t="s">
        <v>1199</v>
      </c>
      <c r="AP67" s="69">
        <v>43787</v>
      </c>
      <c r="AQ67" s="72" t="s">
        <v>334</v>
      </c>
      <c r="AR67" s="77" t="s">
        <v>1200</v>
      </c>
      <c r="AS67" s="69">
        <v>43347</v>
      </c>
      <c r="AT67" s="78" t="s">
        <v>334</v>
      </c>
      <c r="AU67" s="74" t="s">
        <v>1198</v>
      </c>
      <c r="AV67" s="69">
        <v>43594</v>
      </c>
      <c r="AW67" s="72" t="s">
        <v>520</v>
      </c>
      <c r="AX67" s="77" t="s">
        <v>1199</v>
      </c>
      <c r="AY67" s="69">
        <v>43787</v>
      </c>
      <c r="AZ67" s="78" t="s">
        <v>334</v>
      </c>
      <c r="BA67" s="74" t="s">
        <v>1200</v>
      </c>
      <c r="BB67" s="69">
        <v>43916</v>
      </c>
      <c r="BC67" s="72" t="s">
        <v>334</v>
      </c>
      <c r="BD67" s="77" t="s">
        <v>1201</v>
      </c>
      <c r="BE67" s="69" t="s">
        <v>342</v>
      </c>
      <c r="BF67" s="78" t="s">
        <v>343</v>
      </c>
      <c r="BG67" s="74" t="s">
        <v>342</v>
      </c>
      <c r="BH67" s="69" t="s">
        <v>342</v>
      </c>
      <c r="BI67" s="72" t="s">
        <v>343</v>
      </c>
      <c r="BJ67" s="77" t="s">
        <v>342</v>
      </c>
      <c r="BK67" s="69" t="s">
        <v>342</v>
      </c>
      <c r="BL67" s="78" t="s">
        <v>343</v>
      </c>
      <c r="BM67" s="74" t="s">
        <v>342</v>
      </c>
      <c r="BN67" s="69" t="s">
        <v>342</v>
      </c>
      <c r="BO67" s="72" t="s">
        <v>343</v>
      </c>
      <c r="BP67" s="77" t="s">
        <v>342</v>
      </c>
      <c r="BQ67" s="69" t="s">
        <v>342</v>
      </c>
      <c r="BR67" s="78" t="s">
        <v>343</v>
      </c>
      <c r="BS67" s="80" t="s">
        <v>342</v>
      </c>
      <c r="BT67" s="2" t="str">
        <f>IFERROR(VLOOKUP(A67,Listas!$A$2:$B$23,2,FALSE),"")</f>
        <v>Dirección Distrital de Archivo de Bogotá</v>
      </c>
    </row>
    <row r="68" spans="1:72" ht="409.5" customHeight="1" x14ac:dyDescent="0.2">
      <c r="A68" s="55" t="s">
        <v>189</v>
      </c>
      <c r="B68" s="101" t="s">
        <v>1202</v>
      </c>
      <c r="C68" s="59" t="s">
        <v>93</v>
      </c>
      <c r="D68" s="57" t="s">
        <v>1203</v>
      </c>
      <c r="E68" s="98" t="s">
        <v>35</v>
      </c>
      <c r="F68" s="98" t="s">
        <v>152</v>
      </c>
      <c r="G68" s="55" t="s">
        <v>1204</v>
      </c>
      <c r="H68" s="55" t="s">
        <v>1205</v>
      </c>
      <c r="I68" s="55" t="s">
        <v>1206</v>
      </c>
      <c r="J68" s="55" t="s">
        <v>1207</v>
      </c>
      <c r="K68" s="55" t="s">
        <v>324</v>
      </c>
      <c r="L68" s="55" t="s">
        <v>325</v>
      </c>
      <c r="M68" s="55" t="s">
        <v>684</v>
      </c>
      <c r="N68" s="100" t="s">
        <v>144</v>
      </c>
      <c r="O68" s="100" t="s">
        <v>79</v>
      </c>
      <c r="P68" s="98" t="s">
        <v>81</v>
      </c>
      <c r="Q68" s="55" t="s">
        <v>1208</v>
      </c>
      <c r="R68" s="100" t="s">
        <v>144</v>
      </c>
      <c r="S68" s="100" t="s">
        <v>104</v>
      </c>
      <c r="T68" s="98" t="s">
        <v>105</v>
      </c>
      <c r="U68" s="55" t="s">
        <v>1209</v>
      </c>
      <c r="V68" s="98" t="s">
        <v>366</v>
      </c>
      <c r="W68" s="55" t="s">
        <v>330</v>
      </c>
      <c r="X68" s="55" t="s">
        <v>330</v>
      </c>
      <c r="Y68" s="55" t="s">
        <v>330</v>
      </c>
      <c r="Z68" s="55" t="s">
        <v>330</v>
      </c>
      <c r="AA68" s="55" t="s">
        <v>330</v>
      </c>
      <c r="AB68" s="55" t="s">
        <v>1210</v>
      </c>
      <c r="AC68" s="55" t="s">
        <v>1211</v>
      </c>
      <c r="AD68" s="55" t="s">
        <v>1212</v>
      </c>
      <c r="AE68" s="55" t="s">
        <v>1213</v>
      </c>
      <c r="AF68" s="55" t="s">
        <v>1214</v>
      </c>
      <c r="AG68" s="55" t="s">
        <v>1215</v>
      </c>
      <c r="AH68" s="55" t="s">
        <v>1216</v>
      </c>
      <c r="AI68" s="56" t="s">
        <v>1217</v>
      </c>
      <c r="AJ68" s="71">
        <v>43347</v>
      </c>
      <c r="AK68" s="72" t="s">
        <v>334</v>
      </c>
      <c r="AL68" s="77" t="s">
        <v>1198</v>
      </c>
      <c r="AM68" s="69">
        <v>43594</v>
      </c>
      <c r="AN68" s="78" t="s">
        <v>520</v>
      </c>
      <c r="AO68" s="74" t="s">
        <v>1199</v>
      </c>
      <c r="AP68" s="69">
        <v>43787</v>
      </c>
      <c r="AQ68" s="72" t="s">
        <v>334</v>
      </c>
      <c r="AR68" s="77" t="s">
        <v>1200</v>
      </c>
      <c r="AS68" s="69">
        <v>43899</v>
      </c>
      <c r="AT68" s="78" t="s">
        <v>465</v>
      </c>
      <c r="AU68" s="74" t="s">
        <v>1218</v>
      </c>
      <c r="AV68" s="69">
        <v>43916</v>
      </c>
      <c r="AW68" s="72" t="s">
        <v>334</v>
      </c>
      <c r="AX68" s="77" t="s">
        <v>1219</v>
      </c>
      <c r="AY68" s="69" t="s">
        <v>342</v>
      </c>
      <c r="AZ68" s="78" t="s">
        <v>343</v>
      </c>
      <c r="BA68" s="74" t="s">
        <v>342</v>
      </c>
      <c r="BB68" s="69" t="s">
        <v>342</v>
      </c>
      <c r="BC68" s="72" t="s">
        <v>343</v>
      </c>
      <c r="BD68" s="77" t="s">
        <v>342</v>
      </c>
      <c r="BE68" s="69" t="s">
        <v>342</v>
      </c>
      <c r="BF68" s="78" t="s">
        <v>343</v>
      </c>
      <c r="BG68" s="74" t="s">
        <v>342</v>
      </c>
      <c r="BH68" s="69" t="s">
        <v>342</v>
      </c>
      <c r="BI68" s="72" t="s">
        <v>343</v>
      </c>
      <c r="BJ68" s="77" t="s">
        <v>342</v>
      </c>
      <c r="BK68" s="69" t="s">
        <v>342</v>
      </c>
      <c r="BL68" s="78" t="s">
        <v>343</v>
      </c>
      <c r="BM68" s="74" t="s">
        <v>342</v>
      </c>
      <c r="BN68" s="69" t="s">
        <v>342</v>
      </c>
      <c r="BO68" s="72" t="s">
        <v>343</v>
      </c>
      <c r="BP68" s="77" t="s">
        <v>342</v>
      </c>
      <c r="BQ68" s="69" t="s">
        <v>342</v>
      </c>
      <c r="BR68" s="78" t="s">
        <v>343</v>
      </c>
      <c r="BS68" s="80" t="s">
        <v>342</v>
      </c>
      <c r="BT68" s="2" t="str">
        <f>IFERROR(VLOOKUP(A68,Listas!$A$2:$B$23,2,FALSE),"")</f>
        <v>Dirección Distrital de Archivo de Bogotá</v>
      </c>
    </row>
    <row r="69" spans="1:72" ht="409.5" customHeight="1" x14ac:dyDescent="0.2">
      <c r="A69" s="55" t="s">
        <v>189</v>
      </c>
      <c r="B69" s="101" t="s">
        <v>1220</v>
      </c>
      <c r="C69" s="59" t="s">
        <v>68</v>
      </c>
      <c r="D69" s="57" t="s">
        <v>1221</v>
      </c>
      <c r="E69" s="98" t="s">
        <v>64</v>
      </c>
      <c r="F69" s="98" t="s">
        <v>152</v>
      </c>
      <c r="G69" s="55" t="s">
        <v>1222</v>
      </c>
      <c r="H69" s="55" t="s">
        <v>1223</v>
      </c>
      <c r="I69" s="55" t="s">
        <v>1224</v>
      </c>
      <c r="J69" s="55" t="s">
        <v>1225</v>
      </c>
      <c r="K69" s="55" t="s">
        <v>324</v>
      </c>
      <c r="L69" s="55" t="s">
        <v>325</v>
      </c>
      <c r="M69" s="55" t="s">
        <v>684</v>
      </c>
      <c r="N69" s="100" t="s">
        <v>144</v>
      </c>
      <c r="O69" s="100" t="s">
        <v>79</v>
      </c>
      <c r="P69" s="98" t="s">
        <v>81</v>
      </c>
      <c r="Q69" s="55" t="s">
        <v>1226</v>
      </c>
      <c r="R69" s="100" t="s">
        <v>144</v>
      </c>
      <c r="S69" s="100" t="s">
        <v>79</v>
      </c>
      <c r="T69" s="98" t="s">
        <v>81</v>
      </c>
      <c r="U69" s="55" t="s">
        <v>1227</v>
      </c>
      <c r="V69" s="98" t="s">
        <v>366</v>
      </c>
      <c r="W69" s="55" t="s">
        <v>330</v>
      </c>
      <c r="X69" s="55" t="s">
        <v>330</v>
      </c>
      <c r="Y69" s="55" t="s">
        <v>330</v>
      </c>
      <c r="Z69" s="55" t="s">
        <v>330</v>
      </c>
      <c r="AA69" s="55" t="s">
        <v>330</v>
      </c>
      <c r="AB69" s="55" t="s">
        <v>1228</v>
      </c>
      <c r="AC69" s="55" t="s">
        <v>1229</v>
      </c>
      <c r="AD69" s="55" t="s">
        <v>1230</v>
      </c>
      <c r="AE69" s="55" t="s">
        <v>1231</v>
      </c>
      <c r="AF69" s="55" t="s">
        <v>1232</v>
      </c>
      <c r="AG69" s="55" t="s">
        <v>1233</v>
      </c>
      <c r="AH69" s="55" t="s">
        <v>1234</v>
      </c>
      <c r="AI69" s="56" t="s">
        <v>1235</v>
      </c>
      <c r="AJ69" s="71">
        <v>43496</v>
      </c>
      <c r="AK69" s="72" t="s">
        <v>334</v>
      </c>
      <c r="AL69" s="77" t="s">
        <v>1198</v>
      </c>
      <c r="AM69" s="69">
        <v>43594</v>
      </c>
      <c r="AN69" s="78" t="s">
        <v>520</v>
      </c>
      <c r="AO69" s="74" t="s">
        <v>1236</v>
      </c>
      <c r="AP69" s="69">
        <v>43787</v>
      </c>
      <c r="AQ69" s="72" t="s">
        <v>334</v>
      </c>
      <c r="AR69" s="77" t="s">
        <v>1200</v>
      </c>
      <c r="AS69" s="69">
        <v>43916</v>
      </c>
      <c r="AT69" s="78" t="s">
        <v>334</v>
      </c>
      <c r="AU69" s="74" t="s">
        <v>1237</v>
      </c>
      <c r="AV69" s="69" t="s">
        <v>342</v>
      </c>
      <c r="AW69" s="72" t="s">
        <v>343</v>
      </c>
      <c r="AX69" s="77" t="s">
        <v>342</v>
      </c>
      <c r="AY69" s="69" t="s">
        <v>342</v>
      </c>
      <c r="AZ69" s="78" t="s">
        <v>343</v>
      </c>
      <c r="BA69" s="74" t="s">
        <v>342</v>
      </c>
      <c r="BB69" s="69" t="s">
        <v>342</v>
      </c>
      <c r="BC69" s="72" t="s">
        <v>343</v>
      </c>
      <c r="BD69" s="77" t="s">
        <v>342</v>
      </c>
      <c r="BE69" s="69" t="s">
        <v>342</v>
      </c>
      <c r="BF69" s="78" t="s">
        <v>343</v>
      </c>
      <c r="BG69" s="74" t="s">
        <v>342</v>
      </c>
      <c r="BH69" s="69" t="s">
        <v>342</v>
      </c>
      <c r="BI69" s="72" t="s">
        <v>343</v>
      </c>
      <c r="BJ69" s="77" t="s">
        <v>342</v>
      </c>
      <c r="BK69" s="69" t="s">
        <v>342</v>
      </c>
      <c r="BL69" s="78" t="s">
        <v>343</v>
      </c>
      <c r="BM69" s="74" t="s">
        <v>342</v>
      </c>
      <c r="BN69" s="69" t="s">
        <v>342</v>
      </c>
      <c r="BO69" s="72" t="s">
        <v>343</v>
      </c>
      <c r="BP69" s="77" t="s">
        <v>342</v>
      </c>
      <c r="BQ69" s="69" t="s">
        <v>342</v>
      </c>
      <c r="BR69" s="78" t="s">
        <v>343</v>
      </c>
      <c r="BS69" s="80" t="s">
        <v>342</v>
      </c>
      <c r="BT69" s="2" t="str">
        <f>IFERROR(VLOOKUP(A69,Listas!$A$2:$B$23,2,FALSE),"")</f>
        <v>Dirección Distrital de Archivo de Bogotá</v>
      </c>
    </row>
    <row r="70" spans="1:72" ht="409.5" customHeight="1" x14ac:dyDescent="0.2">
      <c r="A70" s="55" t="s">
        <v>189</v>
      </c>
      <c r="B70" s="101" t="s">
        <v>1238</v>
      </c>
      <c r="C70" s="59" t="s">
        <v>40</v>
      </c>
      <c r="D70" s="57" t="s">
        <v>1239</v>
      </c>
      <c r="E70" s="98" t="s">
        <v>64</v>
      </c>
      <c r="F70" s="98" t="s">
        <v>152</v>
      </c>
      <c r="G70" s="55" t="s">
        <v>1240</v>
      </c>
      <c r="H70" s="55" t="s">
        <v>1241</v>
      </c>
      <c r="I70" s="55" t="s">
        <v>1242</v>
      </c>
      <c r="J70" s="55" t="s">
        <v>1225</v>
      </c>
      <c r="K70" s="55" t="s">
        <v>324</v>
      </c>
      <c r="L70" s="55" t="s">
        <v>980</v>
      </c>
      <c r="M70" s="55" t="s">
        <v>684</v>
      </c>
      <c r="N70" s="100" t="s">
        <v>144</v>
      </c>
      <c r="O70" s="100" t="s">
        <v>79</v>
      </c>
      <c r="P70" s="98" t="s">
        <v>81</v>
      </c>
      <c r="Q70" s="55" t="s">
        <v>1243</v>
      </c>
      <c r="R70" s="100" t="s">
        <v>144</v>
      </c>
      <c r="S70" s="100" t="s">
        <v>79</v>
      </c>
      <c r="T70" s="98" t="s">
        <v>81</v>
      </c>
      <c r="U70" s="55" t="s">
        <v>1244</v>
      </c>
      <c r="V70" s="98" t="s">
        <v>366</v>
      </c>
      <c r="W70" s="55" t="s">
        <v>330</v>
      </c>
      <c r="X70" s="55" t="s">
        <v>330</v>
      </c>
      <c r="Y70" s="55" t="s">
        <v>330</v>
      </c>
      <c r="Z70" s="55" t="s">
        <v>330</v>
      </c>
      <c r="AA70" s="55" t="s">
        <v>330</v>
      </c>
      <c r="AB70" s="55" t="s">
        <v>1245</v>
      </c>
      <c r="AC70" s="55" t="s">
        <v>1246</v>
      </c>
      <c r="AD70" s="55" t="s">
        <v>1247</v>
      </c>
      <c r="AE70" s="55" t="s">
        <v>1144</v>
      </c>
      <c r="AF70" s="55" t="s">
        <v>1248</v>
      </c>
      <c r="AG70" s="55" t="s">
        <v>1249</v>
      </c>
      <c r="AH70" s="55" t="s">
        <v>1250</v>
      </c>
      <c r="AI70" s="56" t="s">
        <v>1251</v>
      </c>
      <c r="AJ70" s="71">
        <v>43496</v>
      </c>
      <c r="AK70" s="72" t="s">
        <v>334</v>
      </c>
      <c r="AL70" s="77" t="s">
        <v>1198</v>
      </c>
      <c r="AM70" s="69">
        <v>43594</v>
      </c>
      <c r="AN70" s="78" t="s">
        <v>520</v>
      </c>
      <c r="AO70" s="74" t="s">
        <v>1252</v>
      </c>
      <c r="AP70" s="69">
        <v>43787</v>
      </c>
      <c r="AQ70" s="72" t="s">
        <v>334</v>
      </c>
      <c r="AR70" s="77" t="s">
        <v>1253</v>
      </c>
      <c r="AS70" s="69">
        <v>43916</v>
      </c>
      <c r="AT70" s="78" t="s">
        <v>551</v>
      </c>
      <c r="AU70" s="74" t="s">
        <v>1254</v>
      </c>
      <c r="AV70" s="69" t="s">
        <v>342</v>
      </c>
      <c r="AW70" s="72" t="s">
        <v>343</v>
      </c>
      <c r="AX70" s="77" t="s">
        <v>342</v>
      </c>
      <c r="AY70" s="69" t="s">
        <v>342</v>
      </c>
      <c r="AZ70" s="78" t="s">
        <v>343</v>
      </c>
      <c r="BA70" s="74" t="s">
        <v>342</v>
      </c>
      <c r="BB70" s="69" t="s">
        <v>342</v>
      </c>
      <c r="BC70" s="72" t="s">
        <v>343</v>
      </c>
      <c r="BD70" s="77" t="s">
        <v>342</v>
      </c>
      <c r="BE70" s="69" t="s">
        <v>342</v>
      </c>
      <c r="BF70" s="78" t="s">
        <v>343</v>
      </c>
      <c r="BG70" s="74" t="s">
        <v>342</v>
      </c>
      <c r="BH70" s="69" t="s">
        <v>342</v>
      </c>
      <c r="BI70" s="72" t="s">
        <v>343</v>
      </c>
      <c r="BJ70" s="77" t="s">
        <v>342</v>
      </c>
      <c r="BK70" s="69" t="s">
        <v>342</v>
      </c>
      <c r="BL70" s="78" t="s">
        <v>343</v>
      </c>
      <c r="BM70" s="74" t="s">
        <v>342</v>
      </c>
      <c r="BN70" s="69" t="s">
        <v>342</v>
      </c>
      <c r="BO70" s="72" t="s">
        <v>343</v>
      </c>
      <c r="BP70" s="77" t="s">
        <v>342</v>
      </c>
      <c r="BQ70" s="69" t="s">
        <v>342</v>
      </c>
      <c r="BR70" s="78" t="s">
        <v>343</v>
      </c>
      <c r="BS70" s="80" t="s">
        <v>342</v>
      </c>
      <c r="BT70" s="2" t="str">
        <f>IFERROR(VLOOKUP(A70,Listas!$A$2:$B$23,2,FALSE),"")</f>
        <v>Dirección Distrital de Archivo de Bogotá</v>
      </c>
    </row>
    <row r="71" spans="1:72" ht="409.5" customHeight="1" x14ac:dyDescent="0.2">
      <c r="A71" s="55" t="s">
        <v>1255</v>
      </c>
      <c r="B71" s="101" t="s">
        <v>1256</v>
      </c>
      <c r="C71" s="59" t="s">
        <v>93</v>
      </c>
      <c r="D71" s="57" t="s">
        <v>1257</v>
      </c>
      <c r="E71" s="98" t="s">
        <v>35</v>
      </c>
      <c r="F71" s="98" t="s">
        <v>92</v>
      </c>
      <c r="G71" s="55" t="s">
        <v>1258</v>
      </c>
      <c r="H71" s="55" t="s">
        <v>1259</v>
      </c>
      <c r="I71" s="55" t="s">
        <v>1260</v>
      </c>
      <c r="J71" s="55" t="s">
        <v>1261</v>
      </c>
      <c r="K71" s="55" t="s">
        <v>324</v>
      </c>
      <c r="L71" s="55" t="s">
        <v>1092</v>
      </c>
      <c r="M71" s="55" t="s">
        <v>343</v>
      </c>
      <c r="N71" s="100" t="s">
        <v>144</v>
      </c>
      <c r="O71" s="100" t="s">
        <v>79</v>
      </c>
      <c r="P71" s="98" t="s">
        <v>81</v>
      </c>
      <c r="Q71" s="55" t="s">
        <v>1262</v>
      </c>
      <c r="R71" s="100" t="s">
        <v>144</v>
      </c>
      <c r="S71" s="100" t="s">
        <v>125</v>
      </c>
      <c r="T71" s="98" t="s">
        <v>126</v>
      </c>
      <c r="U71" s="55" t="s">
        <v>1263</v>
      </c>
      <c r="V71" s="98" t="s">
        <v>329</v>
      </c>
      <c r="W71" s="55" t="s">
        <v>330</v>
      </c>
      <c r="X71" s="55" t="s">
        <v>330</v>
      </c>
      <c r="Y71" s="55" t="s">
        <v>330</v>
      </c>
      <c r="Z71" s="55" t="s">
        <v>330</v>
      </c>
      <c r="AA71" s="55" t="s">
        <v>330</v>
      </c>
      <c r="AB71" s="55" t="s">
        <v>330</v>
      </c>
      <c r="AC71" s="55" t="s">
        <v>330</v>
      </c>
      <c r="AD71" s="55" t="s">
        <v>330</v>
      </c>
      <c r="AE71" s="55" t="s">
        <v>330</v>
      </c>
      <c r="AF71" s="55" t="s">
        <v>330</v>
      </c>
      <c r="AG71" s="55" t="s">
        <v>1264</v>
      </c>
      <c r="AH71" s="55" t="s">
        <v>1265</v>
      </c>
      <c r="AI71" s="56" t="s">
        <v>1266</v>
      </c>
      <c r="AJ71" s="71">
        <v>43362</v>
      </c>
      <c r="AK71" s="72" t="s">
        <v>334</v>
      </c>
      <c r="AL71" s="77" t="s">
        <v>1267</v>
      </c>
      <c r="AM71" s="69">
        <v>43593</v>
      </c>
      <c r="AN71" s="78" t="s">
        <v>334</v>
      </c>
      <c r="AO71" s="74" t="s">
        <v>1268</v>
      </c>
      <c r="AP71" s="69">
        <v>43783</v>
      </c>
      <c r="AQ71" s="72" t="s">
        <v>338</v>
      </c>
      <c r="AR71" s="77" t="s">
        <v>1269</v>
      </c>
      <c r="AS71" s="69" t="s">
        <v>342</v>
      </c>
      <c r="AT71" s="78" t="s">
        <v>343</v>
      </c>
      <c r="AU71" s="74" t="s">
        <v>342</v>
      </c>
      <c r="AV71" s="69" t="s">
        <v>342</v>
      </c>
      <c r="AW71" s="72" t="s">
        <v>343</v>
      </c>
      <c r="AX71" s="77" t="s">
        <v>342</v>
      </c>
      <c r="AY71" s="69" t="s">
        <v>342</v>
      </c>
      <c r="AZ71" s="78" t="s">
        <v>343</v>
      </c>
      <c r="BA71" s="74" t="s">
        <v>342</v>
      </c>
      <c r="BB71" s="69" t="s">
        <v>342</v>
      </c>
      <c r="BC71" s="72" t="s">
        <v>343</v>
      </c>
      <c r="BD71" s="77" t="s">
        <v>342</v>
      </c>
      <c r="BE71" s="69" t="s">
        <v>342</v>
      </c>
      <c r="BF71" s="78" t="s">
        <v>343</v>
      </c>
      <c r="BG71" s="74" t="s">
        <v>342</v>
      </c>
      <c r="BH71" s="69" t="s">
        <v>342</v>
      </c>
      <c r="BI71" s="72" t="s">
        <v>343</v>
      </c>
      <c r="BJ71" s="77" t="s">
        <v>342</v>
      </c>
      <c r="BK71" s="69" t="s">
        <v>342</v>
      </c>
      <c r="BL71" s="78" t="s">
        <v>343</v>
      </c>
      <c r="BM71" s="74" t="s">
        <v>342</v>
      </c>
      <c r="BN71" s="69" t="s">
        <v>342</v>
      </c>
      <c r="BO71" s="72" t="s">
        <v>343</v>
      </c>
      <c r="BP71" s="77" t="s">
        <v>342</v>
      </c>
      <c r="BQ71" s="69" t="s">
        <v>342</v>
      </c>
      <c r="BR71" s="78" t="s">
        <v>343</v>
      </c>
      <c r="BS71" s="80" t="s">
        <v>342</v>
      </c>
      <c r="BT71" s="2" t="str">
        <f>IFERROR(VLOOKUP(A71,Listas!$A$2:$B$23,2,FALSE),"")</f>
        <v>Subsecretaría Técnica</v>
      </c>
    </row>
    <row r="72" spans="1:72" ht="409.5" customHeight="1" x14ac:dyDescent="0.2">
      <c r="A72" s="55" t="s">
        <v>1255</v>
      </c>
      <c r="B72" s="101" t="s">
        <v>1270</v>
      </c>
      <c r="C72" s="59" t="s">
        <v>39</v>
      </c>
      <c r="D72" s="57" t="s">
        <v>1271</v>
      </c>
      <c r="E72" s="98" t="s">
        <v>35</v>
      </c>
      <c r="F72" s="98" t="s">
        <v>92</v>
      </c>
      <c r="G72" s="55" t="s">
        <v>1272</v>
      </c>
      <c r="H72" s="55" t="s">
        <v>1273</v>
      </c>
      <c r="I72" s="55" t="s">
        <v>1274</v>
      </c>
      <c r="J72" s="55" t="s">
        <v>1261</v>
      </c>
      <c r="K72" s="55" t="s">
        <v>324</v>
      </c>
      <c r="L72" s="55" t="s">
        <v>1092</v>
      </c>
      <c r="M72" s="55" t="s">
        <v>343</v>
      </c>
      <c r="N72" s="100" t="s">
        <v>144</v>
      </c>
      <c r="O72" s="100" t="s">
        <v>79</v>
      </c>
      <c r="P72" s="98" t="s">
        <v>81</v>
      </c>
      <c r="Q72" s="55" t="s">
        <v>1275</v>
      </c>
      <c r="R72" s="100" t="s">
        <v>144</v>
      </c>
      <c r="S72" s="100" t="s">
        <v>104</v>
      </c>
      <c r="T72" s="98" t="s">
        <v>105</v>
      </c>
      <c r="U72" s="55" t="s">
        <v>1276</v>
      </c>
      <c r="V72" s="98" t="s">
        <v>366</v>
      </c>
      <c r="W72" s="55" t="s">
        <v>330</v>
      </c>
      <c r="X72" s="55" t="s">
        <v>330</v>
      </c>
      <c r="Y72" s="55" t="s">
        <v>330</v>
      </c>
      <c r="Z72" s="55" t="s">
        <v>330</v>
      </c>
      <c r="AA72" s="55" t="s">
        <v>330</v>
      </c>
      <c r="AB72" s="55" t="s">
        <v>1277</v>
      </c>
      <c r="AC72" s="55" t="s">
        <v>1278</v>
      </c>
      <c r="AD72" s="55" t="s">
        <v>1279</v>
      </c>
      <c r="AE72" s="55" t="s">
        <v>1280</v>
      </c>
      <c r="AF72" s="55" t="s">
        <v>1281</v>
      </c>
      <c r="AG72" s="55" t="s">
        <v>1282</v>
      </c>
      <c r="AH72" s="55" t="s">
        <v>1283</v>
      </c>
      <c r="AI72" s="56" t="s">
        <v>1284</v>
      </c>
      <c r="AJ72" s="71">
        <v>43362</v>
      </c>
      <c r="AK72" s="72" t="s">
        <v>334</v>
      </c>
      <c r="AL72" s="77" t="s">
        <v>1267</v>
      </c>
      <c r="AM72" s="69">
        <v>43593</v>
      </c>
      <c r="AN72" s="78" t="s">
        <v>336</v>
      </c>
      <c r="AO72" s="74" t="s">
        <v>1285</v>
      </c>
      <c r="AP72" s="69">
        <v>43783</v>
      </c>
      <c r="AQ72" s="72" t="s">
        <v>401</v>
      </c>
      <c r="AR72" s="77" t="s">
        <v>1286</v>
      </c>
      <c r="AS72" s="69" t="s">
        <v>342</v>
      </c>
      <c r="AT72" s="78" t="s">
        <v>343</v>
      </c>
      <c r="AU72" s="74" t="s">
        <v>342</v>
      </c>
      <c r="AV72" s="69" t="s">
        <v>342</v>
      </c>
      <c r="AW72" s="72" t="s">
        <v>343</v>
      </c>
      <c r="AX72" s="77" t="s">
        <v>342</v>
      </c>
      <c r="AY72" s="69" t="s">
        <v>342</v>
      </c>
      <c r="AZ72" s="78" t="s">
        <v>343</v>
      </c>
      <c r="BA72" s="74" t="s">
        <v>342</v>
      </c>
      <c r="BB72" s="69" t="s">
        <v>342</v>
      </c>
      <c r="BC72" s="72" t="s">
        <v>343</v>
      </c>
      <c r="BD72" s="77" t="s">
        <v>342</v>
      </c>
      <c r="BE72" s="69" t="s">
        <v>342</v>
      </c>
      <c r="BF72" s="78" t="s">
        <v>343</v>
      </c>
      <c r="BG72" s="74" t="s">
        <v>342</v>
      </c>
      <c r="BH72" s="69" t="s">
        <v>342</v>
      </c>
      <c r="BI72" s="72" t="s">
        <v>343</v>
      </c>
      <c r="BJ72" s="77" t="s">
        <v>342</v>
      </c>
      <c r="BK72" s="69" t="s">
        <v>342</v>
      </c>
      <c r="BL72" s="78" t="s">
        <v>343</v>
      </c>
      <c r="BM72" s="74" t="s">
        <v>342</v>
      </c>
      <c r="BN72" s="69" t="s">
        <v>342</v>
      </c>
      <c r="BO72" s="72" t="s">
        <v>343</v>
      </c>
      <c r="BP72" s="77" t="s">
        <v>342</v>
      </c>
      <c r="BQ72" s="69" t="s">
        <v>342</v>
      </c>
      <c r="BR72" s="78" t="s">
        <v>343</v>
      </c>
      <c r="BS72" s="80" t="s">
        <v>342</v>
      </c>
      <c r="BT72" s="2" t="str">
        <f>IFERROR(VLOOKUP(A72,Listas!$A$2:$B$23,2,FALSE),"")</f>
        <v>Subsecretaría Técnica</v>
      </c>
    </row>
    <row r="73" spans="1:72" ht="409.5" customHeight="1" x14ac:dyDescent="0.2">
      <c r="A73" s="55" t="s">
        <v>1255</v>
      </c>
      <c r="B73" s="101" t="s">
        <v>1287</v>
      </c>
      <c r="C73" s="59" t="s">
        <v>93</v>
      </c>
      <c r="D73" s="57" t="s">
        <v>1288</v>
      </c>
      <c r="E73" s="98" t="s">
        <v>35</v>
      </c>
      <c r="F73" s="98" t="s">
        <v>92</v>
      </c>
      <c r="G73" s="55" t="s">
        <v>1289</v>
      </c>
      <c r="H73" s="55" t="s">
        <v>1290</v>
      </c>
      <c r="I73" s="55" t="s">
        <v>1291</v>
      </c>
      <c r="J73" s="55" t="s">
        <v>1261</v>
      </c>
      <c r="K73" s="55" t="s">
        <v>324</v>
      </c>
      <c r="L73" s="55" t="s">
        <v>1092</v>
      </c>
      <c r="M73" s="55" t="s">
        <v>343</v>
      </c>
      <c r="N73" s="100" t="s">
        <v>144</v>
      </c>
      <c r="O73" s="100" t="s">
        <v>79</v>
      </c>
      <c r="P73" s="98" t="s">
        <v>81</v>
      </c>
      <c r="Q73" s="55" t="s">
        <v>1292</v>
      </c>
      <c r="R73" s="100" t="s">
        <v>144</v>
      </c>
      <c r="S73" s="100" t="s">
        <v>104</v>
      </c>
      <c r="T73" s="98" t="s">
        <v>105</v>
      </c>
      <c r="U73" s="55" t="s">
        <v>1293</v>
      </c>
      <c r="V73" s="98" t="s">
        <v>366</v>
      </c>
      <c r="W73" s="55" t="s">
        <v>330</v>
      </c>
      <c r="X73" s="55" t="s">
        <v>330</v>
      </c>
      <c r="Y73" s="55" t="s">
        <v>330</v>
      </c>
      <c r="Z73" s="55" t="s">
        <v>330</v>
      </c>
      <c r="AA73" s="55" t="s">
        <v>330</v>
      </c>
      <c r="AB73" s="55" t="s">
        <v>1277</v>
      </c>
      <c r="AC73" s="55" t="s">
        <v>1278</v>
      </c>
      <c r="AD73" s="55" t="s">
        <v>1279</v>
      </c>
      <c r="AE73" s="55" t="s">
        <v>1280</v>
      </c>
      <c r="AF73" s="55" t="s">
        <v>1281</v>
      </c>
      <c r="AG73" s="55" t="s">
        <v>1294</v>
      </c>
      <c r="AH73" s="55" t="s">
        <v>1295</v>
      </c>
      <c r="AI73" s="56" t="s">
        <v>1296</v>
      </c>
      <c r="AJ73" s="71">
        <v>43362</v>
      </c>
      <c r="AK73" s="72" t="s">
        <v>334</v>
      </c>
      <c r="AL73" s="77" t="s">
        <v>1267</v>
      </c>
      <c r="AM73" s="69">
        <v>43593</v>
      </c>
      <c r="AN73" s="78" t="s">
        <v>336</v>
      </c>
      <c r="AO73" s="74" t="s">
        <v>1297</v>
      </c>
      <c r="AP73" s="69">
        <v>43783</v>
      </c>
      <c r="AQ73" s="72" t="s">
        <v>1298</v>
      </c>
      <c r="AR73" s="77" t="s">
        <v>1299</v>
      </c>
      <c r="AS73" s="69" t="s">
        <v>342</v>
      </c>
      <c r="AT73" s="78" t="s">
        <v>343</v>
      </c>
      <c r="AU73" s="74" t="s">
        <v>342</v>
      </c>
      <c r="AV73" s="69" t="s">
        <v>342</v>
      </c>
      <c r="AW73" s="72" t="s">
        <v>343</v>
      </c>
      <c r="AX73" s="77" t="s">
        <v>342</v>
      </c>
      <c r="AY73" s="69" t="s">
        <v>342</v>
      </c>
      <c r="AZ73" s="78" t="s">
        <v>343</v>
      </c>
      <c r="BA73" s="74" t="s">
        <v>342</v>
      </c>
      <c r="BB73" s="69" t="s">
        <v>342</v>
      </c>
      <c r="BC73" s="72" t="s">
        <v>343</v>
      </c>
      <c r="BD73" s="77" t="s">
        <v>342</v>
      </c>
      <c r="BE73" s="69" t="s">
        <v>342</v>
      </c>
      <c r="BF73" s="78" t="s">
        <v>343</v>
      </c>
      <c r="BG73" s="74" t="s">
        <v>342</v>
      </c>
      <c r="BH73" s="69" t="s">
        <v>342</v>
      </c>
      <c r="BI73" s="72" t="s">
        <v>343</v>
      </c>
      <c r="BJ73" s="77" t="s">
        <v>342</v>
      </c>
      <c r="BK73" s="69" t="s">
        <v>342</v>
      </c>
      <c r="BL73" s="78" t="s">
        <v>343</v>
      </c>
      <c r="BM73" s="74" t="s">
        <v>342</v>
      </c>
      <c r="BN73" s="69" t="s">
        <v>342</v>
      </c>
      <c r="BO73" s="72" t="s">
        <v>343</v>
      </c>
      <c r="BP73" s="77" t="s">
        <v>342</v>
      </c>
      <c r="BQ73" s="69" t="s">
        <v>342</v>
      </c>
      <c r="BR73" s="78" t="s">
        <v>343</v>
      </c>
      <c r="BS73" s="80" t="s">
        <v>342</v>
      </c>
      <c r="BT73" s="2" t="str">
        <f>IFERROR(VLOOKUP(A73,Listas!$A$2:$B$23,2,FALSE),"")</f>
        <v>Subsecretaría Técnica</v>
      </c>
    </row>
    <row r="74" spans="1:72" ht="409.5" customHeight="1" x14ac:dyDescent="0.2">
      <c r="A74" s="55" t="s">
        <v>1255</v>
      </c>
      <c r="B74" s="101" t="s">
        <v>1300</v>
      </c>
      <c r="C74" s="59" t="s">
        <v>133</v>
      </c>
      <c r="D74" s="57" t="s">
        <v>1301</v>
      </c>
      <c r="E74" s="98" t="s">
        <v>35</v>
      </c>
      <c r="F74" s="98" t="s">
        <v>152</v>
      </c>
      <c r="G74" s="55" t="s">
        <v>1302</v>
      </c>
      <c r="H74" s="55" t="s">
        <v>1303</v>
      </c>
      <c r="I74" s="55" t="s">
        <v>1304</v>
      </c>
      <c r="J74" s="55" t="s">
        <v>1305</v>
      </c>
      <c r="K74" s="55" t="s">
        <v>324</v>
      </c>
      <c r="L74" s="55" t="s">
        <v>1092</v>
      </c>
      <c r="M74" s="55" t="s">
        <v>343</v>
      </c>
      <c r="N74" s="100" t="s">
        <v>144</v>
      </c>
      <c r="O74" s="100" t="s">
        <v>79</v>
      </c>
      <c r="P74" s="98" t="s">
        <v>81</v>
      </c>
      <c r="Q74" s="55" t="s">
        <v>1306</v>
      </c>
      <c r="R74" s="100" t="s">
        <v>144</v>
      </c>
      <c r="S74" s="100" t="s">
        <v>125</v>
      </c>
      <c r="T74" s="98" t="s">
        <v>126</v>
      </c>
      <c r="U74" s="55" t="s">
        <v>1307</v>
      </c>
      <c r="V74" s="98" t="s">
        <v>329</v>
      </c>
      <c r="W74" s="55" t="s">
        <v>330</v>
      </c>
      <c r="X74" s="55" t="s">
        <v>330</v>
      </c>
      <c r="Y74" s="55" t="s">
        <v>330</v>
      </c>
      <c r="Z74" s="55" t="s">
        <v>330</v>
      </c>
      <c r="AA74" s="55" t="s">
        <v>330</v>
      </c>
      <c r="AB74" s="55" t="s">
        <v>330</v>
      </c>
      <c r="AC74" s="55" t="s">
        <v>330</v>
      </c>
      <c r="AD74" s="55" t="s">
        <v>330</v>
      </c>
      <c r="AE74" s="55" t="s">
        <v>330</v>
      </c>
      <c r="AF74" s="55" t="s">
        <v>330</v>
      </c>
      <c r="AG74" s="55" t="s">
        <v>1308</v>
      </c>
      <c r="AH74" s="55" t="s">
        <v>1309</v>
      </c>
      <c r="AI74" s="56" t="s">
        <v>1310</v>
      </c>
      <c r="AJ74" s="71">
        <v>43362</v>
      </c>
      <c r="AK74" s="72" t="s">
        <v>334</v>
      </c>
      <c r="AL74" s="77" t="s">
        <v>1267</v>
      </c>
      <c r="AM74" s="69">
        <v>43593</v>
      </c>
      <c r="AN74" s="78" t="s">
        <v>336</v>
      </c>
      <c r="AO74" s="74" t="s">
        <v>1297</v>
      </c>
      <c r="AP74" s="69">
        <v>43783</v>
      </c>
      <c r="AQ74" s="72" t="s">
        <v>830</v>
      </c>
      <c r="AR74" s="77" t="s">
        <v>1311</v>
      </c>
      <c r="AS74" s="69" t="s">
        <v>342</v>
      </c>
      <c r="AT74" s="78" t="s">
        <v>343</v>
      </c>
      <c r="AU74" s="74" t="s">
        <v>342</v>
      </c>
      <c r="AV74" s="69" t="s">
        <v>342</v>
      </c>
      <c r="AW74" s="72" t="s">
        <v>343</v>
      </c>
      <c r="AX74" s="77" t="s">
        <v>342</v>
      </c>
      <c r="AY74" s="69" t="s">
        <v>342</v>
      </c>
      <c r="AZ74" s="78" t="s">
        <v>343</v>
      </c>
      <c r="BA74" s="74" t="s">
        <v>342</v>
      </c>
      <c r="BB74" s="69" t="s">
        <v>342</v>
      </c>
      <c r="BC74" s="72" t="s">
        <v>343</v>
      </c>
      <c r="BD74" s="77" t="s">
        <v>342</v>
      </c>
      <c r="BE74" s="69" t="s">
        <v>342</v>
      </c>
      <c r="BF74" s="78" t="s">
        <v>343</v>
      </c>
      <c r="BG74" s="74" t="s">
        <v>342</v>
      </c>
      <c r="BH74" s="69" t="s">
        <v>342</v>
      </c>
      <c r="BI74" s="72" t="s">
        <v>343</v>
      </c>
      <c r="BJ74" s="77" t="s">
        <v>342</v>
      </c>
      <c r="BK74" s="69" t="s">
        <v>342</v>
      </c>
      <c r="BL74" s="78" t="s">
        <v>343</v>
      </c>
      <c r="BM74" s="74" t="s">
        <v>342</v>
      </c>
      <c r="BN74" s="69" t="s">
        <v>342</v>
      </c>
      <c r="BO74" s="72" t="s">
        <v>343</v>
      </c>
      <c r="BP74" s="77" t="s">
        <v>342</v>
      </c>
      <c r="BQ74" s="69" t="s">
        <v>342</v>
      </c>
      <c r="BR74" s="78" t="s">
        <v>343</v>
      </c>
      <c r="BS74" s="80" t="s">
        <v>342</v>
      </c>
      <c r="BT74" s="2" t="str">
        <f>IFERROR(VLOOKUP(A74,Listas!$A$2:$B$23,2,FALSE),"")</f>
        <v>Subsecretaría Técnica</v>
      </c>
    </row>
    <row r="75" spans="1:72" ht="409.5" customHeight="1" x14ac:dyDescent="0.2">
      <c r="A75" s="55" t="s">
        <v>1255</v>
      </c>
      <c r="B75" s="101" t="s">
        <v>1312</v>
      </c>
      <c r="C75" s="59" t="s">
        <v>171</v>
      </c>
      <c r="D75" s="57" t="s">
        <v>1313</v>
      </c>
      <c r="E75" s="98" t="s">
        <v>35</v>
      </c>
      <c r="F75" s="98" t="s">
        <v>42</v>
      </c>
      <c r="G75" s="55" t="s">
        <v>1314</v>
      </c>
      <c r="H75" s="55" t="s">
        <v>1315</v>
      </c>
      <c r="I75" s="55" t="s">
        <v>1316</v>
      </c>
      <c r="J75" s="55" t="s">
        <v>1317</v>
      </c>
      <c r="K75" s="55" t="s">
        <v>324</v>
      </c>
      <c r="L75" s="55" t="s">
        <v>1092</v>
      </c>
      <c r="M75" s="55" t="s">
        <v>343</v>
      </c>
      <c r="N75" s="100" t="s">
        <v>144</v>
      </c>
      <c r="O75" s="100" t="s">
        <v>79</v>
      </c>
      <c r="P75" s="98" t="s">
        <v>81</v>
      </c>
      <c r="Q75" s="55" t="s">
        <v>1318</v>
      </c>
      <c r="R75" s="100" t="s">
        <v>144</v>
      </c>
      <c r="S75" s="100" t="s">
        <v>104</v>
      </c>
      <c r="T75" s="98" t="s">
        <v>105</v>
      </c>
      <c r="U75" s="55" t="s">
        <v>1319</v>
      </c>
      <c r="V75" s="98" t="s">
        <v>366</v>
      </c>
      <c r="W75" s="55" t="s">
        <v>330</v>
      </c>
      <c r="X75" s="55" t="s">
        <v>330</v>
      </c>
      <c r="Y75" s="55" t="s">
        <v>330</v>
      </c>
      <c r="Z75" s="55" t="s">
        <v>330</v>
      </c>
      <c r="AA75" s="55" t="s">
        <v>330</v>
      </c>
      <c r="AB75" s="55" t="s">
        <v>1277</v>
      </c>
      <c r="AC75" s="55" t="s">
        <v>1278</v>
      </c>
      <c r="AD75" s="55" t="s">
        <v>1279</v>
      </c>
      <c r="AE75" s="55" t="s">
        <v>1280</v>
      </c>
      <c r="AF75" s="55" t="s">
        <v>1281</v>
      </c>
      <c r="AG75" s="55" t="s">
        <v>1320</v>
      </c>
      <c r="AH75" s="55" t="s">
        <v>1321</v>
      </c>
      <c r="AI75" s="56" t="s">
        <v>1322</v>
      </c>
      <c r="AJ75" s="71">
        <v>43362</v>
      </c>
      <c r="AK75" s="72" t="s">
        <v>334</v>
      </c>
      <c r="AL75" s="77" t="s">
        <v>1267</v>
      </c>
      <c r="AM75" s="69">
        <v>43593</v>
      </c>
      <c r="AN75" s="78" t="s">
        <v>336</v>
      </c>
      <c r="AO75" s="74" t="s">
        <v>1297</v>
      </c>
      <c r="AP75" s="69">
        <v>43783</v>
      </c>
      <c r="AQ75" s="72" t="s">
        <v>401</v>
      </c>
      <c r="AR75" s="77" t="s">
        <v>1269</v>
      </c>
      <c r="AS75" s="69" t="s">
        <v>342</v>
      </c>
      <c r="AT75" s="78" t="s">
        <v>343</v>
      </c>
      <c r="AU75" s="74" t="s">
        <v>342</v>
      </c>
      <c r="AV75" s="69" t="s">
        <v>342</v>
      </c>
      <c r="AW75" s="72" t="s">
        <v>343</v>
      </c>
      <c r="AX75" s="77" t="s">
        <v>342</v>
      </c>
      <c r="AY75" s="69" t="s">
        <v>342</v>
      </c>
      <c r="AZ75" s="78" t="s">
        <v>343</v>
      </c>
      <c r="BA75" s="74" t="s">
        <v>342</v>
      </c>
      <c r="BB75" s="69" t="s">
        <v>342</v>
      </c>
      <c r="BC75" s="72" t="s">
        <v>343</v>
      </c>
      <c r="BD75" s="77" t="s">
        <v>342</v>
      </c>
      <c r="BE75" s="69" t="s">
        <v>342</v>
      </c>
      <c r="BF75" s="78" t="s">
        <v>343</v>
      </c>
      <c r="BG75" s="74" t="s">
        <v>342</v>
      </c>
      <c r="BH75" s="69" t="s">
        <v>342</v>
      </c>
      <c r="BI75" s="72" t="s">
        <v>343</v>
      </c>
      <c r="BJ75" s="77" t="s">
        <v>342</v>
      </c>
      <c r="BK75" s="69" t="s">
        <v>342</v>
      </c>
      <c r="BL75" s="78" t="s">
        <v>343</v>
      </c>
      <c r="BM75" s="74" t="s">
        <v>342</v>
      </c>
      <c r="BN75" s="69" t="s">
        <v>342</v>
      </c>
      <c r="BO75" s="72" t="s">
        <v>343</v>
      </c>
      <c r="BP75" s="77" t="s">
        <v>342</v>
      </c>
      <c r="BQ75" s="69" t="s">
        <v>342</v>
      </c>
      <c r="BR75" s="78" t="s">
        <v>343</v>
      </c>
      <c r="BS75" s="80" t="s">
        <v>342</v>
      </c>
      <c r="BT75" s="2" t="str">
        <f>IFERROR(VLOOKUP(A75,Listas!$A$2:$B$23,2,FALSE),"")</f>
        <v>Subsecretaría Técnica</v>
      </c>
    </row>
    <row r="76" spans="1:72" ht="409.5" customHeight="1" x14ac:dyDescent="0.2">
      <c r="A76" s="55" t="s">
        <v>1255</v>
      </c>
      <c r="B76" s="101" t="s">
        <v>1323</v>
      </c>
      <c r="C76" s="59" t="s">
        <v>39</v>
      </c>
      <c r="D76" s="57" t="s">
        <v>1324</v>
      </c>
      <c r="E76" s="98" t="s">
        <v>35</v>
      </c>
      <c r="F76" s="98" t="s">
        <v>152</v>
      </c>
      <c r="G76" s="55" t="s">
        <v>1325</v>
      </c>
      <c r="H76" s="55" t="s">
        <v>1326</v>
      </c>
      <c r="I76" s="55" t="s">
        <v>1327</v>
      </c>
      <c r="J76" s="55" t="s">
        <v>1328</v>
      </c>
      <c r="K76" s="55" t="s">
        <v>324</v>
      </c>
      <c r="L76" s="55" t="s">
        <v>1092</v>
      </c>
      <c r="M76" s="55" t="s">
        <v>343</v>
      </c>
      <c r="N76" s="100" t="s">
        <v>144</v>
      </c>
      <c r="O76" s="100" t="s">
        <v>79</v>
      </c>
      <c r="P76" s="98" t="s">
        <v>81</v>
      </c>
      <c r="Q76" s="55" t="s">
        <v>1329</v>
      </c>
      <c r="R76" s="100" t="s">
        <v>144</v>
      </c>
      <c r="S76" s="100" t="s">
        <v>125</v>
      </c>
      <c r="T76" s="98" t="s">
        <v>126</v>
      </c>
      <c r="U76" s="55" t="s">
        <v>1330</v>
      </c>
      <c r="V76" s="98" t="s">
        <v>366</v>
      </c>
      <c r="W76" s="55" t="s">
        <v>330</v>
      </c>
      <c r="X76" s="55" t="s">
        <v>330</v>
      </c>
      <c r="Y76" s="55" t="s">
        <v>330</v>
      </c>
      <c r="Z76" s="55" t="s">
        <v>330</v>
      </c>
      <c r="AA76" s="55" t="s">
        <v>330</v>
      </c>
      <c r="AB76" s="55" t="s">
        <v>1331</v>
      </c>
      <c r="AC76" s="55" t="s">
        <v>1332</v>
      </c>
      <c r="AD76" s="55" t="s">
        <v>1333</v>
      </c>
      <c r="AE76" s="55" t="s">
        <v>1334</v>
      </c>
      <c r="AF76" s="55" t="s">
        <v>1335</v>
      </c>
      <c r="AG76" s="55" t="s">
        <v>1336</v>
      </c>
      <c r="AH76" s="55" t="s">
        <v>1337</v>
      </c>
      <c r="AI76" s="56" t="s">
        <v>1338</v>
      </c>
      <c r="AJ76" s="71">
        <v>43362</v>
      </c>
      <c r="AK76" s="72" t="s">
        <v>334</v>
      </c>
      <c r="AL76" s="77" t="s">
        <v>1267</v>
      </c>
      <c r="AM76" s="69">
        <v>43593</v>
      </c>
      <c r="AN76" s="78" t="s">
        <v>336</v>
      </c>
      <c r="AO76" s="74" t="s">
        <v>1297</v>
      </c>
      <c r="AP76" s="69">
        <v>43783</v>
      </c>
      <c r="AQ76" s="72" t="s">
        <v>338</v>
      </c>
      <c r="AR76" s="77" t="s">
        <v>1269</v>
      </c>
      <c r="AS76" s="69" t="s">
        <v>342</v>
      </c>
      <c r="AT76" s="78" t="s">
        <v>343</v>
      </c>
      <c r="AU76" s="74" t="s">
        <v>342</v>
      </c>
      <c r="AV76" s="69" t="s">
        <v>342</v>
      </c>
      <c r="AW76" s="72" t="s">
        <v>343</v>
      </c>
      <c r="AX76" s="77" t="s">
        <v>342</v>
      </c>
      <c r="AY76" s="69" t="s">
        <v>342</v>
      </c>
      <c r="AZ76" s="78" t="s">
        <v>343</v>
      </c>
      <c r="BA76" s="74" t="s">
        <v>342</v>
      </c>
      <c r="BB76" s="69" t="s">
        <v>342</v>
      </c>
      <c r="BC76" s="72" t="s">
        <v>343</v>
      </c>
      <c r="BD76" s="77" t="s">
        <v>342</v>
      </c>
      <c r="BE76" s="69" t="s">
        <v>342</v>
      </c>
      <c r="BF76" s="78" t="s">
        <v>343</v>
      </c>
      <c r="BG76" s="74" t="s">
        <v>342</v>
      </c>
      <c r="BH76" s="69" t="s">
        <v>342</v>
      </c>
      <c r="BI76" s="72" t="s">
        <v>343</v>
      </c>
      <c r="BJ76" s="77" t="s">
        <v>342</v>
      </c>
      <c r="BK76" s="69" t="s">
        <v>342</v>
      </c>
      <c r="BL76" s="78" t="s">
        <v>343</v>
      </c>
      <c r="BM76" s="74" t="s">
        <v>342</v>
      </c>
      <c r="BN76" s="69" t="s">
        <v>342</v>
      </c>
      <c r="BO76" s="72" t="s">
        <v>343</v>
      </c>
      <c r="BP76" s="77" t="s">
        <v>342</v>
      </c>
      <c r="BQ76" s="69" t="s">
        <v>342</v>
      </c>
      <c r="BR76" s="78" t="s">
        <v>343</v>
      </c>
      <c r="BS76" s="80" t="s">
        <v>342</v>
      </c>
      <c r="BT76" s="2" t="str">
        <f>IFERROR(VLOOKUP(A76,Listas!$A$2:$B$23,2,FALSE),"")</f>
        <v>Subsecretaría Técnica</v>
      </c>
    </row>
    <row r="77" spans="1:72" ht="409.5" customHeight="1" x14ac:dyDescent="0.2">
      <c r="A77" s="55" t="s">
        <v>1339</v>
      </c>
      <c r="B77" s="101" t="s">
        <v>1340</v>
      </c>
      <c r="C77" s="59" t="s">
        <v>171</v>
      </c>
      <c r="D77" s="57" t="s">
        <v>1341</v>
      </c>
      <c r="E77" s="98" t="s">
        <v>35</v>
      </c>
      <c r="F77" s="98" t="s">
        <v>152</v>
      </c>
      <c r="G77" s="55" t="s">
        <v>1342</v>
      </c>
      <c r="H77" s="55" t="s">
        <v>1343</v>
      </c>
      <c r="I77" s="55" t="s">
        <v>1344</v>
      </c>
      <c r="J77" s="55" t="s">
        <v>649</v>
      </c>
      <c r="K77" s="55" t="s">
        <v>324</v>
      </c>
      <c r="L77" s="55" t="s">
        <v>325</v>
      </c>
      <c r="M77" s="55" t="s">
        <v>684</v>
      </c>
      <c r="N77" s="100" t="s">
        <v>124</v>
      </c>
      <c r="O77" s="100" t="s">
        <v>104</v>
      </c>
      <c r="P77" s="98" t="s">
        <v>105</v>
      </c>
      <c r="Q77" s="55" t="s">
        <v>1345</v>
      </c>
      <c r="R77" s="100" t="s">
        <v>144</v>
      </c>
      <c r="S77" s="100" t="s">
        <v>125</v>
      </c>
      <c r="T77" s="98" t="s">
        <v>126</v>
      </c>
      <c r="U77" s="55" t="s">
        <v>1346</v>
      </c>
      <c r="V77" s="98" t="s">
        <v>329</v>
      </c>
      <c r="W77" s="55" t="s">
        <v>330</v>
      </c>
      <c r="X77" s="55" t="s">
        <v>330</v>
      </c>
      <c r="Y77" s="55" t="s">
        <v>330</v>
      </c>
      <c r="Z77" s="55" t="s">
        <v>330</v>
      </c>
      <c r="AA77" s="55" t="s">
        <v>330</v>
      </c>
      <c r="AB77" s="55" t="s">
        <v>330</v>
      </c>
      <c r="AC77" s="55" t="s">
        <v>330</v>
      </c>
      <c r="AD77" s="55" t="s">
        <v>330</v>
      </c>
      <c r="AE77" s="55" t="s">
        <v>330</v>
      </c>
      <c r="AF77" s="55" t="s">
        <v>330</v>
      </c>
      <c r="AG77" s="55" t="s">
        <v>1347</v>
      </c>
      <c r="AH77" s="55" t="s">
        <v>1348</v>
      </c>
      <c r="AI77" s="56" t="s">
        <v>1349</v>
      </c>
      <c r="AJ77" s="71">
        <v>43350</v>
      </c>
      <c r="AK77" s="72" t="s">
        <v>334</v>
      </c>
      <c r="AL77" s="77" t="s">
        <v>446</v>
      </c>
      <c r="AM77" s="69">
        <v>43593</v>
      </c>
      <c r="AN77" s="78" t="s">
        <v>941</v>
      </c>
      <c r="AO77" s="74" t="s">
        <v>1350</v>
      </c>
      <c r="AP77" s="69">
        <v>43768</v>
      </c>
      <c r="AQ77" s="72" t="s">
        <v>643</v>
      </c>
      <c r="AR77" s="77" t="s">
        <v>1351</v>
      </c>
      <c r="AS77" s="69">
        <v>43921</v>
      </c>
      <c r="AT77" s="78" t="s">
        <v>340</v>
      </c>
      <c r="AU77" s="74" t="s">
        <v>1352</v>
      </c>
      <c r="AV77" s="69" t="s">
        <v>342</v>
      </c>
      <c r="AW77" s="72" t="s">
        <v>343</v>
      </c>
      <c r="AX77" s="77" t="s">
        <v>342</v>
      </c>
      <c r="AY77" s="69" t="s">
        <v>342</v>
      </c>
      <c r="AZ77" s="78" t="s">
        <v>343</v>
      </c>
      <c r="BA77" s="74" t="s">
        <v>342</v>
      </c>
      <c r="BB77" s="69" t="s">
        <v>342</v>
      </c>
      <c r="BC77" s="72" t="s">
        <v>343</v>
      </c>
      <c r="BD77" s="77" t="s">
        <v>342</v>
      </c>
      <c r="BE77" s="69" t="s">
        <v>342</v>
      </c>
      <c r="BF77" s="78" t="s">
        <v>343</v>
      </c>
      <c r="BG77" s="74" t="s">
        <v>342</v>
      </c>
      <c r="BH77" s="69" t="s">
        <v>342</v>
      </c>
      <c r="BI77" s="72" t="s">
        <v>343</v>
      </c>
      <c r="BJ77" s="77" t="s">
        <v>342</v>
      </c>
      <c r="BK77" s="69" t="s">
        <v>342</v>
      </c>
      <c r="BL77" s="78" t="s">
        <v>343</v>
      </c>
      <c r="BM77" s="74" t="s">
        <v>342</v>
      </c>
      <c r="BN77" s="69" t="s">
        <v>342</v>
      </c>
      <c r="BO77" s="72" t="s">
        <v>343</v>
      </c>
      <c r="BP77" s="77" t="s">
        <v>342</v>
      </c>
      <c r="BQ77" s="69" t="s">
        <v>342</v>
      </c>
      <c r="BR77" s="78" t="s">
        <v>343</v>
      </c>
      <c r="BS77" s="80" t="s">
        <v>342</v>
      </c>
      <c r="BT77" s="2" t="str">
        <f>IFERROR(VLOOKUP(A77,Listas!$A$2:$B$23,2,FALSE),"")</f>
        <v>Dirección de Talento Humano</v>
      </c>
    </row>
    <row r="78" spans="1:72" ht="409.5" customHeight="1" x14ac:dyDescent="0.2">
      <c r="A78" s="55" t="s">
        <v>1339</v>
      </c>
      <c r="B78" s="101" t="s">
        <v>1353</v>
      </c>
      <c r="C78" s="59" t="s">
        <v>93</v>
      </c>
      <c r="D78" s="57" t="s">
        <v>1354</v>
      </c>
      <c r="E78" s="98" t="s">
        <v>35</v>
      </c>
      <c r="F78" s="98" t="s">
        <v>152</v>
      </c>
      <c r="G78" s="55" t="s">
        <v>1355</v>
      </c>
      <c r="H78" s="55" t="s">
        <v>1343</v>
      </c>
      <c r="I78" s="55" t="s">
        <v>1356</v>
      </c>
      <c r="J78" s="55" t="s">
        <v>649</v>
      </c>
      <c r="K78" s="55" t="s">
        <v>324</v>
      </c>
      <c r="L78" s="55" t="s">
        <v>325</v>
      </c>
      <c r="M78" s="55" t="s">
        <v>343</v>
      </c>
      <c r="N78" s="100" t="s">
        <v>144</v>
      </c>
      <c r="O78" s="100" t="s">
        <v>104</v>
      </c>
      <c r="P78" s="98" t="s">
        <v>105</v>
      </c>
      <c r="Q78" s="55" t="s">
        <v>1357</v>
      </c>
      <c r="R78" s="100" t="s">
        <v>144</v>
      </c>
      <c r="S78" s="100" t="s">
        <v>125</v>
      </c>
      <c r="T78" s="98" t="s">
        <v>126</v>
      </c>
      <c r="U78" s="55" t="s">
        <v>1358</v>
      </c>
      <c r="V78" s="98" t="s">
        <v>329</v>
      </c>
      <c r="W78" s="55" t="s">
        <v>330</v>
      </c>
      <c r="X78" s="55" t="s">
        <v>330</v>
      </c>
      <c r="Y78" s="55" t="s">
        <v>330</v>
      </c>
      <c r="Z78" s="55" t="s">
        <v>330</v>
      </c>
      <c r="AA78" s="55" t="s">
        <v>330</v>
      </c>
      <c r="AB78" s="55" t="s">
        <v>330</v>
      </c>
      <c r="AC78" s="55" t="s">
        <v>330</v>
      </c>
      <c r="AD78" s="55" t="s">
        <v>330</v>
      </c>
      <c r="AE78" s="55" t="s">
        <v>330</v>
      </c>
      <c r="AF78" s="55" t="s">
        <v>330</v>
      </c>
      <c r="AG78" s="55" t="s">
        <v>1359</v>
      </c>
      <c r="AH78" s="55" t="s">
        <v>1360</v>
      </c>
      <c r="AI78" s="56" t="s">
        <v>1361</v>
      </c>
      <c r="AJ78" s="71">
        <v>43350</v>
      </c>
      <c r="AK78" s="72" t="s">
        <v>334</v>
      </c>
      <c r="AL78" s="77" t="s">
        <v>446</v>
      </c>
      <c r="AM78" s="69">
        <v>43593</v>
      </c>
      <c r="AN78" s="78" t="s">
        <v>336</v>
      </c>
      <c r="AO78" s="74" t="s">
        <v>1362</v>
      </c>
      <c r="AP78" s="69">
        <v>43769</v>
      </c>
      <c r="AQ78" s="72" t="s">
        <v>984</v>
      </c>
      <c r="AR78" s="77" t="s">
        <v>1363</v>
      </c>
      <c r="AS78" s="69" t="s">
        <v>342</v>
      </c>
      <c r="AT78" s="78" t="s">
        <v>343</v>
      </c>
      <c r="AU78" s="74" t="s">
        <v>342</v>
      </c>
      <c r="AV78" s="69" t="s">
        <v>342</v>
      </c>
      <c r="AW78" s="72" t="s">
        <v>343</v>
      </c>
      <c r="AX78" s="77" t="s">
        <v>342</v>
      </c>
      <c r="AY78" s="69" t="s">
        <v>342</v>
      </c>
      <c r="AZ78" s="78" t="s">
        <v>343</v>
      </c>
      <c r="BA78" s="74" t="s">
        <v>342</v>
      </c>
      <c r="BB78" s="69" t="s">
        <v>342</v>
      </c>
      <c r="BC78" s="72" t="s">
        <v>343</v>
      </c>
      <c r="BD78" s="77" t="s">
        <v>342</v>
      </c>
      <c r="BE78" s="69" t="s">
        <v>342</v>
      </c>
      <c r="BF78" s="78" t="s">
        <v>343</v>
      </c>
      <c r="BG78" s="74" t="s">
        <v>342</v>
      </c>
      <c r="BH78" s="69" t="s">
        <v>342</v>
      </c>
      <c r="BI78" s="72" t="s">
        <v>343</v>
      </c>
      <c r="BJ78" s="77" t="s">
        <v>342</v>
      </c>
      <c r="BK78" s="69" t="s">
        <v>342</v>
      </c>
      <c r="BL78" s="78" t="s">
        <v>343</v>
      </c>
      <c r="BM78" s="74" t="s">
        <v>342</v>
      </c>
      <c r="BN78" s="69" t="s">
        <v>342</v>
      </c>
      <c r="BO78" s="72" t="s">
        <v>343</v>
      </c>
      <c r="BP78" s="77" t="s">
        <v>342</v>
      </c>
      <c r="BQ78" s="69" t="s">
        <v>342</v>
      </c>
      <c r="BR78" s="78" t="s">
        <v>343</v>
      </c>
      <c r="BS78" s="80" t="s">
        <v>342</v>
      </c>
      <c r="BT78" s="2" t="str">
        <f>IFERROR(VLOOKUP(A78,Listas!$A$2:$B$23,2,FALSE),"")</f>
        <v>Dirección de Talento Humano</v>
      </c>
    </row>
    <row r="79" spans="1:72" ht="409.5" customHeight="1" x14ac:dyDescent="0.2">
      <c r="A79" s="55" t="s">
        <v>1339</v>
      </c>
      <c r="B79" s="101" t="s">
        <v>1364</v>
      </c>
      <c r="C79" s="59" t="s">
        <v>171</v>
      </c>
      <c r="D79" s="57" t="s">
        <v>1365</v>
      </c>
      <c r="E79" s="98" t="s">
        <v>35</v>
      </c>
      <c r="F79" s="98" t="s">
        <v>152</v>
      </c>
      <c r="G79" s="55" t="s">
        <v>1366</v>
      </c>
      <c r="H79" s="55" t="s">
        <v>1367</v>
      </c>
      <c r="I79" s="55" t="s">
        <v>1368</v>
      </c>
      <c r="J79" s="55" t="s">
        <v>649</v>
      </c>
      <c r="K79" s="55" t="s">
        <v>324</v>
      </c>
      <c r="L79" s="55" t="s">
        <v>325</v>
      </c>
      <c r="M79" s="55" t="s">
        <v>684</v>
      </c>
      <c r="N79" s="100" t="s">
        <v>144</v>
      </c>
      <c r="O79" s="100" t="s">
        <v>104</v>
      </c>
      <c r="P79" s="98" t="s">
        <v>105</v>
      </c>
      <c r="Q79" s="55" t="s">
        <v>1369</v>
      </c>
      <c r="R79" s="100" t="s">
        <v>144</v>
      </c>
      <c r="S79" s="100" t="s">
        <v>125</v>
      </c>
      <c r="T79" s="98" t="s">
        <v>126</v>
      </c>
      <c r="U79" s="55" t="s">
        <v>1370</v>
      </c>
      <c r="V79" s="98" t="s">
        <v>329</v>
      </c>
      <c r="W79" s="55" t="s">
        <v>330</v>
      </c>
      <c r="X79" s="55" t="s">
        <v>330</v>
      </c>
      <c r="Y79" s="55" t="s">
        <v>330</v>
      </c>
      <c r="Z79" s="55" t="s">
        <v>330</v>
      </c>
      <c r="AA79" s="55" t="s">
        <v>330</v>
      </c>
      <c r="AB79" s="55" t="s">
        <v>330</v>
      </c>
      <c r="AC79" s="55" t="s">
        <v>330</v>
      </c>
      <c r="AD79" s="55" t="s">
        <v>330</v>
      </c>
      <c r="AE79" s="55" t="s">
        <v>330</v>
      </c>
      <c r="AF79" s="55" t="s">
        <v>330</v>
      </c>
      <c r="AG79" s="55" t="s">
        <v>1371</v>
      </c>
      <c r="AH79" s="55" t="s">
        <v>1372</v>
      </c>
      <c r="AI79" s="56" t="s">
        <v>1373</v>
      </c>
      <c r="AJ79" s="71">
        <v>43350</v>
      </c>
      <c r="AK79" s="72" t="s">
        <v>334</v>
      </c>
      <c r="AL79" s="77" t="s">
        <v>446</v>
      </c>
      <c r="AM79" s="69">
        <v>43593</v>
      </c>
      <c r="AN79" s="78" t="s">
        <v>336</v>
      </c>
      <c r="AO79" s="74" t="s">
        <v>1374</v>
      </c>
      <c r="AP79" s="69">
        <v>43769</v>
      </c>
      <c r="AQ79" s="72" t="s">
        <v>465</v>
      </c>
      <c r="AR79" s="77" t="s">
        <v>1375</v>
      </c>
      <c r="AS79" s="69">
        <v>43921</v>
      </c>
      <c r="AT79" s="78" t="s">
        <v>340</v>
      </c>
      <c r="AU79" s="74" t="s">
        <v>1376</v>
      </c>
      <c r="AV79" s="69" t="s">
        <v>342</v>
      </c>
      <c r="AW79" s="72" t="s">
        <v>343</v>
      </c>
      <c r="AX79" s="77" t="s">
        <v>342</v>
      </c>
      <c r="AY79" s="69" t="s">
        <v>342</v>
      </c>
      <c r="AZ79" s="78" t="s">
        <v>343</v>
      </c>
      <c r="BA79" s="74" t="s">
        <v>342</v>
      </c>
      <c r="BB79" s="69" t="s">
        <v>342</v>
      </c>
      <c r="BC79" s="72" t="s">
        <v>343</v>
      </c>
      <c r="BD79" s="77" t="s">
        <v>342</v>
      </c>
      <c r="BE79" s="69" t="s">
        <v>342</v>
      </c>
      <c r="BF79" s="78" t="s">
        <v>343</v>
      </c>
      <c r="BG79" s="74" t="s">
        <v>342</v>
      </c>
      <c r="BH79" s="69" t="s">
        <v>342</v>
      </c>
      <c r="BI79" s="72" t="s">
        <v>343</v>
      </c>
      <c r="BJ79" s="77" t="s">
        <v>342</v>
      </c>
      <c r="BK79" s="69" t="s">
        <v>342</v>
      </c>
      <c r="BL79" s="78" t="s">
        <v>343</v>
      </c>
      <c r="BM79" s="74" t="s">
        <v>342</v>
      </c>
      <c r="BN79" s="69" t="s">
        <v>342</v>
      </c>
      <c r="BO79" s="72" t="s">
        <v>343</v>
      </c>
      <c r="BP79" s="77" t="s">
        <v>342</v>
      </c>
      <c r="BQ79" s="69" t="s">
        <v>342</v>
      </c>
      <c r="BR79" s="78" t="s">
        <v>343</v>
      </c>
      <c r="BS79" s="80" t="s">
        <v>342</v>
      </c>
      <c r="BT79" s="2" t="str">
        <f>IFERROR(VLOOKUP(A79,Listas!$A$2:$B$23,2,FALSE),"")</f>
        <v>Dirección de Talento Humano</v>
      </c>
    </row>
    <row r="80" spans="1:72" ht="409.5" customHeight="1" x14ac:dyDescent="0.2">
      <c r="A80" s="55" t="s">
        <v>1339</v>
      </c>
      <c r="B80" s="101" t="s">
        <v>1377</v>
      </c>
      <c r="C80" s="59" t="s">
        <v>133</v>
      </c>
      <c r="D80" s="57" t="s">
        <v>1378</v>
      </c>
      <c r="E80" s="98" t="s">
        <v>35</v>
      </c>
      <c r="F80" s="98" t="s">
        <v>42</v>
      </c>
      <c r="G80" s="55" t="s">
        <v>1379</v>
      </c>
      <c r="H80" s="55" t="s">
        <v>1380</v>
      </c>
      <c r="I80" s="55" t="s">
        <v>1381</v>
      </c>
      <c r="J80" s="55" t="s">
        <v>649</v>
      </c>
      <c r="K80" s="55" t="s">
        <v>324</v>
      </c>
      <c r="L80" s="55" t="s">
        <v>325</v>
      </c>
      <c r="M80" s="55" t="s">
        <v>684</v>
      </c>
      <c r="N80" s="100" t="s">
        <v>124</v>
      </c>
      <c r="O80" s="100" t="s">
        <v>104</v>
      </c>
      <c r="P80" s="98" t="s">
        <v>105</v>
      </c>
      <c r="Q80" s="55" t="s">
        <v>1345</v>
      </c>
      <c r="R80" s="100" t="s">
        <v>144</v>
      </c>
      <c r="S80" s="100" t="s">
        <v>125</v>
      </c>
      <c r="T80" s="98" t="s">
        <v>126</v>
      </c>
      <c r="U80" s="55" t="s">
        <v>1382</v>
      </c>
      <c r="V80" s="98" t="s">
        <v>329</v>
      </c>
      <c r="W80" s="55" t="s">
        <v>330</v>
      </c>
      <c r="X80" s="55" t="s">
        <v>330</v>
      </c>
      <c r="Y80" s="55" t="s">
        <v>330</v>
      </c>
      <c r="Z80" s="55" t="s">
        <v>330</v>
      </c>
      <c r="AA80" s="55" t="s">
        <v>330</v>
      </c>
      <c r="AB80" s="55" t="s">
        <v>330</v>
      </c>
      <c r="AC80" s="55" t="s">
        <v>330</v>
      </c>
      <c r="AD80" s="55" t="s">
        <v>330</v>
      </c>
      <c r="AE80" s="55" t="s">
        <v>330</v>
      </c>
      <c r="AF80" s="55" t="s">
        <v>330</v>
      </c>
      <c r="AG80" s="55" t="s">
        <v>1383</v>
      </c>
      <c r="AH80" s="55" t="s">
        <v>1372</v>
      </c>
      <c r="AI80" s="56" t="s">
        <v>1384</v>
      </c>
      <c r="AJ80" s="71">
        <v>43350</v>
      </c>
      <c r="AK80" s="72" t="s">
        <v>334</v>
      </c>
      <c r="AL80" s="77" t="s">
        <v>446</v>
      </c>
      <c r="AM80" s="69">
        <v>43593</v>
      </c>
      <c r="AN80" s="78" t="s">
        <v>336</v>
      </c>
      <c r="AO80" s="74" t="s">
        <v>1385</v>
      </c>
      <c r="AP80" s="69">
        <v>43769</v>
      </c>
      <c r="AQ80" s="72" t="s">
        <v>465</v>
      </c>
      <c r="AR80" s="77" t="s">
        <v>1386</v>
      </c>
      <c r="AS80" s="69">
        <v>43921</v>
      </c>
      <c r="AT80" s="78" t="s">
        <v>955</v>
      </c>
      <c r="AU80" s="74" t="s">
        <v>1387</v>
      </c>
      <c r="AV80" s="69" t="s">
        <v>342</v>
      </c>
      <c r="AW80" s="72" t="s">
        <v>343</v>
      </c>
      <c r="AX80" s="77" t="s">
        <v>342</v>
      </c>
      <c r="AY80" s="69" t="s">
        <v>342</v>
      </c>
      <c r="AZ80" s="78" t="s">
        <v>343</v>
      </c>
      <c r="BA80" s="74" t="s">
        <v>342</v>
      </c>
      <c r="BB80" s="69" t="s">
        <v>342</v>
      </c>
      <c r="BC80" s="72" t="s">
        <v>343</v>
      </c>
      <c r="BD80" s="77" t="s">
        <v>342</v>
      </c>
      <c r="BE80" s="69" t="s">
        <v>342</v>
      </c>
      <c r="BF80" s="78" t="s">
        <v>343</v>
      </c>
      <c r="BG80" s="74" t="s">
        <v>342</v>
      </c>
      <c r="BH80" s="69" t="s">
        <v>342</v>
      </c>
      <c r="BI80" s="72" t="s">
        <v>343</v>
      </c>
      <c r="BJ80" s="77" t="s">
        <v>342</v>
      </c>
      <c r="BK80" s="69" t="s">
        <v>342</v>
      </c>
      <c r="BL80" s="78" t="s">
        <v>343</v>
      </c>
      <c r="BM80" s="74" t="s">
        <v>342</v>
      </c>
      <c r="BN80" s="69" t="s">
        <v>342</v>
      </c>
      <c r="BO80" s="72" t="s">
        <v>343</v>
      </c>
      <c r="BP80" s="77" t="s">
        <v>342</v>
      </c>
      <c r="BQ80" s="69" t="s">
        <v>342</v>
      </c>
      <c r="BR80" s="78" t="s">
        <v>343</v>
      </c>
      <c r="BS80" s="80" t="s">
        <v>342</v>
      </c>
      <c r="BT80" s="2" t="str">
        <f>IFERROR(VLOOKUP(A80,Listas!$A$2:$B$23,2,FALSE),"")</f>
        <v>Dirección de Talento Humano</v>
      </c>
    </row>
    <row r="81" spans="1:72" ht="409.5" customHeight="1" x14ac:dyDescent="0.2">
      <c r="A81" s="55" t="s">
        <v>1339</v>
      </c>
      <c r="B81" s="101" t="s">
        <v>1947</v>
      </c>
      <c r="C81" s="59" t="s">
        <v>133</v>
      </c>
      <c r="D81" s="57" t="s">
        <v>1948</v>
      </c>
      <c r="E81" s="98" t="s">
        <v>35</v>
      </c>
      <c r="F81" s="98" t="s">
        <v>42</v>
      </c>
      <c r="G81" s="55" t="s">
        <v>1388</v>
      </c>
      <c r="H81" s="55" t="s">
        <v>1949</v>
      </c>
      <c r="I81" s="55" t="s">
        <v>1389</v>
      </c>
      <c r="J81" s="55" t="s">
        <v>649</v>
      </c>
      <c r="K81" s="55" t="s">
        <v>324</v>
      </c>
      <c r="L81" s="55" t="s">
        <v>325</v>
      </c>
      <c r="M81" s="55" t="s">
        <v>684</v>
      </c>
      <c r="N81" s="100" t="s">
        <v>144</v>
      </c>
      <c r="O81" s="100" t="s">
        <v>104</v>
      </c>
      <c r="P81" s="98" t="s">
        <v>105</v>
      </c>
      <c r="Q81" s="55" t="s">
        <v>1390</v>
      </c>
      <c r="R81" s="100" t="s">
        <v>144</v>
      </c>
      <c r="S81" s="100" t="s">
        <v>125</v>
      </c>
      <c r="T81" s="98" t="s">
        <v>126</v>
      </c>
      <c r="U81" s="55" t="s">
        <v>1391</v>
      </c>
      <c r="V81" s="98" t="s">
        <v>329</v>
      </c>
      <c r="W81" s="55" t="s">
        <v>330</v>
      </c>
      <c r="X81" s="55" t="s">
        <v>330</v>
      </c>
      <c r="Y81" s="55" t="s">
        <v>330</v>
      </c>
      <c r="Z81" s="55" t="s">
        <v>330</v>
      </c>
      <c r="AA81" s="55" t="s">
        <v>330</v>
      </c>
      <c r="AB81" s="55" t="s">
        <v>330</v>
      </c>
      <c r="AC81" s="55" t="s">
        <v>330</v>
      </c>
      <c r="AD81" s="55" t="s">
        <v>330</v>
      </c>
      <c r="AE81" s="55" t="s">
        <v>330</v>
      </c>
      <c r="AF81" s="55" t="s">
        <v>330</v>
      </c>
      <c r="AG81" s="55" t="s">
        <v>1950</v>
      </c>
      <c r="AH81" s="55" t="s">
        <v>1372</v>
      </c>
      <c r="AI81" s="56" t="s">
        <v>1951</v>
      </c>
      <c r="AJ81" s="71">
        <v>43350</v>
      </c>
      <c r="AK81" s="72" t="s">
        <v>334</v>
      </c>
      <c r="AL81" s="77" t="s">
        <v>446</v>
      </c>
      <c r="AM81" s="69">
        <v>43593</v>
      </c>
      <c r="AN81" s="78" t="s">
        <v>336</v>
      </c>
      <c r="AO81" s="74" t="s">
        <v>1385</v>
      </c>
      <c r="AP81" s="69">
        <v>43769</v>
      </c>
      <c r="AQ81" s="72" t="s">
        <v>465</v>
      </c>
      <c r="AR81" s="77" t="s">
        <v>1392</v>
      </c>
      <c r="AS81" s="69">
        <v>43921</v>
      </c>
      <c r="AT81" s="78" t="s">
        <v>955</v>
      </c>
      <c r="AU81" s="74" t="s">
        <v>1393</v>
      </c>
      <c r="AV81" s="69" t="s">
        <v>342</v>
      </c>
      <c r="AW81" s="72" t="s">
        <v>343</v>
      </c>
      <c r="AX81" s="77" t="s">
        <v>342</v>
      </c>
      <c r="AY81" s="69" t="s">
        <v>342</v>
      </c>
      <c r="AZ81" s="78" t="s">
        <v>343</v>
      </c>
      <c r="BA81" s="74" t="s">
        <v>342</v>
      </c>
      <c r="BB81" s="69" t="s">
        <v>342</v>
      </c>
      <c r="BC81" s="72" t="s">
        <v>343</v>
      </c>
      <c r="BD81" s="77" t="s">
        <v>342</v>
      </c>
      <c r="BE81" s="69" t="s">
        <v>342</v>
      </c>
      <c r="BF81" s="78" t="s">
        <v>343</v>
      </c>
      <c r="BG81" s="74" t="s">
        <v>342</v>
      </c>
      <c r="BH81" s="69" t="s">
        <v>342</v>
      </c>
      <c r="BI81" s="72" t="s">
        <v>343</v>
      </c>
      <c r="BJ81" s="77" t="s">
        <v>342</v>
      </c>
      <c r="BK81" s="69" t="s">
        <v>342</v>
      </c>
      <c r="BL81" s="78" t="s">
        <v>343</v>
      </c>
      <c r="BM81" s="74" t="s">
        <v>342</v>
      </c>
      <c r="BN81" s="69" t="s">
        <v>342</v>
      </c>
      <c r="BO81" s="72" t="s">
        <v>343</v>
      </c>
      <c r="BP81" s="77" t="s">
        <v>342</v>
      </c>
      <c r="BQ81" s="69" t="s">
        <v>342</v>
      </c>
      <c r="BR81" s="78" t="s">
        <v>343</v>
      </c>
      <c r="BS81" s="80" t="s">
        <v>342</v>
      </c>
      <c r="BT81" s="2" t="str">
        <f>IFERROR(VLOOKUP(A81,Listas!$A$2:$B$23,2,FALSE),"")</f>
        <v>Dirección de Talento Humano</v>
      </c>
    </row>
    <row r="82" spans="1:72" ht="409.5" customHeight="1" x14ac:dyDescent="0.2">
      <c r="A82" s="55" t="s">
        <v>1339</v>
      </c>
      <c r="B82" s="101" t="s">
        <v>1394</v>
      </c>
      <c r="C82" s="59" t="s">
        <v>133</v>
      </c>
      <c r="D82" s="57" t="s">
        <v>1395</v>
      </c>
      <c r="E82" s="98" t="s">
        <v>35</v>
      </c>
      <c r="F82" s="98" t="s">
        <v>42</v>
      </c>
      <c r="G82" s="55" t="s">
        <v>1396</v>
      </c>
      <c r="H82" s="55" t="s">
        <v>1397</v>
      </c>
      <c r="I82" s="55" t="s">
        <v>1398</v>
      </c>
      <c r="J82" s="55" t="s">
        <v>649</v>
      </c>
      <c r="K82" s="55" t="s">
        <v>324</v>
      </c>
      <c r="L82" s="55" t="s">
        <v>325</v>
      </c>
      <c r="M82" s="55" t="s">
        <v>343</v>
      </c>
      <c r="N82" s="100" t="s">
        <v>103</v>
      </c>
      <c r="O82" s="100" t="s">
        <v>125</v>
      </c>
      <c r="P82" s="98" t="s">
        <v>105</v>
      </c>
      <c r="Q82" s="55" t="s">
        <v>1399</v>
      </c>
      <c r="R82" s="100" t="s">
        <v>144</v>
      </c>
      <c r="S82" s="100" t="s">
        <v>145</v>
      </c>
      <c r="T82" s="98" t="s">
        <v>126</v>
      </c>
      <c r="U82" s="55" t="s">
        <v>1391</v>
      </c>
      <c r="V82" s="98" t="s">
        <v>329</v>
      </c>
      <c r="W82" s="55" t="s">
        <v>330</v>
      </c>
      <c r="X82" s="55" t="s">
        <v>330</v>
      </c>
      <c r="Y82" s="55" t="s">
        <v>330</v>
      </c>
      <c r="Z82" s="55" t="s">
        <v>330</v>
      </c>
      <c r="AA82" s="55" t="s">
        <v>330</v>
      </c>
      <c r="AB82" s="55" t="s">
        <v>330</v>
      </c>
      <c r="AC82" s="55" t="s">
        <v>330</v>
      </c>
      <c r="AD82" s="55" t="s">
        <v>330</v>
      </c>
      <c r="AE82" s="55" t="s">
        <v>330</v>
      </c>
      <c r="AF82" s="55" t="s">
        <v>330</v>
      </c>
      <c r="AG82" s="55" t="s">
        <v>1400</v>
      </c>
      <c r="AH82" s="55" t="s">
        <v>1372</v>
      </c>
      <c r="AI82" s="56" t="s">
        <v>1401</v>
      </c>
      <c r="AJ82" s="71">
        <v>43350</v>
      </c>
      <c r="AK82" s="72" t="s">
        <v>334</v>
      </c>
      <c r="AL82" s="77" t="s">
        <v>446</v>
      </c>
      <c r="AM82" s="69">
        <v>43593</v>
      </c>
      <c r="AN82" s="78" t="s">
        <v>336</v>
      </c>
      <c r="AO82" s="74" t="s">
        <v>1402</v>
      </c>
      <c r="AP82" s="69">
        <v>43769</v>
      </c>
      <c r="AQ82" s="72" t="s">
        <v>984</v>
      </c>
      <c r="AR82" s="77" t="s">
        <v>1403</v>
      </c>
      <c r="AS82" s="69" t="s">
        <v>342</v>
      </c>
      <c r="AT82" s="78" t="s">
        <v>343</v>
      </c>
      <c r="AU82" s="74" t="s">
        <v>342</v>
      </c>
      <c r="AV82" s="69" t="s">
        <v>342</v>
      </c>
      <c r="AW82" s="72" t="s">
        <v>343</v>
      </c>
      <c r="AX82" s="77" t="s">
        <v>342</v>
      </c>
      <c r="AY82" s="69" t="s">
        <v>342</v>
      </c>
      <c r="AZ82" s="78" t="s">
        <v>343</v>
      </c>
      <c r="BA82" s="74" t="s">
        <v>342</v>
      </c>
      <c r="BB82" s="69" t="s">
        <v>342</v>
      </c>
      <c r="BC82" s="72" t="s">
        <v>343</v>
      </c>
      <c r="BD82" s="77" t="s">
        <v>342</v>
      </c>
      <c r="BE82" s="69" t="s">
        <v>342</v>
      </c>
      <c r="BF82" s="78" t="s">
        <v>343</v>
      </c>
      <c r="BG82" s="74" t="s">
        <v>342</v>
      </c>
      <c r="BH82" s="69" t="s">
        <v>342</v>
      </c>
      <c r="BI82" s="72" t="s">
        <v>343</v>
      </c>
      <c r="BJ82" s="77" t="s">
        <v>342</v>
      </c>
      <c r="BK82" s="69" t="s">
        <v>342</v>
      </c>
      <c r="BL82" s="78" t="s">
        <v>343</v>
      </c>
      <c r="BM82" s="74" t="s">
        <v>342</v>
      </c>
      <c r="BN82" s="69" t="s">
        <v>342</v>
      </c>
      <c r="BO82" s="72" t="s">
        <v>343</v>
      </c>
      <c r="BP82" s="77" t="s">
        <v>342</v>
      </c>
      <c r="BQ82" s="69" t="s">
        <v>342</v>
      </c>
      <c r="BR82" s="78" t="s">
        <v>343</v>
      </c>
      <c r="BS82" s="80" t="s">
        <v>342</v>
      </c>
      <c r="BT82" s="2" t="str">
        <f>IFERROR(VLOOKUP(A82,Listas!$A$2:$B$23,2,FALSE),"")</f>
        <v>Dirección de Talento Humano</v>
      </c>
    </row>
    <row r="83" spans="1:72" ht="409.5" customHeight="1" x14ac:dyDescent="0.2">
      <c r="A83" s="55" t="s">
        <v>205</v>
      </c>
      <c r="B83" s="101" t="s">
        <v>1404</v>
      </c>
      <c r="C83" s="59" t="s">
        <v>39</v>
      </c>
      <c r="D83" s="57" t="s">
        <v>1405</v>
      </c>
      <c r="E83" s="98" t="s">
        <v>35</v>
      </c>
      <c r="F83" s="98" t="s">
        <v>92</v>
      </c>
      <c r="G83" s="55" t="s">
        <v>1406</v>
      </c>
      <c r="H83" s="55" t="s">
        <v>1407</v>
      </c>
      <c r="I83" s="55" t="s">
        <v>1408</v>
      </c>
      <c r="J83" s="55" t="s">
        <v>696</v>
      </c>
      <c r="K83" s="55" t="s">
        <v>324</v>
      </c>
      <c r="L83" s="55" t="s">
        <v>439</v>
      </c>
      <c r="M83" s="55" t="s">
        <v>1409</v>
      </c>
      <c r="N83" s="100" t="s">
        <v>144</v>
      </c>
      <c r="O83" s="100" t="s">
        <v>104</v>
      </c>
      <c r="P83" s="98" t="s">
        <v>105</v>
      </c>
      <c r="Q83" s="55" t="s">
        <v>1410</v>
      </c>
      <c r="R83" s="100" t="s">
        <v>144</v>
      </c>
      <c r="S83" s="100" t="s">
        <v>125</v>
      </c>
      <c r="T83" s="98" t="s">
        <v>126</v>
      </c>
      <c r="U83" s="55" t="s">
        <v>963</v>
      </c>
      <c r="V83" s="98" t="s">
        <v>366</v>
      </c>
      <c r="W83" s="55" t="s">
        <v>330</v>
      </c>
      <c r="X83" s="55" t="s">
        <v>330</v>
      </c>
      <c r="Y83" s="55" t="s">
        <v>330</v>
      </c>
      <c r="Z83" s="55" t="s">
        <v>330</v>
      </c>
      <c r="AA83" s="55" t="s">
        <v>330</v>
      </c>
      <c r="AB83" s="55" t="s">
        <v>1411</v>
      </c>
      <c r="AC83" s="55" t="s">
        <v>1412</v>
      </c>
      <c r="AD83" s="55" t="s">
        <v>1413</v>
      </c>
      <c r="AE83" s="55" t="s">
        <v>1414</v>
      </c>
      <c r="AF83" s="55" t="s">
        <v>1415</v>
      </c>
      <c r="AG83" s="55" t="s">
        <v>1416</v>
      </c>
      <c r="AH83" s="55" t="s">
        <v>1417</v>
      </c>
      <c r="AI83" s="56" t="s">
        <v>1418</v>
      </c>
      <c r="AJ83" s="71">
        <v>43349</v>
      </c>
      <c r="AK83" s="72" t="s">
        <v>334</v>
      </c>
      <c r="AL83" s="77" t="s">
        <v>828</v>
      </c>
      <c r="AM83" s="69">
        <v>43592</v>
      </c>
      <c r="AN83" s="78" t="s">
        <v>448</v>
      </c>
      <c r="AO83" s="74" t="s">
        <v>1419</v>
      </c>
      <c r="AP83" s="69">
        <v>43768</v>
      </c>
      <c r="AQ83" s="72" t="s">
        <v>334</v>
      </c>
      <c r="AR83" s="77" t="s">
        <v>1420</v>
      </c>
      <c r="AS83" s="69">
        <v>43902</v>
      </c>
      <c r="AT83" s="78" t="s">
        <v>334</v>
      </c>
      <c r="AU83" s="74" t="s">
        <v>1421</v>
      </c>
      <c r="AV83" s="69" t="s">
        <v>342</v>
      </c>
      <c r="AW83" s="72" t="s">
        <v>343</v>
      </c>
      <c r="AX83" s="77" t="s">
        <v>342</v>
      </c>
      <c r="AY83" s="69" t="s">
        <v>342</v>
      </c>
      <c r="AZ83" s="78" t="s">
        <v>343</v>
      </c>
      <c r="BA83" s="74" t="s">
        <v>342</v>
      </c>
      <c r="BB83" s="69" t="s">
        <v>342</v>
      </c>
      <c r="BC83" s="72" t="s">
        <v>343</v>
      </c>
      <c r="BD83" s="77" t="s">
        <v>342</v>
      </c>
      <c r="BE83" s="69" t="s">
        <v>342</v>
      </c>
      <c r="BF83" s="78" t="s">
        <v>343</v>
      </c>
      <c r="BG83" s="74" t="s">
        <v>342</v>
      </c>
      <c r="BH83" s="69" t="s">
        <v>342</v>
      </c>
      <c r="BI83" s="72" t="s">
        <v>343</v>
      </c>
      <c r="BJ83" s="77" t="s">
        <v>342</v>
      </c>
      <c r="BK83" s="69" t="s">
        <v>342</v>
      </c>
      <c r="BL83" s="78" t="s">
        <v>343</v>
      </c>
      <c r="BM83" s="74" t="s">
        <v>342</v>
      </c>
      <c r="BN83" s="69" t="s">
        <v>342</v>
      </c>
      <c r="BO83" s="72" t="s">
        <v>343</v>
      </c>
      <c r="BP83" s="77" t="s">
        <v>342</v>
      </c>
      <c r="BQ83" s="69" t="s">
        <v>342</v>
      </c>
      <c r="BR83" s="78" t="s">
        <v>343</v>
      </c>
      <c r="BS83" s="80" t="s">
        <v>342</v>
      </c>
      <c r="BT83" s="2" t="str">
        <f>IFERROR(VLOOKUP(A83,Listas!$A$2:$B$23,2,FALSE),"")</f>
        <v>Subdirección de Servicios Administrativos</v>
      </c>
    </row>
    <row r="84" spans="1:72" ht="409.5" customHeight="1" x14ac:dyDescent="0.2">
      <c r="A84" s="55" t="s">
        <v>205</v>
      </c>
      <c r="B84" s="101" t="s">
        <v>1422</v>
      </c>
      <c r="C84" s="59" t="s">
        <v>93</v>
      </c>
      <c r="D84" s="57" t="s">
        <v>1423</v>
      </c>
      <c r="E84" s="98" t="s">
        <v>35</v>
      </c>
      <c r="F84" s="98" t="s">
        <v>152</v>
      </c>
      <c r="G84" s="55" t="s">
        <v>1424</v>
      </c>
      <c r="H84" s="55" t="s">
        <v>1425</v>
      </c>
      <c r="I84" s="55" t="s">
        <v>1426</v>
      </c>
      <c r="J84" s="55" t="s">
        <v>605</v>
      </c>
      <c r="K84" s="55" t="s">
        <v>324</v>
      </c>
      <c r="L84" s="55" t="s">
        <v>439</v>
      </c>
      <c r="M84" s="55" t="s">
        <v>1427</v>
      </c>
      <c r="N84" s="100" t="s">
        <v>51</v>
      </c>
      <c r="O84" s="100" t="s">
        <v>79</v>
      </c>
      <c r="P84" s="98" t="s">
        <v>54</v>
      </c>
      <c r="Q84" s="55" t="s">
        <v>1428</v>
      </c>
      <c r="R84" s="100" t="s">
        <v>103</v>
      </c>
      <c r="S84" s="100" t="s">
        <v>125</v>
      </c>
      <c r="T84" s="98" t="s">
        <v>105</v>
      </c>
      <c r="U84" s="55" t="s">
        <v>1429</v>
      </c>
      <c r="V84" s="98" t="s">
        <v>366</v>
      </c>
      <c r="W84" s="55" t="s">
        <v>330</v>
      </c>
      <c r="X84" s="55" t="s">
        <v>330</v>
      </c>
      <c r="Y84" s="55" t="s">
        <v>330</v>
      </c>
      <c r="Z84" s="55" t="s">
        <v>330</v>
      </c>
      <c r="AA84" s="55" t="s">
        <v>330</v>
      </c>
      <c r="AB84" s="55" t="s">
        <v>1430</v>
      </c>
      <c r="AC84" s="55" t="s">
        <v>1431</v>
      </c>
      <c r="AD84" s="55" t="s">
        <v>1432</v>
      </c>
      <c r="AE84" s="55" t="s">
        <v>1433</v>
      </c>
      <c r="AF84" s="55" t="s">
        <v>1434</v>
      </c>
      <c r="AG84" s="55" t="s">
        <v>1435</v>
      </c>
      <c r="AH84" s="55" t="s">
        <v>1436</v>
      </c>
      <c r="AI84" s="56" t="s">
        <v>1437</v>
      </c>
      <c r="AJ84" s="71">
        <v>43349</v>
      </c>
      <c r="AK84" s="72" t="s">
        <v>334</v>
      </c>
      <c r="AL84" s="77" t="s">
        <v>828</v>
      </c>
      <c r="AM84" s="69">
        <v>43592</v>
      </c>
      <c r="AN84" s="78" t="s">
        <v>941</v>
      </c>
      <c r="AO84" s="74" t="s">
        <v>1438</v>
      </c>
      <c r="AP84" s="69">
        <v>43768</v>
      </c>
      <c r="AQ84" s="72" t="s">
        <v>334</v>
      </c>
      <c r="AR84" s="77" t="s">
        <v>1439</v>
      </c>
      <c r="AS84" s="69">
        <v>43902</v>
      </c>
      <c r="AT84" s="78" t="s">
        <v>430</v>
      </c>
      <c r="AU84" s="74" t="s">
        <v>1440</v>
      </c>
      <c r="AV84" s="69" t="s">
        <v>342</v>
      </c>
      <c r="AW84" s="72" t="s">
        <v>343</v>
      </c>
      <c r="AX84" s="77" t="s">
        <v>342</v>
      </c>
      <c r="AY84" s="69" t="s">
        <v>342</v>
      </c>
      <c r="AZ84" s="78" t="s">
        <v>343</v>
      </c>
      <c r="BA84" s="74" t="s">
        <v>342</v>
      </c>
      <c r="BB84" s="69" t="s">
        <v>342</v>
      </c>
      <c r="BC84" s="72" t="s">
        <v>343</v>
      </c>
      <c r="BD84" s="77" t="s">
        <v>342</v>
      </c>
      <c r="BE84" s="69" t="s">
        <v>342</v>
      </c>
      <c r="BF84" s="78" t="s">
        <v>343</v>
      </c>
      <c r="BG84" s="74" t="s">
        <v>342</v>
      </c>
      <c r="BH84" s="69" t="s">
        <v>342</v>
      </c>
      <c r="BI84" s="72" t="s">
        <v>343</v>
      </c>
      <c r="BJ84" s="77" t="s">
        <v>342</v>
      </c>
      <c r="BK84" s="69" t="s">
        <v>342</v>
      </c>
      <c r="BL84" s="78" t="s">
        <v>343</v>
      </c>
      <c r="BM84" s="74" t="s">
        <v>342</v>
      </c>
      <c r="BN84" s="69" t="s">
        <v>342</v>
      </c>
      <c r="BO84" s="72" t="s">
        <v>343</v>
      </c>
      <c r="BP84" s="77" t="s">
        <v>342</v>
      </c>
      <c r="BQ84" s="69" t="s">
        <v>342</v>
      </c>
      <c r="BR84" s="78" t="s">
        <v>343</v>
      </c>
      <c r="BS84" s="80" t="s">
        <v>342</v>
      </c>
      <c r="BT84" s="2" t="str">
        <f>IFERROR(VLOOKUP(A84,Listas!$A$2:$B$23,2,FALSE),"")</f>
        <v>Subdirección de Servicios Administrativos</v>
      </c>
    </row>
    <row r="85" spans="1:72" ht="409.5" customHeight="1" x14ac:dyDescent="0.2">
      <c r="A85" s="55" t="s">
        <v>205</v>
      </c>
      <c r="B85" s="101" t="s">
        <v>1441</v>
      </c>
      <c r="C85" s="59" t="s">
        <v>93</v>
      </c>
      <c r="D85" s="57" t="s">
        <v>1442</v>
      </c>
      <c r="E85" s="98" t="s">
        <v>35</v>
      </c>
      <c r="F85" s="98" t="s">
        <v>152</v>
      </c>
      <c r="G85" s="55" t="s">
        <v>1443</v>
      </c>
      <c r="H85" s="55" t="s">
        <v>380</v>
      </c>
      <c r="I85" s="55" t="s">
        <v>1444</v>
      </c>
      <c r="J85" s="55" t="s">
        <v>696</v>
      </c>
      <c r="K85" s="55" t="s">
        <v>324</v>
      </c>
      <c r="L85" s="55" t="s">
        <v>439</v>
      </c>
      <c r="M85" s="55" t="s">
        <v>458</v>
      </c>
      <c r="N85" s="100" t="s">
        <v>144</v>
      </c>
      <c r="O85" s="100" t="s">
        <v>104</v>
      </c>
      <c r="P85" s="98" t="s">
        <v>105</v>
      </c>
      <c r="Q85" s="55" t="s">
        <v>1445</v>
      </c>
      <c r="R85" s="100" t="s">
        <v>144</v>
      </c>
      <c r="S85" s="100" t="s">
        <v>145</v>
      </c>
      <c r="T85" s="98" t="s">
        <v>126</v>
      </c>
      <c r="U85" s="55" t="s">
        <v>1446</v>
      </c>
      <c r="V85" s="98" t="s">
        <v>329</v>
      </c>
      <c r="W85" s="55" t="s">
        <v>330</v>
      </c>
      <c r="X85" s="55" t="s">
        <v>330</v>
      </c>
      <c r="Y85" s="55" t="s">
        <v>330</v>
      </c>
      <c r="Z85" s="55" t="s">
        <v>330</v>
      </c>
      <c r="AA85" s="55" t="s">
        <v>330</v>
      </c>
      <c r="AB85" s="55" t="s">
        <v>330</v>
      </c>
      <c r="AC85" s="55" t="s">
        <v>330</v>
      </c>
      <c r="AD85" s="55" t="s">
        <v>330</v>
      </c>
      <c r="AE85" s="55" t="s">
        <v>330</v>
      </c>
      <c r="AF85" s="55" t="s">
        <v>330</v>
      </c>
      <c r="AG85" s="55" t="s">
        <v>1447</v>
      </c>
      <c r="AH85" s="55" t="s">
        <v>1448</v>
      </c>
      <c r="AI85" s="56" t="s">
        <v>1449</v>
      </c>
      <c r="AJ85" s="71">
        <v>43349</v>
      </c>
      <c r="AK85" s="72" t="s">
        <v>334</v>
      </c>
      <c r="AL85" s="77" t="s">
        <v>828</v>
      </c>
      <c r="AM85" s="69">
        <v>43592</v>
      </c>
      <c r="AN85" s="78" t="s">
        <v>492</v>
      </c>
      <c r="AO85" s="74" t="s">
        <v>1450</v>
      </c>
      <c r="AP85" s="69">
        <v>43768</v>
      </c>
      <c r="AQ85" s="72" t="s">
        <v>336</v>
      </c>
      <c r="AR85" s="77" t="s">
        <v>1451</v>
      </c>
      <c r="AS85" s="69">
        <v>43902</v>
      </c>
      <c r="AT85" s="78" t="s">
        <v>340</v>
      </c>
      <c r="AU85" s="74" t="s">
        <v>1452</v>
      </c>
      <c r="AV85" s="69" t="s">
        <v>342</v>
      </c>
      <c r="AW85" s="72" t="s">
        <v>343</v>
      </c>
      <c r="AX85" s="77" t="s">
        <v>342</v>
      </c>
      <c r="AY85" s="69" t="s">
        <v>342</v>
      </c>
      <c r="AZ85" s="78" t="s">
        <v>343</v>
      </c>
      <c r="BA85" s="74" t="s">
        <v>342</v>
      </c>
      <c r="BB85" s="69" t="s">
        <v>342</v>
      </c>
      <c r="BC85" s="72" t="s">
        <v>343</v>
      </c>
      <c r="BD85" s="77" t="s">
        <v>342</v>
      </c>
      <c r="BE85" s="69" t="s">
        <v>342</v>
      </c>
      <c r="BF85" s="78" t="s">
        <v>343</v>
      </c>
      <c r="BG85" s="74" t="s">
        <v>342</v>
      </c>
      <c r="BH85" s="69" t="s">
        <v>342</v>
      </c>
      <c r="BI85" s="72" t="s">
        <v>343</v>
      </c>
      <c r="BJ85" s="77" t="s">
        <v>342</v>
      </c>
      <c r="BK85" s="69" t="s">
        <v>342</v>
      </c>
      <c r="BL85" s="78" t="s">
        <v>343</v>
      </c>
      <c r="BM85" s="74" t="s">
        <v>342</v>
      </c>
      <c r="BN85" s="69" t="s">
        <v>342</v>
      </c>
      <c r="BO85" s="72" t="s">
        <v>343</v>
      </c>
      <c r="BP85" s="77" t="s">
        <v>342</v>
      </c>
      <c r="BQ85" s="69" t="s">
        <v>342</v>
      </c>
      <c r="BR85" s="78" t="s">
        <v>343</v>
      </c>
      <c r="BS85" s="80" t="s">
        <v>342</v>
      </c>
      <c r="BT85" s="2" t="str">
        <f>IFERROR(VLOOKUP(A85,Listas!$A$2:$B$23,2,FALSE),"")</f>
        <v>Subdirección de Servicios Administrativos</v>
      </c>
    </row>
    <row r="86" spans="1:72" ht="409.5" customHeight="1" x14ac:dyDescent="0.2">
      <c r="A86" s="55" t="s">
        <v>205</v>
      </c>
      <c r="B86" s="101" t="s">
        <v>1453</v>
      </c>
      <c r="C86" s="59" t="s">
        <v>68</v>
      </c>
      <c r="D86" s="57" t="s">
        <v>1454</v>
      </c>
      <c r="E86" s="98" t="s">
        <v>64</v>
      </c>
      <c r="F86" s="98" t="s">
        <v>152</v>
      </c>
      <c r="G86" s="55" t="s">
        <v>1455</v>
      </c>
      <c r="H86" s="55" t="s">
        <v>361</v>
      </c>
      <c r="I86" s="55" t="s">
        <v>1456</v>
      </c>
      <c r="J86" s="55" t="s">
        <v>363</v>
      </c>
      <c r="K86" s="55" t="s">
        <v>324</v>
      </c>
      <c r="L86" s="55" t="s">
        <v>439</v>
      </c>
      <c r="M86" s="55" t="s">
        <v>458</v>
      </c>
      <c r="N86" s="100" t="s">
        <v>144</v>
      </c>
      <c r="O86" s="100" t="s">
        <v>79</v>
      </c>
      <c r="P86" s="98" t="s">
        <v>81</v>
      </c>
      <c r="Q86" s="55" t="s">
        <v>1457</v>
      </c>
      <c r="R86" s="100" t="s">
        <v>144</v>
      </c>
      <c r="S86" s="100" t="s">
        <v>79</v>
      </c>
      <c r="T86" s="98" t="s">
        <v>81</v>
      </c>
      <c r="U86" s="55" t="s">
        <v>1458</v>
      </c>
      <c r="V86" s="98" t="s">
        <v>366</v>
      </c>
      <c r="W86" s="55" t="s">
        <v>330</v>
      </c>
      <c r="X86" s="55" t="s">
        <v>330</v>
      </c>
      <c r="Y86" s="55" t="s">
        <v>330</v>
      </c>
      <c r="Z86" s="55" t="s">
        <v>330</v>
      </c>
      <c r="AA86" s="55" t="s">
        <v>330</v>
      </c>
      <c r="AB86" s="55" t="s">
        <v>1459</v>
      </c>
      <c r="AC86" s="55" t="s">
        <v>1460</v>
      </c>
      <c r="AD86" s="55" t="s">
        <v>1461</v>
      </c>
      <c r="AE86" s="55" t="s">
        <v>1462</v>
      </c>
      <c r="AF86" s="55" t="s">
        <v>1463</v>
      </c>
      <c r="AG86" s="55" t="s">
        <v>1464</v>
      </c>
      <c r="AH86" s="55" t="s">
        <v>1465</v>
      </c>
      <c r="AI86" s="56" t="s">
        <v>1466</v>
      </c>
      <c r="AJ86" s="71">
        <v>43592</v>
      </c>
      <c r="AK86" s="72" t="s">
        <v>334</v>
      </c>
      <c r="AL86" s="77" t="s">
        <v>399</v>
      </c>
      <c r="AM86" s="69">
        <v>43768</v>
      </c>
      <c r="AN86" s="78" t="s">
        <v>1467</v>
      </c>
      <c r="AO86" s="74" t="s">
        <v>1468</v>
      </c>
      <c r="AP86" s="69">
        <v>43902</v>
      </c>
      <c r="AQ86" s="72" t="s">
        <v>643</v>
      </c>
      <c r="AR86" s="77" t="s">
        <v>1469</v>
      </c>
      <c r="AS86" s="69" t="s">
        <v>342</v>
      </c>
      <c r="AT86" s="78" t="s">
        <v>343</v>
      </c>
      <c r="AU86" s="74" t="s">
        <v>342</v>
      </c>
      <c r="AV86" s="69" t="s">
        <v>342</v>
      </c>
      <c r="AW86" s="72" t="s">
        <v>343</v>
      </c>
      <c r="AX86" s="77" t="s">
        <v>342</v>
      </c>
      <c r="AY86" s="69" t="s">
        <v>342</v>
      </c>
      <c r="AZ86" s="78" t="s">
        <v>343</v>
      </c>
      <c r="BA86" s="74" t="s">
        <v>342</v>
      </c>
      <c r="BB86" s="69" t="s">
        <v>342</v>
      </c>
      <c r="BC86" s="72" t="s">
        <v>343</v>
      </c>
      <c r="BD86" s="77" t="s">
        <v>342</v>
      </c>
      <c r="BE86" s="69" t="s">
        <v>342</v>
      </c>
      <c r="BF86" s="78" t="s">
        <v>343</v>
      </c>
      <c r="BG86" s="74" t="s">
        <v>342</v>
      </c>
      <c r="BH86" s="69" t="s">
        <v>342</v>
      </c>
      <c r="BI86" s="72" t="s">
        <v>343</v>
      </c>
      <c r="BJ86" s="77" t="s">
        <v>342</v>
      </c>
      <c r="BK86" s="69" t="s">
        <v>342</v>
      </c>
      <c r="BL86" s="78" t="s">
        <v>343</v>
      </c>
      <c r="BM86" s="74" t="s">
        <v>342</v>
      </c>
      <c r="BN86" s="69" t="s">
        <v>342</v>
      </c>
      <c r="BO86" s="72" t="s">
        <v>343</v>
      </c>
      <c r="BP86" s="77" t="s">
        <v>342</v>
      </c>
      <c r="BQ86" s="69" t="s">
        <v>342</v>
      </c>
      <c r="BR86" s="78" t="s">
        <v>343</v>
      </c>
      <c r="BS86" s="80" t="s">
        <v>342</v>
      </c>
      <c r="BT86" s="2" t="str">
        <f>IFERROR(VLOOKUP(A86,Listas!$A$2:$B$23,2,FALSE),"")</f>
        <v>Subdirección de Servicios Administrativos</v>
      </c>
    </row>
    <row r="87" spans="1:72" ht="409.5" customHeight="1" x14ac:dyDescent="0.2">
      <c r="A87" s="55" t="s">
        <v>205</v>
      </c>
      <c r="B87" s="101" t="s">
        <v>1422</v>
      </c>
      <c r="C87" s="59" t="s">
        <v>133</v>
      </c>
      <c r="D87" s="57" t="s">
        <v>1470</v>
      </c>
      <c r="E87" s="98" t="s">
        <v>35</v>
      </c>
      <c r="F87" s="98" t="s">
        <v>152</v>
      </c>
      <c r="G87" s="55" t="s">
        <v>1471</v>
      </c>
      <c r="H87" s="55" t="s">
        <v>1472</v>
      </c>
      <c r="I87" s="55" t="s">
        <v>1473</v>
      </c>
      <c r="J87" s="55" t="s">
        <v>1474</v>
      </c>
      <c r="K87" s="55" t="s">
        <v>1475</v>
      </c>
      <c r="L87" s="55" t="s">
        <v>439</v>
      </c>
      <c r="M87" s="55" t="s">
        <v>1476</v>
      </c>
      <c r="N87" s="100" t="s">
        <v>144</v>
      </c>
      <c r="O87" s="100" t="s">
        <v>79</v>
      </c>
      <c r="P87" s="98" t="s">
        <v>81</v>
      </c>
      <c r="Q87" s="55" t="s">
        <v>1477</v>
      </c>
      <c r="R87" s="100" t="s">
        <v>144</v>
      </c>
      <c r="S87" s="100" t="s">
        <v>125</v>
      </c>
      <c r="T87" s="98" t="s">
        <v>126</v>
      </c>
      <c r="U87" s="55" t="s">
        <v>963</v>
      </c>
      <c r="V87" s="98" t="s">
        <v>366</v>
      </c>
      <c r="W87" s="55" t="s">
        <v>330</v>
      </c>
      <c r="X87" s="55" t="s">
        <v>330</v>
      </c>
      <c r="Y87" s="55" t="s">
        <v>330</v>
      </c>
      <c r="Z87" s="55" t="s">
        <v>330</v>
      </c>
      <c r="AA87" s="55" t="s">
        <v>330</v>
      </c>
      <c r="AB87" s="55" t="s">
        <v>1478</v>
      </c>
      <c r="AC87" s="55" t="s">
        <v>1479</v>
      </c>
      <c r="AD87" s="55" t="s">
        <v>1480</v>
      </c>
      <c r="AE87" s="55" t="s">
        <v>1414</v>
      </c>
      <c r="AF87" s="55" t="s">
        <v>1481</v>
      </c>
      <c r="AG87" s="55" t="s">
        <v>1482</v>
      </c>
      <c r="AH87" s="55" t="s">
        <v>1483</v>
      </c>
      <c r="AI87" s="56" t="s">
        <v>1484</v>
      </c>
      <c r="AJ87" s="71">
        <v>43592</v>
      </c>
      <c r="AK87" s="72" t="s">
        <v>334</v>
      </c>
      <c r="AL87" s="77" t="s">
        <v>1485</v>
      </c>
      <c r="AM87" s="69">
        <v>43768</v>
      </c>
      <c r="AN87" s="78" t="s">
        <v>401</v>
      </c>
      <c r="AO87" s="74" t="s">
        <v>1486</v>
      </c>
      <c r="AP87" s="69">
        <v>43902</v>
      </c>
      <c r="AQ87" s="72" t="s">
        <v>551</v>
      </c>
      <c r="AR87" s="77" t="s">
        <v>1487</v>
      </c>
      <c r="AS87" s="69" t="s">
        <v>342</v>
      </c>
      <c r="AT87" s="78" t="s">
        <v>343</v>
      </c>
      <c r="AU87" s="74" t="s">
        <v>342</v>
      </c>
      <c r="AV87" s="69" t="s">
        <v>342</v>
      </c>
      <c r="AW87" s="72" t="s">
        <v>343</v>
      </c>
      <c r="AX87" s="77" t="s">
        <v>342</v>
      </c>
      <c r="AY87" s="69" t="s">
        <v>342</v>
      </c>
      <c r="AZ87" s="78" t="s">
        <v>343</v>
      </c>
      <c r="BA87" s="74" t="s">
        <v>342</v>
      </c>
      <c r="BB87" s="69" t="s">
        <v>342</v>
      </c>
      <c r="BC87" s="72" t="s">
        <v>343</v>
      </c>
      <c r="BD87" s="77" t="s">
        <v>342</v>
      </c>
      <c r="BE87" s="69" t="s">
        <v>342</v>
      </c>
      <c r="BF87" s="78" t="s">
        <v>343</v>
      </c>
      <c r="BG87" s="74" t="s">
        <v>342</v>
      </c>
      <c r="BH87" s="69" t="s">
        <v>342</v>
      </c>
      <c r="BI87" s="72" t="s">
        <v>343</v>
      </c>
      <c r="BJ87" s="77" t="s">
        <v>342</v>
      </c>
      <c r="BK87" s="69" t="s">
        <v>342</v>
      </c>
      <c r="BL87" s="78" t="s">
        <v>343</v>
      </c>
      <c r="BM87" s="74" t="s">
        <v>342</v>
      </c>
      <c r="BN87" s="69" t="s">
        <v>342</v>
      </c>
      <c r="BO87" s="72" t="s">
        <v>343</v>
      </c>
      <c r="BP87" s="77" t="s">
        <v>342</v>
      </c>
      <c r="BQ87" s="69" t="s">
        <v>342</v>
      </c>
      <c r="BR87" s="78" t="s">
        <v>343</v>
      </c>
      <c r="BS87" s="80" t="s">
        <v>342</v>
      </c>
      <c r="BT87" s="2" t="str">
        <f>IFERROR(VLOOKUP(A87,Listas!$A$2:$B$23,2,FALSE),"")</f>
        <v>Subdirección de Servicios Administrativos</v>
      </c>
    </row>
    <row r="88" spans="1:72" ht="409.5" customHeight="1" x14ac:dyDescent="0.2">
      <c r="A88" s="55" t="s">
        <v>1488</v>
      </c>
      <c r="B88" s="101" t="s">
        <v>1489</v>
      </c>
      <c r="C88" s="59" t="s">
        <v>93</v>
      </c>
      <c r="D88" s="57" t="s">
        <v>1490</v>
      </c>
      <c r="E88" s="98" t="s">
        <v>35</v>
      </c>
      <c r="F88" s="98" t="s">
        <v>152</v>
      </c>
      <c r="G88" s="55" t="s">
        <v>1491</v>
      </c>
      <c r="H88" s="55" t="s">
        <v>1492</v>
      </c>
      <c r="I88" s="55" t="s">
        <v>1493</v>
      </c>
      <c r="J88" s="55" t="s">
        <v>605</v>
      </c>
      <c r="K88" s="55" t="s">
        <v>324</v>
      </c>
      <c r="L88" s="55" t="s">
        <v>439</v>
      </c>
      <c r="M88" s="55" t="s">
        <v>458</v>
      </c>
      <c r="N88" s="100" t="s">
        <v>78</v>
      </c>
      <c r="O88" s="100" t="s">
        <v>79</v>
      </c>
      <c r="P88" s="98" t="s">
        <v>54</v>
      </c>
      <c r="Q88" s="55" t="s">
        <v>1494</v>
      </c>
      <c r="R88" s="100" t="s">
        <v>103</v>
      </c>
      <c r="S88" s="100" t="s">
        <v>104</v>
      </c>
      <c r="T88" s="98" t="s">
        <v>81</v>
      </c>
      <c r="U88" s="55" t="s">
        <v>1495</v>
      </c>
      <c r="V88" s="98" t="s">
        <v>366</v>
      </c>
      <c r="W88" s="55" t="s">
        <v>1496</v>
      </c>
      <c r="X88" s="55" t="s">
        <v>1497</v>
      </c>
      <c r="Y88" s="55" t="s">
        <v>1498</v>
      </c>
      <c r="Z88" s="55" t="s">
        <v>1499</v>
      </c>
      <c r="AA88" s="55" t="s">
        <v>1500</v>
      </c>
      <c r="AB88" s="55" t="s">
        <v>1501</v>
      </c>
      <c r="AC88" s="55" t="s">
        <v>1502</v>
      </c>
      <c r="AD88" s="55" t="s">
        <v>1503</v>
      </c>
      <c r="AE88" s="55" t="s">
        <v>1504</v>
      </c>
      <c r="AF88" s="55" t="s">
        <v>1505</v>
      </c>
      <c r="AG88" s="55" t="s">
        <v>1506</v>
      </c>
      <c r="AH88" s="55" t="s">
        <v>1507</v>
      </c>
      <c r="AI88" s="56" t="s">
        <v>1508</v>
      </c>
      <c r="AJ88" s="71">
        <v>43350</v>
      </c>
      <c r="AK88" s="72" t="s">
        <v>334</v>
      </c>
      <c r="AL88" s="77" t="s">
        <v>1198</v>
      </c>
      <c r="AM88" s="69">
        <v>43593</v>
      </c>
      <c r="AN88" s="78" t="s">
        <v>520</v>
      </c>
      <c r="AO88" s="74" t="s">
        <v>1199</v>
      </c>
      <c r="AP88" s="69">
        <v>43783</v>
      </c>
      <c r="AQ88" s="72" t="s">
        <v>334</v>
      </c>
      <c r="AR88" s="77" t="s">
        <v>1509</v>
      </c>
      <c r="AS88" s="69">
        <v>43914</v>
      </c>
      <c r="AT88" s="78" t="s">
        <v>334</v>
      </c>
      <c r="AU88" s="74" t="s">
        <v>1510</v>
      </c>
      <c r="AV88" s="69" t="s">
        <v>342</v>
      </c>
      <c r="AW88" s="72" t="s">
        <v>343</v>
      </c>
      <c r="AX88" s="77" t="s">
        <v>342</v>
      </c>
      <c r="AY88" s="69" t="s">
        <v>342</v>
      </c>
      <c r="AZ88" s="78" t="s">
        <v>343</v>
      </c>
      <c r="BA88" s="74" t="s">
        <v>342</v>
      </c>
      <c r="BB88" s="69" t="s">
        <v>342</v>
      </c>
      <c r="BC88" s="72" t="s">
        <v>343</v>
      </c>
      <c r="BD88" s="77" t="s">
        <v>342</v>
      </c>
      <c r="BE88" s="69" t="s">
        <v>342</v>
      </c>
      <c r="BF88" s="78" t="s">
        <v>343</v>
      </c>
      <c r="BG88" s="74" t="s">
        <v>342</v>
      </c>
      <c r="BH88" s="69" t="s">
        <v>342</v>
      </c>
      <c r="BI88" s="72" t="s">
        <v>343</v>
      </c>
      <c r="BJ88" s="77" t="s">
        <v>342</v>
      </c>
      <c r="BK88" s="69" t="s">
        <v>342</v>
      </c>
      <c r="BL88" s="78" t="s">
        <v>343</v>
      </c>
      <c r="BM88" s="74" t="s">
        <v>342</v>
      </c>
      <c r="BN88" s="69" t="s">
        <v>342</v>
      </c>
      <c r="BO88" s="72" t="s">
        <v>343</v>
      </c>
      <c r="BP88" s="77" t="s">
        <v>342</v>
      </c>
      <c r="BQ88" s="69" t="s">
        <v>342</v>
      </c>
      <c r="BR88" s="78" t="s">
        <v>343</v>
      </c>
      <c r="BS88" s="80" t="s">
        <v>342</v>
      </c>
      <c r="BT88" s="2" t="str">
        <f>IFERROR(VLOOKUP(A88,Listas!$A$2:$B$23,2,FALSE),"")</f>
        <v>Subdirección de Servicios Administrativos</v>
      </c>
    </row>
    <row r="89" spans="1:72" ht="409.5" customHeight="1" x14ac:dyDescent="0.2">
      <c r="A89" s="55" t="s">
        <v>1488</v>
      </c>
      <c r="B89" s="101" t="s">
        <v>1489</v>
      </c>
      <c r="C89" s="59" t="s">
        <v>161</v>
      </c>
      <c r="D89" s="57" t="s">
        <v>1511</v>
      </c>
      <c r="E89" s="98" t="s">
        <v>35</v>
      </c>
      <c r="F89" s="98" t="s">
        <v>152</v>
      </c>
      <c r="G89" s="55" t="s">
        <v>1512</v>
      </c>
      <c r="H89" s="55" t="s">
        <v>1513</v>
      </c>
      <c r="I89" s="55" t="s">
        <v>1493</v>
      </c>
      <c r="J89" s="55" t="s">
        <v>605</v>
      </c>
      <c r="K89" s="55" t="s">
        <v>324</v>
      </c>
      <c r="L89" s="55" t="s">
        <v>439</v>
      </c>
      <c r="M89" s="55" t="s">
        <v>684</v>
      </c>
      <c r="N89" s="100" t="s">
        <v>144</v>
      </c>
      <c r="O89" s="100" t="s">
        <v>79</v>
      </c>
      <c r="P89" s="98" t="s">
        <v>81</v>
      </c>
      <c r="Q89" s="55" t="s">
        <v>1514</v>
      </c>
      <c r="R89" s="100" t="s">
        <v>144</v>
      </c>
      <c r="S89" s="100" t="s">
        <v>125</v>
      </c>
      <c r="T89" s="98" t="s">
        <v>126</v>
      </c>
      <c r="U89" s="55" t="s">
        <v>1515</v>
      </c>
      <c r="V89" s="98" t="s">
        <v>366</v>
      </c>
      <c r="W89" s="55" t="s">
        <v>330</v>
      </c>
      <c r="X89" s="55" t="s">
        <v>330</v>
      </c>
      <c r="Y89" s="55" t="s">
        <v>330</v>
      </c>
      <c r="Z89" s="55" t="s">
        <v>330</v>
      </c>
      <c r="AA89" s="55" t="s">
        <v>330</v>
      </c>
      <c r="AB89" s="55" t="s">
        <v>1516</v>
      </c>
      <c r="AC89" s="55" t="s">
        <v>1517</v>
      </c>
      <c r="AD89" s="55" t="s">
        <v>1518</v>
      </c>
      <c r="AE89" s="55" t="s">
        <v>1519</v>
      </c>
      <c r="AF89" s="55" t="s">
        <v>1520</v>
      </c>
      <c r="AG89" s="55" t="s">
        <v>1521</v>
      </c>
      <c r="AH89" s="55" t="s">
        <v>970</v>
      </c>
      <c r="AI89" s="56" t="s">
        <v>1522</v>
      </c>
      <c r="AJ89" s="71">
        <v>43350</v>
      </c>
      <c r="AK89" s="72" t="s">
        <v>334</v>
      </c>
      <c r="AL89" s="77" t="s">
        <v>1198</v>
      </c>
      <c r="AM89" s="69">
        <v>43593</v>
      </c>
      <c r="AN89" s="78" t="s">
        <v>520</v>
      </c>
      <c r="AO89" s="74" t="s">
        <v>1199</v>
      </c>
      <c r="AP89" s="69">
        <v>43783</v>
      </c>
      <c r="AQ89" s="72" t="s">
        <v>334</v>
      </c>
      <c r="AR89" s="77" t="s">
        <v>1523</v>
      </c>
      <c r="AS89" s="69">
        <v>43914</v>
      </c>
      <c r="AT89" s="78" t="s">
        <v>1166</v>
      </c>
      <c r="AU89" s="74" t="s">
        <v>1524</v>
      </c>
      <c r="AV89" s="69" t="s">
        <v>342</v>
      </c>
      <c r="AW89" s="72" t="s">
        <v>343</v>
      </c>
      <c r="AX89" s="77" t="s">
        <v>342</v>
      </c>
      <c r="AY89" s="69" t="s">
        <v>342</v>
      </c>
      <c r="AZ89" s="78" t="s">
        <v>343</v>
      </c>
      <c r="BA89" s="74" t="s">
        <v>342</v>
      </c>
      <c r="BB89" s="69" t="s">
        <v>342</v>
      </c>
      <c r="BC89" s="72" t="s">
        <v>343</v>
      </c>
      <c r="BD89" s="77" t="s">
        <v>342</v>
      </c>
      <c r="BE89" s="69" t="s">
        <v>342</v>
      </c>
      <c r="BF89" s="78" t="s">
        <v>343</v>
      </c>
      <c r="BG89" s="74" t="s">
        <v>342</v>
      </c>
      <c r="BH89" s="69" t="s">
        <v>342</v>
      </c>
      <c r="BI89" s="72" t="s">
        <v>343</v>
      </c>
      <c r="BJ89" s="77" t="s">
        <v>342</v>
      </c>
      <c r="BK89" s="69" t="s">
        <v>342</v>
      </c>
      <c r="BL89" s="78" t="s">
        <v>343</v>
      </c>
      <c r="BM89" s="74" t="s">
        <v>342</v>
      </c>
      <c r="BN89" s="69" t="s">
        <v>342</v>
      </c>
      <c r="BO89" s="72" t="s">
        <v>343</v>
      </c>
      <c r="BP89" s="77" t="s">
        <v>342</v>
      </c>
      <c r="BQ89" s="69" t="s">
        <v>342</v>
      </c>
      <c r="BR89" s="78" t="s">
        <v>343</v>
      </c>
      <c r="BS89" s="80" t="s">
        <v>342</v>
      </c>
      <c r="BT89" s="2" t="str">
        <f>IFERROR(VLOOKUP(A89,Listas!$A$2:$B$23,2,FALSE),"")</f>
        <v>Subdirección de Servicios Administrativos</v>
      </c>
    </row>
    <row r="90" spans="1:72" ht="409.5" customHeight="1" x14ac:dyDescent="0.2">
      <c r="A90" s="55" t="s">
        <v>1488</v>
      </c>
      <c r="B90" s="101" t="s">
        <v>1525</v>
      </c>
      <c r="C90" s="59" t="s">
        <v>171</v>
      </c>
      <c r="D90" s="57" t="s">
        <v>1526</v>
      </c>
      <c r="E90" s="98" t="s">
        <v>35</v>
      </c>
      <c r="F90" s="98" t="s">
        <v>152</v>
      </c>
      <c r="G90" s="55" t="s">
        <v>1527</v>
      </c>
      <c r="H90" s="55" t="s">
        <v>1528</v>
      </c>
      <c r="I90" s="55" t="s">
        <v>1529</v>
      </c>
      <c r="J90" s="55" t="s">
        <v>605</v>
      </c>
      <c r="K90" s="55" t="s">
        <v>324</v>
      </c>
      <c r="L90" s="55" t="s">
        <v>439</v>
      </c>
      <c r="M90" s="55" t="s">
        <v>458</v>
      </c>
      <c r="N90" s="100" t="s">
        <v>103</v>
      </c>
      <c r="O90" s="100" t="s">
        <v>52</v>
      </c>
      <c r="P90" s="98" t="s">
        <v>54</v>
      </c>
      <c r="Q90" s="55" t="s">
        <v>1530</v>
      </c>
      <c r="R90" s="100" t="s">
        <v>144</v>
      </c>
      <c r="S90" s="100" t="s">
        <v>104</v>
      </c>
      <c r="T90" s="98" t="s">
        <v>105</v>
      </c>
      <c r="U90" s="55" t="s">
        <v>1531</v>
      </c>
      <c r="V90" s="98" t="s">
        <v>366</v>
      </c>
      <c r="W90" s="55" t="s">
        <v>330</v>
      </c>
      <c r="X90" s="55" t="s">
        <v>330</v>
      </c>
      <c r="Y90" s="55" t="s">
        <v>330</v>
      </c>
      <c r="Z90" s="55" t="s">
        <v>330</v>
      </c>
      <c r="AA90" s="55" t="s">
        <v>330</v>
      </c>
      <c r="AB90" s="55" t="s">
        <v>1532</v>
      </c>
      <c r="AC90" s="55" t="s">
        <v>1533</v>
      </c>
      <c r="AD90" s="55" t="s">
        <v>1534</v>
      </c>
      <c r="AE90" s="55" t="s">
        <v>1535</v>
      </c>
      <c r="AF90" s="55" t="s">
        <v>1481</v>
      </c>
      <c r="AG90" s="55" t="s">
        <v>1536</v>
      </c>
      <c r="AH90" s="55" t="s">
        <v>1011</v>
      </c>
      <c r="AI90" s="56" t="s">
        <v>1537</v>
      </c>
      <c r="AJ90" s="71">
        <v>43350</v>
      </c>
      <c r="AK90" s="72" t="s">
        <v>334</v>
      </c>
      <c r="AL90" s="77" t="s">
        <v>1198</v>
      </c>
      <c r="AM90" s="69">
        <v>43593</v>
      </c>
      <c r="AN90" s="78" t="s">
        <v>520</v>
      </c>
      <c r="AO90" s="74" t="s">
        <v>1199</v>
      </c>
      <c r="AP90" s="69">
        <v>43783</v>
      </c>
      <c r="AQ90" s="72" t="s">
        <v>334</v>
      </c>
      <c r="AR90" s="77" t="s">
        <v>1538</v>
      </c>
      <c r="AS90" s="69">
        <v>43914</v>
      </c>
      <c r="AT90" s="78" t="s">
        <v>356</v>
      </c>
      <c r="AU90" s="74" t="s">
        <v>1539</v>
      </c>
      <c r="AV90" s="69" t="s">
        <v>342</v>
      </c>
      <c r="AW90" s="72" t="s">
        <v>343</v>
      </c>
      <c r="AX90" s="77" t="s">
        <v>342</v>
      </c>
      <c r="AY90" s="69" t="s">
        <v>342</v>
      </c>
      <c r="AZ90" s="78" t="s">
        <v>343</v>
      </c>
      <c r="BA90" s="74" t="s">
        <v>342</v>
      </c>
      <c r="BB90" s="69" t="s">
        <v>342</v>
      </c>
      <c r="BC90" s="72" t="s">
        <v>343</v>
      </c>
      <c r="BD90" s="77" t="s">
        <v>342</v>
      </c>
      <c r="BE90" s="69" t="s">
        <v>342</v>
      </c>
      <c r="BF90" s="78" t="s">
        <v>343</v>
      </c>
      <c r="BG90" s="74" t="s">
        <v>342</v>
      </c>
      <c r="BH90" s="69" t="s">
        <v>342</v>
      </c>
      <c r="BI90" s="72" t="s">
        <v>343</v>
      </c>
      <c r="BJ90" s="77" t="s">
        <v>342</v>
      </c>
      <c r="BK90" s="69" t="s">
        <v>342</v>
      </c>
      <c r="BL90" s="78" t="s">
        <v>343</v>
      </c>
      <c r="BM90" s="74" t="s">
        <v>342</v>
      </c>
      <c r="BN90" s="69" t="s">
        <v>342</v>
      </c>
      <c r="BO90" s="72" t="s">
        <v>343</v>
      </c>
      <c r="BP90" s="77" t="s">
        <v>342</v>
      </c>
      <c r="BQ90" s="69" t="s">
        <v>342</v>
      </c>
      <c r="BR90" s="78" t="s">
        <v>343</v>
      </c>
      <c r="BS90" s="80" t="s">
        <v>342</v>
      </c>
      <c r="BT90" s="2" t="str">
        <f>IFERROR(VLOOKUP(A90,Listas!$A$2:$B$23,2,FALSE),"")</f>
        <v>Subdirección de Servicios Administrativos</v>
      </c>
    </row>
    <row r="91" spans="1:72" ht="409.5" customHeight="1" x14ac:dyDescent="0.2">
      <c r="A91" s="55" t="s">
        <v>1488</v>
      </c>
      <c r="B91" s="101" t="s">
        <v>1540</v>
      </c>
      <c r="C91" s="59" t="s">
        <v>93</v>
      </c>
      <c r="D91" s="57" t="s">
        <v>1541</v>
      </c>
      <c r="E91" s="98" t="s">
        <v>35</v>
      </c>
      <c r="F91" s="98" t="s">
        <v>152</v>
      </c>
      <c r="G91" s="55" t="s">
        <v>1542</v>
      </c>
      <c r="H91" s="55" t="s">
        <v>1513</v>
      </c>
      <c r="I91" s="55" t="s">
        <v>1543</v>
      </c>
      <c r="J91" s="55" t="s">
        <v>1544</v>
      </c>
      <c r="K91" s="55" t="s">
        <v>324</v>
      </c>
      <c r="L91" s="55" t="s">
        <v>439</v>
      </c>
      <c r="M91" s="55" t="s">
        <v>458</v>
      </c>
      <c r="N91" s="100" t="s">
        <v>103</v>
      </c>
      <c r="O91" s="100" t="s">
        <v>79</v>
      </c>
      <c r="P91" s="98" t="s">
        <v>54</v>
      </c>
      <c r="Q91" s="55" t="s">
        <v>1545</v>
      </c>
      <c r="R91" s="100" t="s">
        <v>144</v>
      </c>
      <c r="S91" s="100" t="s">
        <v>104</v>
      </c>
      <c r="T91" s="98" t="s">
        <v>105</v>
      </c>
      <c r="U91" s="55" t="s">
        <v>1546</v>
      </c>
      <c r="V91" s="98" t="s">
        <v>366</v>
      </c>
      <c r="W91" s="55" t="s">
        <v>330</v>
      </c>
      <c r="X91" s="55" t="s">
        <v>330</v>
      </c>
      <c r="Y91" s="55" t="s">
        <v>330</v>
      </c>
      <c r="Z91" s="55" t="s">
        <v>330</v>
      </c>
      <c r="AA91" s="55" t="s">
        <v>330</v>
      </c>
      <c r="AB91" s="55" t="s">
        <v>1547</v>
      </c>
      <c r="AC91" s="55" t="s">
        <v>1548</v>
      </c>
      <c r="AD91" s="55" t="s">
        <v>1549</v>
      </c>
      <c r="AE91" s="55" t="s">
        <v>1550</v>
      </c>
      <c r="AF91" s="55" t="s">
        <v>1551</v>
      </c>
      <c r="AG91" s="55" t="s">
        <v>1552</v>
      </c>
      <c r="AH91" s="55" t="s">
        <v>1553</v>
      </c>
      <c r="AI91" s="56" t="s">
        <v>1554</v>
      </c>
      <c r="AJ91" s="71">
        <v>43350</v>
      </c>
      <c r="AK91" s="72" t="s">
        <v>334</v>
      </c>
      <c r="AL91" s="77" t="s">
        <v>1198</v>
      </c>
      <c r="AM91" s="69">
        <v>43593</v>
      </c>
      <c r="AN91" s="78" t="s">
        <v>520</v>
      </c>
      <c r="AO91" s="74" t="s">
        <v>1199</v>
      </c>
      <c r="AP91" s="69">
        <v>43783</v>
      </c>
      <c r="AQ91" s="72" t="s">
        <v>334</v>
      </c>
      <c r="AR91" s="77" t="s">
        <v>1555</v>
      </c>
      <c r="AS91" s="69">
        <v>43914</v>
      </c>
      <c r="AT91" s="78" t="s">
        <v>334</v>
      </c>
      <c r="AU91" s="74" t="s">
        <v>1556</v>
      </c>
      <c r="AV91" s="69" t="s">
        <v>342</v>
      </c>
      <c r="AW91" s="72" t="s">
        <v>343</v>
      </c>
      <c r="AX91" s="77" t="s">
        <v>342</v>
      </c>
      <c r="AY91" s="69" t="s">
        <v>342</v>
      </c>
      <c r="AZ91" s="78" t="s">
        <v>343</v>
      </c>
      <c r="BA91" s="74" t="s">
        <v>342</v>
      </c>
      <c r="BB91" s="69" t="s">
        <v>342</v>
      </c>
      <c r="BC91" s="72" t="s">
        <v>343</v>
      </c>
      <c r="BD91" s="77" t="s">
        <v>342</v>
      </c>
      <c r="BE91" s="69" t="s">
        <v>342</v>
      </c>
      <c r="BF91" s="78" t="s">
        <v>343</v>
      </c>
      <c r="BG91" s="74" t="s">
        <v>342</v>
      </c>
      <c r="BH91" s="69" t="s">
        <v>342</v>
      </c>
      <c r="BI91" s="72" t="s">
        <v>343</v>
      </c>
      <c r="BJ91" s="77" t="s">
        <v>342</v>
      </c>
      <c r="BK91" s="69" t="s">
        <v>342</v>
      </c>
      <c r="BL91" s="78" t="s">
        <v>343</v>
      </c>
      <c r="BM91" s="74" t="s">
        <v>342</v>
      </c>
      <c r="BN91" s="69" t="s">
        <v>342</v>
      </c>
      <c r="BO91" s="72" t="s">
        <v>343</v>
      </c>
      <c r="BP91" s="77" t="s">
        <v>342</v>
      </c>
      <c r="BQ91" s="69" t="s">
        <v>342</v>
      </c>
      <c r="BR91" s="78" t="s">
        <v>343</v>
      </c>
      <c r="BS91" s="80" t="s">
        <v>342</v>
      </c>
      <c r="BT91" s="2" t="str">
        <f>IFERROR(VLOOKUP(A91,Listas!$A$2:$B$23,2,FALSE),"")</f>
        <v>Subdirección de Servicios Administrativos</v>
      </c>
    </row>
    <row r="92" spans="1:72" ht="409.5" customHeight="1" x14ac:dyDescent="0.2">
      <c r="A92" s="55" t="s">
        <v>1488</v>
      </c>
      <c r="B92" s="101" t="s">
        <v>1557</v>
      </c>
      <c r="C92" s="59" t="s">
        <v>93</v>
      </c>
      <c r="D92" s="57" t="s">
        <v>1558</v>
      </c>
      <c r="E92" s="98" t="s">
        <v>35</v>
      </c>
      <c r="F92" s="98" t="s">
        <v>152</v>
      </c>
      <c r="G92" s="55" t="s">
        <v>1559</v>
      </c>
      <c r="H92" s="55" t="s">
        <v>1528</v>
      </c>
      <c r="I92" s="55" t="s">
        <v>1560</v>
      </c>
      <c r="J92" s="55" t="s">
        <v>605</v>
      </c>
      <c r="K92" s="55" t="s">
        <v>324</v>
      </c>
      <c r="L92" s="55" t="s">
        <v>439</v>
      </c>
      <c r="M92" s="55" t="s">
        <v>458</v>
      </c>
      <c r="N92" s="100" t="s">
        <v>103</v>
      </c>
      <c r="O92" s="100" t="s">
        <v>52</v>
      </c>
      <c r="P92" s="98" t="s">
        <v>54</v>
      </c>
      <c r="Q92" s="55" t="s">
        <v>1561</v>
      </c>
      <c r="R92" s="100" t="s">
        <v>124</v>
      </c>
      <c r="S92" s="100" t="s">
        <v>79</v>
      </c>
      <c r="T92" s="98" t="s">
        <v>81</v>
      </c>
      <c r="U92" s="55" t="s">
        <v>1562</v>
      </c>
      <c r="V92" s="98" t="s">
        <v>366</v>
      </c>
      <c r="W92" s="55" t="s">
        <v>1563</v>
      </c>
      <c r="X92" s="55" t="s">
        <v>1564</v>
      </c>
      <c r="Y92" s="55" t="s">
        <v>1565</v>
      </c>
      <c r="Z92" s="55" t="s">
        <v>1566</v>
      </c>
      <c r="AA92" s="55" t="s">
        <v>1567</v>
      </c>
      <c r="AB92" s="55" t="s">
        <v>1568</v>
      </c>
      <c r="AC92" s="55" t="s">
        <v>1517</v>
      </c>
      <c r="AD92" s="55" t="s">
        <v>1569</v>
      </c>
      <c r="AE92" s="55" t="s">
        <v>1570</v>
      </c>
      <c r="AF92" s="55" t="s">
        <v>1571</v>
      </c>
      <c r="AG92" s="55" t="s">
        <v>1572</v>
      </c>
      <c r="AH92" s="55" t="s">
        <v>1573</v>
      </c>
      <c r="AI92" s="56" t="s">
        <v>1574</v>
      </c>
      <c r="AJ92" s="71">
        <v>43350</v>
      </c>
      <c r="AK92" s="72" t="s">
        <v>334</v>
      </c>
      <c r="AL92" s="77" t="s">
        <v>1198</v>
      </c>
      <c r="AM92" s="69">
        <v>43593</v>
      </c>
      <c r="AN92" s="78" t="s">
        <v>520</v>
      </c>
      <c r="AO92" s="74" t="s">
        <v>1199</v>
      </c>
      <c r="AP92" s="69">
        <v>43783</v>
      </c>
      <c r="AQ92" s="72" t="s">
        <v>334</v>
      </c>
      <c r="AR92" s="77" t="s">
        <v>1575</v>
      </c>
      <c r="AS92" s="69">
        <v>43914</v>
      </c>
      <c r="AT92" s="78" t="s">
        <v>356</v>
      </c>
      <c r="AU92" s="74" t="s">
        <v>1576</v>
      </c>
      <c r="AV92" s="69" t="s">
        <v>342</v>
      </c>
      <c r="AW92" s="72" t="s">
        <v>343</v>
      </c>
      <c r="AX92" s="77" t="s">
        <v>342</v>
      </c>
      <c r="AY92" s="69" t="s">
        <v>342</v>
      </c>
      <c r="AZ92" s="78" t="s">
        <v>343</v>
      </c>
      <c r="BA92" s="74" t="s">
        <v>342</v>
      </c>
      <c r="BB92" s="69" t="s">
        <v>342</v>
      </c>
      <c r="BC92" s="72" t="s">
        <v>343</v>
      </c>
      <c r="BD92" s="77" t="s">
        <v>342</v>
      </c>
      <c r="BE92" s="69" t="s">
        <v>342</v>
      </c>
      <c r="BF92" s="78" t="s">
        <v>343</v>
      </c>
      <c r="BG92" s="74" t="s">
        <v>342</v>
      </c>
      <c r="BH92" s="69" t="s">
        <v>342</v>
      </c>
      <c r="BI92" s="72" t="s">
        <v>343</v>
      </c>
      <c r="BJ92" s="77" t="s">
        <v>342</v>
      </c>
      <c r="BK92" s="69" t="s">
        <v>342</v>
      </c>
      <c r="BL92" s="78" t="s">
        <v>343</v>
      </c>
      <c r="BM92" s="74" t="s">
        <v>342</v>
      </c>
      <c r="BN92" s="69" t="s">
        <v>342</v>
      </c>
      <c r="BO92" s="72" t="s">
        <v>343</v>
      </c>
      <c r="BP92" s="77" t="s">
        <v>342</v>
      </c>
      <c r="BQ92" s="69" t="s">
        <v>342</v>
      </c>
      <c r="BR92" s="78" t="s">
        <v>343</v>
      </c>
      <c r="BS92" s="80" t="s">
        <v>342</v>
      </c>
      <c r="BT92" s="2" t="str">
        <f>IFERROR(VLOOKUP(A92,Listas!$A$2:$B$23,2,FALSE),"")</f>
        <v>Subdirección de Servicios Administrativos</v>
      </c>
    </row>
    <row r="93" spans="1:72" ht="409.5" customHeight="1" x14ac:dyDescent="0.2">
      <c r="A93" s="55" t="s">
        <v>1488</v>
      </c>
      <c r="B93" s="101" t="s">
        <v>1577</v>
      </c>
      <c r="C93" s="59" t="s">
        <v>93</v>
      </c>
      <c r="D93" s="57" t="s">
        <v>1578</v>
      </c>
      <c r="E93" s="98" t="s">
        <v>35</v>
      </c>
      <c r="F93" s="98" t="s">
        <v>152</v>
      </c>
      <c r="G93" s="55" t="s">
        <v>1579</v>
      </c>
      <c r="H93" s="55" t="s">
        <v>1580</v>
      </c>
      <c r="I93" s="55" t="s">
        <v>1581</v>
      </c>
      <c r="J93" s="55" t="s">
        <v>769</v>
      </c>
      <c r="K93" s="55" t="s">
        <v>324</v>
      </c>
      <c r="L93" s="55" t="s">
        <v>439</v>
      </c>
      <c r="M93" s="55" t="s">
        <v>458</v>
      </c>
      <c r="N93" s="100" t="s">
        <v>144</v>
      </c>
      <c r="O93" s="100" t="s">
        <v>104</v>
      </c>
      <c r="P93" s="98" t="s">
        <v>105</v>
      </c>
      <c r="Q93" s="55" t="s">
        <v>1582</v>
      </c>
      <c r="R93" s="100" t="s">
        <v>144</v>
      </c>
      <c r="S93" s="100" t="s">
        <v>125</v>
      </c>
      <c r="T93" s="98" t="s">
        <v>126</v>
      </c>
      <c r="U93" s="55" t="s">
        <v>1583</v>
      </c>
      <c r="V93" s="98" t="s">
        <v>366</v>
      </c>
      <c r="W93" s="55" t="s">
        <v>330</v>
      </c>
      <c r="X93" s="55" t="s">
        <v>330</v>
      </c>
      <c r="Y93" s="55" t="s">
        <v>330</v>
      </c>
      <c r="Z93" s="55" t="s">
        <v>330</v>
      </c>
      <c r="AA93" s="55" t="s">
        <v>330</v>
      </c>
      <c r="AB93" s="55" t="s">
        <v>1584</v>
      </c>
      <c r="AC93" s="55" t="s">
        <v>1585</v>
      </c>
      <c r="AD93" s="55" t="s">
        <v>1586</v>
      </c>
      <c r="AE93" s="55" t="s">
        <v>1587</v>
      </c>
      <c r="AF93" s="55" t="s">
        <v>1588</v>
      </c>
      <c r="AG93" s="55" t="s">
        <v>1589</v>
      </c>
      <c r="AH93" s="55" t="s">
        <v>1573</v>
      </c>
      <c r="AI93" s="56" t="s">
        <v>1590</v>
      </c>
      <c r="AJ93" s="71">
        <v>43350</v>
      </c>
      <c r="AK93" s="72" t="s">
        <v>334</v>
      </c>
      <c r="AL93" s="77" t="s">
        <v>1198</v>
      </c>
      <c r="AM93" s="69">
        <v>43593</v>
      </c>
      <c r="AN93" s="78" t="s">
        <v>334</v>
      </c>
      <c r="AO93" s="74" t="s">
        <v>1199</v>
      </c>
      <c r="AP93" s="69">
        <v>43783</v>
      </c>
      <c r="AQ93" s="72" t="s">
        <v>334</v>
      </c>
      <c r="AR93" s="77" t="s">
        <v>1523</v>
      </c>
      <c r="AS93" s="69">
        <v>43914</v>
      </c>
      <c r="AT93" s="78" t="s">
        <v>378</v>
      </c>
      <c r="AU93" s="74" t="s">
        <v>1591</v>
      </c>
      <c r="AV93" s="69" t="s">
        <v>342</v>
      </c>
      <c r="AW93" s="72" t="s">
        <v>343</v>
      </c>
      <c r="AX93" s="77" t="s">
        <v>342</v>
      </c>
      <c r="AY93" s="69" t="s">
        <v>342</v>
      </c>
      <c r="AZ93" s="78" t="s">
        <v>343</v>
      </c>
      <c r="BA93" s="74" t="s">
        <v>342</v>
      </c>
      <c r="BB93" s="69" t="s">
        <v>342</v>
      </c>
      <c r="BC93" s="72" t="s">
        <v>343</v>
      </c>
      <c r="BD93" s="77" t="s">
        <v>342</v>
      </c>
      <c r="BE93" s="69" t="s">
        <v>342</v>
      </c>
      <c r="BF93" s="78" t="s">
        <v>343</v>
      </c>
      <c r="BG93" s="74" t="s">
        <v>342</v>
      </c>
      <c r="BH93" s="69" t="s">
        <v>342</v>
      </c>
      <c r="BI93" s="72" t="s">
        <v>343</v>
      </c>
      <c r="BJ93" s="77" t="s">
        <v>342</v>
      </c>
      <c r="BK93" s="69" t="s">
        <v>342</v>
      </c>
      <c r="BL93" s="78" t="s">
        <v>343</v>
      </c>
      <c r="BM93" s="74" t="s">
        <v>342</v>
      </c>
      <c r="BN93" s="69" t="s">
        <v>342</v>
      </c>
      <c r="BO93" s="72" t="s">
        <v>343</v>
      </c>
      <c r="BP93" s="77" t="s">
        <v>342</v>
      </c>
      <c r="BQ93" s="69" t="s">
        <v>342</v>
      </c>
      <c r="BR93" s="78" t="s">
        <v>343</v>
      </c>
      <c r="BS93" s="80" t="s">
        <v>342</v>
      </c>
      <c r="BT93" s="2" t="str">
        <f>IFERROR(VLOOKUP(A93,Listas!$A$2:$B$23,2,FALSE),"")</f>
        <v>Subdirección de Servicios Administrativos</v>
      </c>
    </row>
    <row r="94" spans="1:72" ht="409.5" customHeight="1" x14ac:dyDescent="0.2">
      <c r="A94" s="55" t="s">
        <v>1488</v>
      </c>
      <c r="B94" s="101" t="s">
        <v>1592</v>
      </c>
      <c r="C94" s="59" t="s">
        <v>93</v>
      </c>
      <c r="D94" s="57" t="s">
        <v>1593</v>
      </c>
      <c r="E94" s="98" t="s">
        <v>35</v>
      </c>
      <c r="F94" s="98" t="s">
        <v>152</v>
      </c>
      <c r="G94" s="55" t="s">
        <v>1594</v>
      </c>
      <c r="H94" s="55" t="s">
        <v>1580</v>
      </c>
      <c r="I94" s="55" t="s">
        <v>1595</v>
      </c>
      <c r="J94" s="55" t="s">
        <v>1207</v>
      </c>
      <c r="K94" s="55" t="s">
        <v>324</v>
      </c>
      <c r="L94" s="55" t="s">
        <v>325</v>
      </c>
      <c r="M94" s="55" t="s">
        <v>458</v>
      </c>
      <c r="N94" s="100" t="s">
        <v>144</v>
      </c>
      <c r="O94" s="100" t="s">
        <v>104</v>
      </c>
      <c r="P94" s="98" t="s">
        <v>105</v>
      </c>
      <c r="Q94" s="55" t="s">
        <v>1596</v>
      </c>
      <c r="R94" s="100" t="s">
        <v>144</v>
      </c>
      <c r="S94" s="100" t="s">
        <v>104</v>
      </c>
      <c r="T94" s="98" t="s">
        <v>105</v>
      </c>
      <c r="U94" s="55" t="s">
        <v>1597</v>
      </c>
      <c r="V94" s="98" t="s">
        <v>366</v>
      </c>
      <c r="W94" s="55" t="s">
        <v>1598</v>
      </c>
      <c r="X94" s="55" t="s">
        <v>1599</v>
      </c>
      <c r="Y94" s="55" t="s">
        <v>1600</v>
      </c>
      <c r="Z94" s="55" t="s">
        <v>1601</v>
      </c>
      <c r="AA94" s="55" t="s">
        <v>1602</v>
      </c>
      <c r="AB94" s="55" t="s">
        <v>1603</v>
      </c>
      <c r="AC94" s="55" t="s">
        <v>1604</v>
      </c>
      <c r="AD94" s="55" t="s">
        <v>1605</v>
      </c>
      <c r="AE94" s="55" t="s">
        <v>1606</v>
      </c>
      <c r="AF94" s="55" t="s">
        <v>1607</v>
      </c>
      <c r="AG94" s="55" t="s">
        <v>1608</v>
      </c>
      <c r="AH94" s="55" t="s">
        <v>1011</v>
      </c>
      <c r="AI94" s="56" t="s">
        <v>1609</v>
      </c>
      <c r="AJ94" s="71">
        <v>43350</v>
      </c>
      <c r="AK94" s="72" t="s">
        <v>334</v>
      </c>
      <c r="AL94" s="77" t="s">
        <v>1610</v>
      </c>
      <c r="AM94" s="69">
        <v>43593</v>
      </c>
      <c r="AN94" s="78" t="s">
        <v>520</v>
      </c>
      <c r="AO94" s="74" t="s">
        <v>1611</v>
      </c>
      <c r="AP94" s="69">
        <v>43783</v>
      </c>
      <c r="AQ94" s="72" t="s">
        <v>334</v>
      </c>
      <c r="AR94" s="77" t="s">
        <v>1523</v>
      </c>
      <c r="AS94" s="69">
        <v>43914</v>
      </c>
      <c r="AT94" s="78" t="s">
        <v>1166</v>
      </c>
      <c r="AU94" s="74" t="s">
        <v>1612</v>
      </c>
      <c r="AV94" s="69" t="s">
        <v>342</v>
      </c>
      <c r="AW94" s="72" t="s">
        <v>343</v>
      </c>
      <c r="AX94" s="77" t="s">
        <v>342</v>
      </c>
      <c r="AY94" s="69" t="s">
        <v>342</v>
      </c>
      <c r="AZ94" s="78" t="s">
        <v>343</v>
      </c>
      <c r="BA94" s="74" t="s">
        <v>342</v>
      </c>
      <c r="BB94" s="69" t="s">
        <v>342</v>
      </c>
      <c r="BC94" s="72" t="s">
        <v>343</v>
      </c>
      <c r="BD94" s="77" t="s">
        <v>342</v>
      </c>
      <c r="BE94" s="69" t="s">
        <v>342</v>
      </c>
      <c r="BF94" s="78" t="s">
        <v>343</v>
      </c>
      <c r="BG94" s="74" t="s">
        <v>342</v>
      </c>
      <c r="BH94" s="69" t="s">
        <v>342</v>
      </c>
      <c r="BI94" s="72" t="s">
        <v>343</v>
      </c>
      <c r="BJ94" s="77" t="s">
        <v>342</v>
      </c>
      <c r="BK94" s="69" t="s">
        <v>342</v>
      </c>
      <c r="BL94" s="78" t="s">
        <v>343</v>
      </c>
      <c r="BM94" s="74" t="s">
        <v>342</v>
      </c>
      <c r="BN94" s="69" t="s">
        <v>342</v>
      </c>
      <c r="BO94" s="72" t="s">
        <v>343</v>
      </c>
      <c r="BP94" s="77" t="s">
        <v>342</v>
      </c>
      <c r="BQ94" s="69" t="s">
        <v>342</v>
      </c>
      <c r="BR94" s="78" t="s">
        <v>343</v>
      </c>
      <c r="BS94" s="80" t="s">
        <v>342</v>
      </c>
      <c r="BT94" s="2" t="str">
        <f>IFERROR(VLOOKUP(A94,Listas!$A$2:$B$23,2,FALSE),"")</f>
        <v>Subdirección de Servicios Administrativos</v>
      </c>
    </row>
    <row r="95" spans="1:72" ht="409.5" customHeight="1" x14ac:dyDescent="0.2">
      <c r="A95" s="55" t="s">
        <v>1488</v>
      </c>
      <c r="B95" s="101" t="s">
        <v>1613</v>
      </c>
      <c r="C95" s="59" t="s">
        <v>150</v>
      </c>
      <c r="D95" s="57" t="s">
        <v>1614</v>
      </c>
      <c r="E95" s="98" t="s">
        <v>64</v>
      </c>
      <c r="F95" s="98" t="s">
        <v>92</v>
      </c>
      <c r="G95" s="55" t="s">
        <v>1615</v>
      </c>
      <c r="H95" s="55" t="s">
        <v>361</v>
      </c>
      <c r="I95" s="55" t="s">
        <v>1616</v>
      </c>
      <c r="J95" s="55" t="s">
        <v>1225</v>
      </c>
      <c r="K95" s="55" t="s">
        <v>324</v>
      </c>
      <c r="L95" s="55" t="s">
        <v>439</v>
      </c>
      <c r="M95" s="55" t="s">
        <v>458</v>
      </c>
      <c r="N95" s="100" t="s">
        <v>144</v>
      </c>
      <c r="O95" s="100" t="s">
        <v>79</v>
      </c>
      <c r="P95" s="98" t="s">
        <v>81</v>
      </c>
      <c r="Q95" s="55" t="s">
        <v>1617</v>
      </c>
      <c r="R95" s="100" t="s">
        <v>144</v>
      </c>
      <c r="S95" s="100" t="s">
        <v>79</v>
      </c>
      <c r="T95" s="98" t="s">
        <v>81</v>
      </c>
      <c r="U95" s="55" t="s">
        <v>1618</v>
      </c>
      <c r="V95" s="98" t="s">
        <v>366</v>
      </c>
      <c r="W95" s="55" t="s">
        <v>330</v>
      </c>
      <c r="X95" s="55" t="s">
        <v>330</v>
      </c>
      <c r="Y95" s="55" t="s">
        <v>330</v>
      </c>
      <c r="Z95" s="55" t="s">
        <v>330</v>
      </c>
      <c r="AA95" s="55" t="s">
        <v>330</v>
      </c>
      <c r="AB95" s="55" t="s">
        <v>1619</v>
      </c>
      <c r="AC95" s="55" t="s">
        <v>1620</v>
      </c>
      <c r="AD95" s="55" t="s">
        <v>1621</v>
      </c>
      <c r="AE95" s="55" t="s">
        <v>1622</v>
      </c>
      <c r="AF95" s="55" t="s">
        <v>1623</v>
      </c>
      <c r="AG95" s="55" t="s">
        <v>1624</v>
      </c>
      <c r="AH95" s="55" t="s">
        <v>1625</v>
      </c>
      <c r="AI95" s="56" t="s">
        <v>1626</v>
      </c>
      <c r="AJ95" s="71">
        <v>43593</v>
      </c>
      <c r="AK95" s="72" t="s">
        <v>334</v>
      </c>
      <c r="AL95" s="77" t="s">
        <v>1198</v>
      </c>
      <c r="AM95" s="69">
        <v>43783</v>
      </c>
      <c r="AN95" s="78" t="s">
        <v>334</v>
      </c>
      <c r="AO95" s="74" t="s">
        <v>1627</v>
      </c>
      <c r="AP95" s="69">
        <v>43914</v>
      </c>
      <c r="AQ95" s="72" t="s">
        <v>643</v>
      </c>
      <c r="AR95" s="77" t="s">
        <v>1628</v>
      </c>
      <c r="AS95" s="69" t="s">
        <v>342</v>
      </c>
      <c r="AT95" s="78" t="s">
        <v>343</v>
      </c>
      <c r="AU95" s="74" t="s">
        <v>342</v>
      </c>
      <c r="AV95" s="69" t="s">
        <v>342</v>
      </c>
      <c r="AW95" s="72" t="s">
        <v>343</v>
      </c>
      <c r="AX95" s="77" t="s">
        <v>342</v>
      </c>
      <c r="AY95" s="69" t="s">
        <v>342</v>
      </c>
      <c r="AZ95" s="78" t="s">
        <v>343</v>
      </c>
      <c r="BA95" s="74" t="s">
        <v>342</v>
      </c>
      <c r="BB95" s="69" t="s">
        <v>342</v>
      </c>
      <c r="BC95" s="72" t="s">
        <v>343</v>
      </c>
      <c r="BD95" s="77" t="s">
        <v>342</v>
      </c>
      <c r="BE95" s="69" t="s">
        <v>342</v>
      </c>
      <c r="BF95" s="78" t="s">
        <v>343</v>
      </c>
      <c r="BG95" s="74" t="s">
        <v>342</v>
      </c>
      <c r="BH95" s="69" t="s">
        <v>342</v>
      </c>
      <c r="BI95" s="72" t="s">
        <v>343</v>
      </c>
      <c r="BJ95" s="77" t="s">
        <v>342</v>
      </c>
      <c r="BK95" s="69" t="s">
        <v>342</v>
      </c>
      <c r="BL95" s="78" t="s">
        <v>343</v>
      </c>
      <c r="BM95" s="74" t="s">
        <v>342</v>
      </c>
      <c r="BN95" s="69" t="s">
        <v>342</v>
      </c>
      <c r="BO95" s="72" t="s">
        <v>343</v>
      </c>
      <c r="BP95" s="77" t="s">
        <v>342</v>
      </c>
      <c r="BQ95" s="69" t="s">
        <v>342</v>
      </c>
      <c r="BR95" s="78" t="s">
        <v>343</v>
      </c>
      <c r="BS95" s="80" t="s">
        <v>342</v>
      </c>
      <c r="BT95" s="2" t="str">
        <f>IFERROR(VLOOKUP(A95,Listas!$A$2:$B$23,2,FALSE),"")</f>
        <v>Subdirección de Servicios Administrativos</v>
      </c>
    </row>
    <row r="96" spans="1:72" ht="409.5" customHeight="1" x14ac:dyDescent="0.2">
      <c r="A96" s="55" t="s">
        <v>1629</v>
      </c>
      <c r="B96" s="101" t="s">
        <v>1630</v>
      </c>
      <c r="C96" s="59" t="s">
        <v>93</v>
      </c>
      <c r="D96" s="57" t="s">
        <v>1631</v>
      </c>
      <c r="E96" s="98" t="s">
        <v>35</v>
      </c>
      <c r="F96" s="98" t="s">
        <v>152</v>
      </c>
      <c r="G96" s="55" t="s">
        <v>1632</v>
      </c>
      <c r="H96" s="55" t="s">
        <v>1633</v>
      </c>
      <c r="I96" s="55" t="s">
        <v>1634</v>
      </c>
      <c r="J96" s="55" t="s">
        <v>649</v>
      </c>
      <c r="K96" s="55" t="s">
        <v>324</v>
      </c>
      <c r="L96" s="55" t="s">
        <v>325</v>
      </c>
      <c r="M96" s="55" t="s">
        <v>684</v>
      </c>
      <c r="N96" s="100" t="s">
        <v>78</v>
      </c>
      <c r="O96" s="100" t="s">
        <v>125</v>
      </c>
      <c r="P96" s="98" t="s">
        <v>81</v>
      </c>
      <c r="Q96" s="55" t="s">
        <v>1635</v>
      </c>
      <c r="R96" s="100" t="s">
        <v>124</v>
      </c>
      <c r="S96" s="100" t="s">
        <v>145</v>
      </c>
      <c r="T96" s="98" t="s">
        <v>126</v>
      </c>
      <c r="U96" s="55" t="s">
        <v>1636</v>
      </c>
      <c r="V96" s="98" t="s">
        <v>329</v>
      </c>
      <c r="W96" s="55" t="s">
        <v>330</v>
      </c>
      <c r="X96" s="55" t="s">
        <v>330</v>
      </c>
      <c r="Y96" s="55" t="s">
        <v>330</v>
      </c>
      <c r="Z96" s="55" t="s">
        <v>330</v>
      </c>
      <c r="AA96" s="55" t="s">
        <v>330</v>
      </c>
      <c r="AB96" s="55" t="s">
        <v>330</v>
      </c>
      <c r="AC96" s="55" t="s">
        <v>330</v>
      </c>
      <c r="AD96" s="55" t="s">
        <v>330</v>
      </c>
      <c r="AE96" s="55" t="s">
        <v>330</v>
      </c>
      <c r="AF96" s="55" t="s">
        <v>330</v>
      </c>
      <c r="AG96" s="55" t="s">
        <v>1637</v>
      </c>
      <c r="AH96" s="55" t="s">
        <v>1638</v>
      </c>
      <c r="AI96" s="56" t="s">
        <v>1639</v>
      </c>
      <c r="AJ96" s="71">
        <v>43350</v>
      </c>
      <c r="AK96" s="72" t="s">
        <v>334</v>
      </c>
      <c r="AL96" s="77" t="s">
        <v>446</v>
      </c>
      <c r="AM96" s="69">
        <v>43594</v>
      </c>
      <c r="AN96" s="78" t="s">
        <v>941</v>
      </c>
      <c r="AO96" s="74" t="s">
        <v>1640</v>
      </c>
      <c r="AP96" s="69">
        <v>43769</v>
      </c>
      <c r="AQ96" s="72" t="s">
        <v>984</v>
      </c>
      <c r="AR96" s="77" t="s">
        <v>1641</v>
      </c>
      <c r="AS96" s="69">
        <v>43921</v>
      </c>
      <c r="AT96" s="78" t="s">
        <v>941</v>
      </c>
      <c r="AU96" s="74" t="s">
        <v>1642</v>
      </c>
      <c r="AV96" s="69" t="s">
        <v>342</v>
      </c>
      <c r="AW96" s="72" t="s">
        <v>343</v>
      </c>
      <c r="AX96" s="77" t="s">
        <v>342</v>
      </c>
      <c r="AY96" s="69" t="s">
        <v>342</v>
      </c>
      <c r="AZ96" s="78" t="s">
        <v>343</v>
      </c>
      <c r="BA96" s="74" t="s">
        <v>342</v>
      </c>
      <c r="BB96" s="69" t="s">
        <v>342</v>
      </c>
      <c r="BC96" s="72" t="s">
        <v>343</v>
      </c>
      <c r="BD96" s="77" t="s">
        <v>342</v>
      </c>
      <c r="BE96" s="69" t="s">
        <v>342</v>
      </c>
      <c r="BF96" s="78" t="s">
        <v>343</v>
      </c>
      <c r="BG96" s="74" t="s">
        <v>342</v>
      </c>
      <c r="BH96" s="69" t="s">
        <v>342</v>
      </c>
      <c r="BI96" s="72" t="s">
        <v>343</v>
      </c>
      <c r="BJ96" s="77" t="s">
        <v>342</v>
      </c>
      <c r="BK96" s="69" t="s">
        <v>342</v>
      </c>
      <c r="BL96" s="78" t="s">
        <v>343</v>
      </c>
      <c r="BM96" s="74" t="s">
        <v>342</v>
      </c>
      <c r="BN96" s="69" t="s">
        <v>342</v>
      </c>
      <c r="BO96" s="72" t="s">
        <v>343</v>
      </c>
      <c r="BP96" s="77" t="s">
        <v>342</v>
      </c>
      <c r="BQ96" s="69" t="s">
        <v>342</v>
      </c>
      <c r="BR96" s="78" t="s">
        <v>343</v>
      </c>
      <c r="BS96" s="80" t="s">
        <v>342</v>
      </c>
      <c r="BT96" s="2" t="str">
        <f>IFERROR(VLOOKUP(A96,Listas!$A$2:$B$23,2,FALSE),"")</f>
        <v>Dirección de Talento Humano</v>
      </c>
    </row>
    <row r="97" spans="1:72" ht="409.5" customHeight="1" x14ac:dyDescent="0.2">
      <c r="A97" s="55" t="s">
        <v>1629</v>
      </c>
      <c r="B97" s="101" t="s">
        <v>1643</v>
      </c>
      <c r="C97" s="59" t="s">
        <v>93</v>
      </c>
      <c r="D97" s="57" t="s">
        <v>1644</v>
      </c>
      <c r="E97" s="98" t="s">
        <v>35</v>
      </c>
      <c r="F97" s="98" t="s">
        <v>152</v>
      </c>
      <c r="G97" s="55" t="s">
        <v>1645</v>
      </c>
      <c r="H97" s="55" t="s">
        <v>1633</v>
      </c>
      <c r="I97" s="55" t="s">
        <v>1646</v>
      </c>
      <c r="J97" s="55" t="s">
        <v>649</v>
      </c>
      <c r="K97" s="55" t="s">
        <v>324</v>
      </c>
      <c r="L97" s="55" t="s">
        <v>325</v>
      </c>
      <c r="M97" s="55" t="s">
        <v>343</v>
      </c>
      <c r="N97" s="100" t="s">
        <v>103</v>
      </c>
      <c r="O97" s="100" t="s">
        <v>125</v>
      </c>
      <c r="P97" s="98" t="s">
        <v>105</v>
      </c>
      <c r="Q97" s="55" t="s">
        <v>1647</v>
      </c>
      <c r="R97" s="100" t="s">
        <v>144</v>
      </c>
      <c r="S97" s="100" t="s">
        <v>145</v>
      </c>
      <c r="T97" s="98" t="s">
        <v>126</v>
      </c>
      <c r="U97" s="55" t="s">
        <v>342</v>
      </c>
      <c r="V97" s="98" t="s">
        <v>329</v>
      </c>
      <c r="W97" s="55" t="s">
        <v>330</v>
      </c>
      <c r="X97" s="55" t="s">
        <v>330</v>
      </c>
      <c r="Y97" s="55" t="s">
        <v>330</v>
      </c>
      <c r="Z97" s="55" t="s">
        <v>330</v>
      </c>
      <c r="AA97" s="55" t="s">
        <v>330</v>
      </c>
      <c r="AB97" s="55" t="s">
        <v>330</v>
      </c>
      <c r="AC97" s="55" t="s">
        <v>330</v>
      </c>
      <c r="AD97" s="55" t="s">
        <v>330</v>
      </c>
      <c r="AE97" s="55" t="s">
        <v>330</v>
      </c>
      <c r="AF97" s="55" t="s">
        <v>330</v>
      </c>
      <c r="AG97" s="55" t="s">
        <v>1648</v>
      </c>
      <c r="AH97" s="55" t="s">
        <v>1638</v>
      </c>
      <c r="AI97" s="56" t="s">
        <v>1649</v>
      </c>
      <c r="AJ97" s="71">
        <v>43350</v>
      </c>
      <c r="AK97" s="72" t="s">
        <v>334</v>
      </c>
      <c r="AL97" s="77" t="s">
        <v>446</v>
      </c>
      <c r="AM97" s="69">
        <v>43594</v>
      </c>
      <c r="AN97" s="78" t="s">
        <v>941</v>
      </c>
      <c r="AO97" s="74" t="s">
        <v>1650</v>
      </c>
      <c r="AP97" s="69">
        <v>43769</v>
      </c>
      <c r="AQ97" s="72" t="s">
        <v>984</v>
      </c>
      <c r="AR97" s="77" t="s">
        <v>1641</v>
      </c>
      <c r="AS97" s="69" t="s">
        <v>342</v>
      </c>
      <c r="AT97" s="78" t="s">
        <v>343</v>
      </c>
      <c r="AU97" s="74" t="s">
        <v>342</v>
      </c>
      <c r="AV97" s="69" t="s">
        <v>342</v>
      </c>
      <c r="AW97" s="72" t="s">
        <v>343</v>
      </c>
      <c r="AX97" s="77" t="s">
        <v>342</v>
      </c>
      <c r="AY97" s="69" t="s">
        <v>342</v>
      </c>
      <c r="AZ97" s="78" t="s">
        <v>343</v>
      </c>
      <c r="BA97" s="74" t="s">
        <v>342</v>
      </c>
      <c r="BB97" s="69" t="s">
        <v>342</v>
      </c>
      <c r="BC97" s="72" t="s">
        <v>343</v>
      </c>
      <c r="BD97" s="77" t="s">
        <v>342</v>
      </c>
      <c r="BE97" s="69" t="s">
        <v>342</v>
      </c>
      <c r="BF97" s="78" t="s">
        <v>343</v>
      </c>
      <c r="BG97" s="74" t="s">
        <v>342</v>
      </c>
      <c r="BH97" s="69" t="s">
        <v>342</v>
      </c>
      <c r="BI97" s="72" t="s">
        <v>343</v>
      </c>
      <c r="BJ97" s="77" t="s">
        <v>342</v>
      </c>
      <c r="BK97" s="69" t="s">
        <v>342</v>
      </c>
      <c r="BL97" s="78" t="s">
        <v>343</v>
      </c>
      <c r="BM97" s="74" t="s">
        <v>342</v>
      </c>
      <c r="BN97" s="69" t="s">
        <v>342</v>
      </c>
      <c r="BO97" s="72" t="s">
        <v>343</v>
      </c>
      <c r="BP97" s="77" t="s">
        <v>342</v>
      </c>
      <c r="BQ97" s="69" t="s">
        <v>342</v>
      </c>
      <c r="BR97" s="78" t="s">
        <v>343</v>
      </c>
      <c r="BS97" s="80" t="s">
        <v>342</v>
      </c>
      <c r="BT97" s="2" t="str">
        <f>IFERROR(VLOOKUP(A97,Listas!$A$2:$B$23,2,FALSE),"")</f>
        <v>Dirección de Talento Humano</v>
      </c>
    </row>
    <row r="98" spans="1:72" ht="409.5" customHeight="1" x14ac:dyDescent="0.2">
      <c r="A98" s="55" t="s">
        <v>1629</v>
      </c>
      <c r="B98" s="101" t="s">
        <v>1651</v>
      </c>
      <c r="C98" s="59" t="s">
        <v>171</v>
      </c>
      <c r="D98" s="57" t="s">
        <v>1652</v>
      </c>
      <c r="E98" s="98" t="s">
        <v>35</v>
      </c>
      <c r="F98" s="98" t="s">
        <v>152</v>
      </c>
      <c r="G98" s="55" t="s">
        <v>1653</v>
      </c>
      <c r="H98" s="55" t="s">
        <v>1633</v>
      </c>
      <c r="I98" s="55" t="s">
        <v>1654</v>
      </c>
      <c r="J98" s="55" t="s">
        <v>649</v>
      </c>
      <c r="K98" s="55" t="s">
        <v>324</v>
      </c>
      <c r="L98" s="55" t="s">
        <v>325</v>
      </c>
      <c r="M98" s="55" t="s">
        <v>684</v>
      </c>
      <c r="N98" s="100" t="s">
        <v>103</v>
      </c>
      <c r="O98" s="100" t="s">
        <v>104</v>
      </c>
      <c r="P98" s="98" t="s">
        <v>81</v>
      </c>
      <c r="Q98" s="55" t="s">
        <v>1655</v>
      </c>
      <c r="R98" s="100" t="s">
        <v>144</v>
      </c>
      <c r="S98" s="100" t="s">
        <v>125</v>
      </c>
      <c r="T98" s="98" t="s">
        <v>126</v>
      </c>
      <c r="U98" s="55" t="s">
        <v>1656</v>
      </c>
      <c r="V98" s="98" t="s">
        <v>329</v>
      </c>
      <c r="W98" s="55" t="s">
        <v>330</v>
      </c>
      <c r="X98" s="55" t="s">
        <v>330</v>
      </c>
      <c r="Y98" s="55" t="s">
        <v>330</v>
      </c>
      <c r="Z98" s="55" t="s">
        <v>330</v>
      </c>
      <c r="AA98" s="55" t="s">
        <v>330</v>
      </c>
      <c r="AB98" s="55" t="s">
        <v>330</v>
      </c>
      <c r="AC98" s="55" t="s">
        <v>330</v>
      </c>
      <c r="AD98" s="55" t="s">
        <v>330</v>
      </c>
      <c r="AE98" s="55" t="s">
        <v>330</v>
      </c>
      <c r="AF98" s="55" t="s">
        <v>330</v>
      </c>
      <c r="AG98" s="55" t="s">
        <v>1657</v>
      </c>
      <c r="AH98" s="55" t="s">
        <v>1638</v>
      </c>
      <c r="AI98" s="56" t="s">
        <v>1658</v>
      </c>
      <c r="AJ98" s="71">
        <v>43350</v>
      </c>
      <c r="AK98" s="72" t="s">
        <v>334</v>
      </c>
      <c r="AL98" s="77" t="s">
        <v>446</v>
      </c>
      <c r="AM98" s="69">
        <v>43594</v>
      </c>
      <c r="AN98" s="78" t="s">
        <v>941</v>
      </c>
      <c r="AO98" s="74" t="s">
        <v>1659</v>
      </c>
      <c r="AP98" s="69">
        <v>43769</v>
      </c>
      <c r="AQ98" s="72" t="s">
        <v>984</v>
      </c>
      <c r="AR98" s="77" t="s">
        <v>1641</v>
      </c>
      <c r="AS98" s="69">
        <v>43921</v>
      </c>
      <c r="AT98" s="78" t="s">
        <v>987</v>
      </c>
      <c r="AU98" s="74" t="s">
        <v>1660</v>
      </c>
      <c r="AV98" s="69" t="s">
        <v>342</v>
      </c>
      <c r="AW98" s="72" t="s">
        <v>343</v>
      </c>
      <c r="AX98" s="77" t="s">
        <v>342</v>
      </c>
      <c r="AY98" s="69" t="s">
        <v>342</v>
      </c>
      <c r="AZ98" s="78" t="s">
        <v>343</v>
      </c>
      <c r="BA98" s="74" t="s">
        <v>342</v>
      </c>
      <c r="BB98" s="69" t="s">
        <v>342</v>
      </c>
      <c r="BC98" s="72" t="s">
        <v>343</v>
      </c>
      <c r="BD98" s="77" t="s">
        <v>342</v>
      </c>
      <c r="BE98" s="69" t="s">
        <v>342</v>
      </c>
      <c r="BF98" s="78" t="s">
        <v>343</v>
      </c>
      <c r="BG98" s="74" t="s">
        <v>342</v>
      </c>
      <c r="BH98" s="69" t="s">
        <v>342</v>
      </c>
      <c r="BI98" s="72" t="s">
        <v>343</v>
      </c>
      <c r="BJ98" s="77" t="s">
        <v>342</v>
      </c>
      <c r="BK98" s="69" t="s">
        <v>342</v>
      </c>
      <c r="BL98" s="78" t="s">
        <v>343</v>
      </c>
      <c r="BM98" s="74" t="s">
        <v>342</v>
      </c>
      <c r="BN98" s="69" t="s">
        <v>342</v>
      </c>
      <c r="BO98" s="72" t="s">
        <v>343</v>
      </c>
      <c r="BP98" s="77" t="s">
        <v>342</v>
      </c>
      <c r="BQ98" s="69" t="s">
        <v>342</v>
      </c>
      <c r="BR98" s="78" t="s">
        <v>343</v>
      </c>
      <c r="BS98" s="80" t="s">
        <v>342</v>
      </c>
      <c r="BT98" s="2" t="str">
        <f>IFERROR(VLOOKUP(A98,Listas!$A$2:$B$23,2,FALSE),"")</f>
        <v>Dirección de Talento Humano</v>
      </c>
    </row>
    <row r="99" spans="1:72" ht="409.5" customHeight="1" x14ac:dyDescent="0.2">
      <c r="A99" s="55" t="s">
        <v>1629</v>
      </c>
      <c r="B99" s="101" t="s">
        <v>1661</v>
      </c>
      <c r="C99" s="59" t="s">
        <v>115</v>
      </c>
      <c r="D99" s="57" t="s">
        <v>1662</v>
      </c>
      <c r="E99" s="98" t="s">
        <v>35</v>
      </c>
      <c r="F99" s="98" t="s">
        <v>42</v>
      </c>
      <c r="G99" s="55" t="s">
        <v>1663</v>
      </c>
      <c r="H99" s="55" t="s">
        <v>1664</v>
      </c>
      <c r="I99" s="55" t="s">
        <v>1665</v>
      </c>
      <c r="J99" s="55" t="s">
        <v>1666</v>
      </c>
      <c r="K99" s="55" t="s">
        <v>324</v>
      </c>
      <c r="L99" s="55" t="s">
        <v>457</v>
      </c>
      <c r="M99" s="55" t="s">
        <v>343</v>
      </c>
      <c r="N99" s="100" t="s">
        <v>103</v>
      </c>
      <c r="O99" s="100" t="s">
        <v>104</v>
      </c>
      <c r="P99" s="98" t="s">
        <v>81</v>
      </c>
      <c r="Q99" s="55" t="s">
        <v>1667</v>
      </c>
      <c r="R99" s="100" t="s">
        <v>144</v>
      </c>
      <c r="S99" s="100" t="s">
        <v>125</v>
      </c>
      <c r="T99" s="98" t="s">
        <v>126</v>
      </c>
      <c r="U99" s="55" t="s">
        <v>1952</v>
      </c>
      <c r="V99" s="98" t="s">
        <v>329</v>
      </c>
      <c r="W99" s="55" t="s">
        <v>330</v>
      </c>
      <c r="X99" s="55" t="s">
        <v>330</v>
      </c>
      <c r="Y99" s="55" t="s">
        <v>330</v>
      </c>
      <c r="Z99" s="55" t="s">
        <v>330</v>
      </c>
      <c r="AA99" s="55" t="s">
        <v>330</v>
      </c>
      <c r="AB99" s="55" t="s">
        <v>330</v>
      </c>
      <c r="AC99" s="55" t="s">
        <v>330</v>
      </c>
      <c r="AD99" s="55" t="s">
        <v>330</v>
      </c>
      <c r="AE99" s="55" t="s">
        <v>330</v>
      </c>
      <c r="AF99" s="55" t="s">
        <v>330</v>
      </c>
      <c r="AG99" s="55" t="s">
        <v>1668</v>
      </c>
      <c r="AH99" s="55" t="s">
        <v>1669</v>
      </c>
      <c r="AI99" s="56" t="s">
        <v>1670</v>
      </c>
      <c r="AJ99" s="71">
        <v>43350</v>
      </c>
      <c r="AK99" s="72" t="s">
        <v>334</v>
      </c>
      <c r="AL99" s="77" t="s">
        <v>446</v>
      </c>
      <c r="AM99" s="69">
        <v>43769</v>
      </c>
      <c r="AN99" s="78" t="s">
        <v>941</v>
      </c>
      <c r="AO99" s="74" t="s">
        <v>1671</v>
      </c>
      <c r="AP99" s="69" t="s">
        <v>342</v>
      </c>
      <c r="AQ99" s="72" t="s">
        <v>343</v>
      </c>
      <c r="AR99" s="77" t="s">
        <v>342</v>
      </c>
      <c r="AS99" s="69" t="s">
        <v>342</v>
      </c>
      <c r="AT99" s="78" t="s">
        <v>343</v>
      </c>
      <c r="AU99" s="74" t="s">
        <v>342</v>
      </c>
      <c r="AV99" s="69" t="s">
        <v>342</v>
      </c>
      <c r="AW99" s="72" t="s">
        <v>343</v>
      </c>
      <c r="AX99" s="77" t="s">
        <v>342</v>
      </c>
      <c r="AY99" s="69" t="s">
        <v>342</v>
      </c>
      <c r="AZ99" s="78" t="s">
        <v>343</v>
      </c>
      <c r="BA99" s="74" t="s">
        <v>342</v>
      </c>
      <c r="BB99" s="69" t="s">
        <v>342</v>
      </c>
      <c r="BC99" s="72" t="s">
        <v>343</v>
      </c>
      <c r="BD99" s="77" t="s">
        <v>342</v>
      </c>
      <c r="BE99" s="69" t="s">
        <v>342</v>
      </c>
      <c r="BF99" s="78" t="s">
        <v>343</v>
      </c>
      <c r="BG99" s="74" t="s">
        <v>342</v>
      </c>
      <c r="BH99" s="69" t="s">
        <v>342</v>
      </c>
      <c r="BI99" s="72" t="s">
        <v>343</v>
      </c>
      <c r="BJ99" s="77" t="s">
        <v>342</v>
      </c>
      <c r="BK99" s="69" t="s">
        <v>342</v>
      </c>
      <c r="BL99" s="78" t="s">
        <v>343</v>
      </c>
      <c r="BM99" s="74" t="s">
        <v>342</v>
      </c>
      <c r="BN99" s="69" t="s">
        <v>342</v>
      </c>
      <c r="BO99" s="72" t="s">
        <v>343</v>
      </c>
      <c r="BP99" s="77" t="s">
        <v>342</v>
      </c>
      <c r="BQ99" s="69" t="s">
        <v>342</v>
      </c>
      <c r="BR99" s="78" t="s">
        <v>343</v>
      </c>
      <c r="BS99" s="80" t="s">
        <v>342</v>
      </c>
      <c r="BT99" s="2" t="str">
        <f>IFERROR(VLOOKUP(A99,Listas!$A$2:$B$23,2,FALSE),"")</f>
        <v>Dirección de Talento Humano</v>
      </c>
    </row>
    <row r="100" spans="1:72" ht="409.5" customHeight="1" x14ac:dyDescent="0.2">
      <c r="A100" s="55" t="s">
        <v>1629</v>
      </c>
      <c r="B100" s="101" t="s">
        <v>1672</v>
      </c>
      <c r="C100" s="59" t="s">
        <v>115</v>
      </c>
      <c r="D100" s="57" t="s">
        <v>1673</v>
      </c>
      <c r="E100" s="98" t="s">
        <v>35</v>
      </c>
      <c r="F100" s="98" t="s">
        <v>42</v>
      </c>
      <c r="G100" s="55" t="s">
        <v>1674</v>
      </c>
      <c r="H100" s="55" t="s">
        <v>1675</v>
      </c>
      <c r="I100" s="55" t="s">
        <v>1676</v>
      </c>
      <c r="J100" s="55" t="s">
        <v>649</v>
      </c>
      <c r="K100" s="55" t="s">
        <v>324</v>
      </c>
      <c r="L100" s="55" t="s">
        <v>325</v>
      </c>
      <c r="M100" s="55" t="s">
        <v>326</v>
      </c>
      <c r="N100" s="100" t="s">
        <v>144</v>
      </c>
      <c r="O100" s="100" t="s">
        <v>125</v>
      </c>
      <c r="P100" s="98" t="s">
        <v>126</v>
      </c>
      <c r="Q100" s="55" t="s">
        <v>1677</v>
      </c>
      <c r="R100" s="100" t="s">
        <v>144</v>
      </c>
      <c r="S100" s="100" t="s">
        <v>145</v>
      </c>
      <c r="T100" s="98" t="s">
        <v>126</v>
      </c>
      <c r="U100" s="55" t="s">
        <v>1678</v>
      </c>
      <c r="V100" s="98" t="s">
        <v>329</v>
      </c>
      <c r="W100" s="55" t="s">
        <v>330</v>
      </c>
      <c r="X100" s="55" t="s">
        <v>330</v>
      </c>
      <c r="Y100" s="55" t="s">
        <v>330</v>
      </c>
      <c r="Z100" s="55" t="s">
        <v>330</v>
      </c>
      <c r="AA100" s="55" t="s">
        <v>330</v>
      </c>
      <c r="AB100" s="55" t="s">
        <v>330</v>
      </c>
      <c r="AC100" s="55" t="s">
        <v>330</v>
      </c>
      <c r="AD100" s="55" t="s">
        <v>330</v>
      </c>
      <c r="AE100" s="55" t="s">
        <v>330</v>
      </c>
      <c r="AF100" s="55" t="s">
        <v>330</v>
      </c>
      <c r="AG100" s="55" t="s">
        <v>1679</v>
      </c>
      <c r="AH100" s="55" t="s">
        <v>1680</v>
      </c>
      <c r="AI100" s="56" t="s">
        <v>1681</v>
      </c>
      <c r="AJ100" s="71">
        <v>43350</v>
      </c>
      <c r="AK100" s="72" t="s">
        <v>334</v>
      </c>
      <c r="AL100" s="77" t="s">
        <v>446</v>
      </c>
      <c r="AM100" s="69">
        <v>43594</v>
      </c>
      <c r="AN100" s="78" t="s">
        <v>941</v>
      </c>
      <c r="AO100" s="74" t="s">
        <v>1682</v>
      </c>
      <c r="AP100" s="69">
        <v>43769</v>
      </c>
      <c r="AQ100" s="72" t="s">
        <v>984</v>
      </c>
      <c r="AR100" s="77" t="s">
        <v>1641</v>
      </c>
      <c r="AS100" s="69" t="s">
        <v>342</v>
      </c>
      <c r="AT100" s="78" t="s">
        <v>343</v>
      </c>
      <c r="AU100" s="74" t="s">
        <v>342</v>
      </c>
      <c r="AV100" s="69" t="s">
        <v>342</v>
      </c>
      <c r="AW100" s="72" t="s">
        <v>343</v>
      </c>
      <c r="AX100" s="77" t="s">
        <v>342</v>
      </c>
      <c r="AY100" s="69" t="s">
        <v>342</v>
      </c>
      <c r="AZ100" s="78" t="s">
        <v>343</v>
      </c>
      <c r="BA100" s="74" t="s">
        <v>342</v>
      </c>
      <c r="BB100" s="69" t="s">
        <v>342</v>
      </c>
      <c r="BC100" s="72" t="s">
        <v>343</v>
      </c>
      <c r="BD100" s="77" t="s">
        <v>342</v>
      </c>
      <c r="BE100" s="69" t="s">
        <v>342</v>
      </c>
      <c r="BF100" s="78" t="s">
        <v>343</v>
      </c>
      <c r="BG100" s="74" t="s">
        <v>342</v>
      </c>
      <c r="BH100" s="69" t="s">
        <v>342</v>
      </c>
      <c r="BI100" s="72" t="s">
        <v>343</v>
      </c>
      <c r="BJ100" s="77" t="s">
        <v>342</v>
      </c>
      <c r="BK100" s="69" t="s">
        <v>342</v>
      </c>
      <c r="BL100" s="78" t="s">
        <v>343</v>
      </c>
      <c r="BM100" s="74" t="s">
        <v>342</v>
      </c>
      <c r="BN100" s="69" t="s">
        <v>342</v>
      </c>
      <c r="BO100" s="72" t="s">
        <v>343</v>
      </c>
      <c r="BP100" s="77" t="s">
        <v>342</v>
      </c>
      <c r="BQ100" s="69" t="s">
        <v>342</v>
      </c>
      <c r="BR100" s="78" t="s">
        <v>343</v>
      </c>
      <c r="BS100" s="80" t="s">
        <v>342</v>
      </c>
      <c r="BT100" s="2" t="str">
        <f>IFERROR(VLOOKUP(A100,Listas!$A$2:$B$23,2,FALSE),"")</f>
        <v>Dirección de Talento Humano</v>
      </c>
    </row>
    <row r="101" spans="1:72" ht="409.5" customHeight="1" x14ac:dyDescent="0.2">
      <c r="A101" s="55" t="s">
        <v>1629</v>
      </c>
      <c r="B101" s="101" t="s">
        <v>1683</v>
      </c>
      <c r="C101" s="59" t="s">
        <v>171</v>
      </c>
      <c r="D101" s="57" t="s">
        <v>1684</v>
      </c>
      <c r="E101" s="98" t="s">
        <v>35</v>
      </c>
      <c r="F101" s="98" t="s">
        <v>152</v>
      </c>
      <c r="G101" s="55" t="s">
        <v>1685</v>
      </c>
      <c r="H101" s="55" t="s">
        <v>1343</v>
      </c>
      <c r="I101" s="55" t="s">
        <v>1686</v>
      </c>
      <c r="J101" s="55" t="s">
        <v>1687</v>
      </c>
      <c r="K101" s="55" t="s">
        <v>324</v>
      </c>
      <c r="L101" s="55" t="s">
        <v>325</v>
      </c>
      <c r="M101" s="55" t="s">
        <v>343</v>
      </c>
      <c r="N101" s="100" t="s">
        <v>144</v>
      </c>
      <c r="O101" s="100" t="s">
        <v>104</v>
      </c>
      <c r="P101" s="98" t="s">
        <v>105</v>
      </c>
      <c r="Q101" s="55" t="s">
        <v>1688</v>
      </c>
      <c r="R101" s="100" t="s">
        <v>144</v>
      </c>
      <c r="S101" s="100" t="s">
        <v>125</v>
      </c>
      <c r="T101" s="98" t="s">
        <v>126</v>
      </c>
      <c r="U101" s="55" t="s">
        <v>1689</v>
      </c>
      <c r="V101" s="98" t="s">
        <v>329</v>
      </c>
      <c r="W101" s="55" t="s">
        <v>330</v>
      </c>
      <c r="X101" s="55" t="s">
        <v>330</v>
      </c>
      <c r="Y101" s="55" t="s">
        <v>330</v>
      </c>
      <c r="Z101" s="55" t="s">
        <v>330</v>
      </c>
      <c r="AA101" s="55" t="s">
        <v>330</v>
      </c>
      <c r="AB101" s="55" t="s">
        <v>330</v>
      </c>
      <c r="AC101" s="55" t="s">
        <v>330</v>
      </c>
      <c r="AD101" s="55" t="s">
        <v>330</v>
      </c>
      <c r="AE101" s="55" t="s">
        <v>330</v>
      </c>
      <c r="AF101" s="55" t="s">
        <v>330</v>
      </c>
      <c r="AG101" s="55" t="s">
        <v>1690</v>
      </c>
      <c r="AH101" s="55" t="s">
        <v>1691</v>
      </c>
      <c r="AI101" s="56" t="s">
        <v>1692</v>
      </c>
      <c r="AJ101" s="71">
        <v>43350</v>
      </c>
      <c r="AK101" s="72" t="s">
        <v>334</v>
      </c>
      <c r="AL101" s="77" t="s">
        <v>446</v>
      </c>
      <c r="AM101" s="69">
        <v>43594</v>
      </c>
      <c r="AN101" s="78" t="s">
        <v>941</v>
      </c>
      <c r="AO101" s="74" t="s">
        <v>1693</v>
      </c>
      <c r="AP101" s="69">
        <v>43769</v>
      </c>
      <c r="AQ101" s="72" t="s">
        <v>984</v>
      </c>
      <c r="AR101" s="77" t="s">
        <v>1641</v>
      </c>
      <c r="AS101" s="69" t="s">
        <v>342</v>
      </c>
      <c r="AT101" s="78" t="s">
        <v>343</v>
      </c>
      <c r="AU101" s="74" t="s">
        <v>342</v>
      </c>
      <c r="AV101" s="69" t="s">
        <v>342</v>
      </c>
      <c r="AW101" s="72" t="s">
        <v>343</v>
      </c>
      <c r="AX101" s="77" t="s">
        <v>342</v>
      </c>
      <c r="AY101" s="69" t="s">
        <v>342</v>
      </c>
      <c r="AZ101" s="78" t="s">
        <v>343</v>
      </c>
      <c r="BA101" s="74" t="s">
        <v>342</v>
      </c>
      <c r="BB101" s="69" t="s">
        <v>342</v>
      </c>
      <c r="BC101" s="72" t="s">
        <v>343</v>
      </c>
      <c r="BD101" s="77" t="s">
        <v>342</v>
      </c>
      <c r="BE101" s="69" t="s">
        <v>342</v>
      </c>
      <c r="BF101" s="78" t="s">
        <v>343</v>
      </c>
      <c r="BG101" s="74" t="s">
        <v>342</v>
      </c>
      <c r="BH101" s="69" t="s">
        <v>342</v>
      </c>
      <c r="BI101" s="72" t="s">
        <v>343</v>
      </c>
      <c r="BJ101" s="77" t="s">
        <v>342</v>
      </c>
      <c r="BK101" s="69" t="s">
        <v>342</v>
      </c>
      <c r="BL101" s="78" t="s">
        <v>343</v>
      </c>
      <c r="BM101" s="74" t="s">
        <v>342</v>
      </c>
      <c r="BN101" s="69" t="s">
        <v>342</v>
      </c>
      <c r="BO101" s="72" t="s">
        <v>343</v>
      </c>
      <c r="BP101" s="77" t="s">
        <v>342</v>
      </c>
      <c r="BQ101" s="69" t="s">
        <v>342</v>
      </c>
      <c r="BR101" s="78" t="s">
        <v>343</v>
      </c>
      <c r="BS101" s="80" t="s">
        <v>342</v>
      </c>
      <c r="BT101" s="2" t="str">
        <f>IFERROR(VLOOKUP(A101,Listas!$A$2:$B$23,2,FALSE),"")</f>
        <v>Dirección de Talento Humano</v>
      </c>
    </row>
    <row r="102" spans="1:72" ht="409.5" customHeight="1" x14ac:dyDescent="0.2">
      <c r="A102" s="55" t="s">
        <v>1629</v>
      </c>
      <c r="B102" s="101" t="s">
        <v>1694</v>
      </c>
      <c r="C102" s="59" t="s">
        <v>133</v>
      </c>
      <c r="D102" s="57" t="s">
        <v>1695</v>
      </c>
      <c r="E102" s="98" t="s">
        <v>35</v>
      </c>
      <c r="F102" s="98" t="s">
        <v>42</v>
      </c>
      <c r="G102" s="55" t="s">
        <v>1696</v>
      </c>
      <c r="H102" s="55" t="s">
        <v>1697</v>
      </c>
      <c r="I102" s="55" t="s">
        <v>1698</v>
      </c>
      <c r="J102" s="55" t="s">
        <v>1699</v>
      </c>
      <c r="K102" s="55" t="s">
        <v>324</v>
      </c>
      <c r="L102" s="55" t="s">
        <v>325</v>
      </c>
      <c r="M102" s="55" t="s">
        <v>684</v>
      </c>
      <c r="N102" s="100" t="s">
        <v>144</v>
      </c>
      <c r="O102" s="100" t="s">
        <v>104</v>
      </c>
      <c r="P102" s="98" t="s">
        <v>105</v>
      </c>
      <c r="Q102" s="55" t="s">
        <v>1700</v>
      </c>
      <c r="R102" s="100" t="s">
        <v>144</v>
      </c>
      <c r="S102" s="100" t="s">
        <v>125</v>
      </c>
      <c r="T102" s="98" t="s">
        <v>126</v>
      </c>
      <c r="U102" s="55" t="s">
        <v>1701</v>
      </c>
      <c r="V102" s="98" t="s">
        <v>329</v>
      </c>
      <c r="W102" s="55" t="s">
        <v>330</v>
      </c>
      <c r="X102" s="55" t="s">
        <v>330</v>
      </c>
      <c r="Y102" s="55" t="s">
        <v>330</v>
      </c>
      <c r="Z102" s="55" t="s">
        <v>330</v>
      </c>
      <c r="AA102" s="55" t="s">
        <v>330</v>
      </c>
      <c r="AB102" s="55" t="s">
        <v>330</v>
      </c>
      <c r="AC102" s="55" t="s">
        <v>330</v>
      </c>
      <c r="AD102" s="55" t="s">
        <v>330</v>
      </c>
      <c r="AE102" s="55" t="s">
        <v>330</v>
      </c>
      <c r="AF102" s="55" t="s">
        <v>330</v>
      </c>
      <c r="AG102" s="55" t="s">
        <v>1702</v>
      </c>
      <c r="AH102" s="55" t="s">
        <v>1680</v>
      </c>
      <c r="AI102" s="56" t="s">
        <v>1703</v>
      </c>
      <c r="AJ102" s="71">
        <v>43350</v>
      </c>
      <c r="AK102" s="72" t="s">
        <v>334</v>
      </c>
      <c r="AL102" s="77" t="s">
        <v>446</v>
      </c>
      <c r="AM102" s="69">
        <v>43594</v>
      </c>
      <c r="AN102" s="78" t="s">
        <v>941</v>
      </c>
      <c r="AO102" s="74" t="s">
        <v>1704</v>
      </c>
      <c r="AP102" s="69">
        <v>43921</v>
      </c>
      <c r="AQ102" s="72" t="s">
        <v>941</v>
      </c>
      <c r="AR102" s="77" t="s">
        <v>1705</v>
      </c>
      <c r="AS102" s="69" t="s">
        <v>342</v>
      </c>
      <c r="AT102" s="78" t="s">
        <v>343</v>
      </c>
      <c r="AU102" s="74" t="s">
        <v>342</v>
      </c>
      <c r="AV102" s="69" t="s">
        <v>342</v>
      </c>
      <c r="AW102" s="72" t="s">
        <v>343</v>
      </c>
      <c r="AX102" s="77" t="s">
        <v>342</v>
      </c>
      <c r="AY102" s="69" t="s">
        <v>342</v>
      </c>
      <c r="AZ102" s="78" t="s">
        <v>343</v>
      </c>
      <c r="BA102" s="74" t="s">
        <v>342</v>
      </c>
      <c r="BB102" s="69" t="s">
        <v>342</v>
      </c>
      <c r="BC102" s="72" t="s">
        <v>343</v>
      </c>
      <c r="BD102" s="77" t="s">
        <v>342</v>
      </c>
      <c r="BE102" s="69" t="s">
        <v>342</v>
      </c>
      <c r="BF102" s="78" t="s">
        <v>343</v>
      </c>
      <c r="BG102" s="74" t="s">
        <v>342</v>
      </c>
      <c r="BH102" s="69" t="s">
        <v>342</v>
      </c>
      <c r="BI102" s="72" t="s">
        <v>343</v>
      </c>
      <c r="BJ102" s="77" t="s">
        <v>342</v>
      </c>
      <c r="BK102" s="69" t="s">
        <v>342</v>
      </c>
      <c r="BL102" s="78" t="s">
        <v>343</v>
      </c>
      <c r="BM102" s="74" t="s">
        <v>342</v>
      </c>
      <c r="BN102" s="69" t="s">
        <v>342</v>
      </c>
      <c r="BO102" s="72" t="s">
        <v>343</v>
      </c>
      <c r="BP102" s="77" t="s">
        <v>342</v>
      </c>
      <c r="BQ102" s="69" t="s">
        <v>342</v>
      </c>
      <c r="BR102" s="78" t="s">
        <v>343</v>
      </c>
      <c r="BS102" s="80" t="s">
        <v>342</v>
      </c>
      <c r="BT102" s="2" t="str">
        <f>IFERROR(VLOOKUP(A102,Listas!$A$2:$B$23,2,FALSE),"")</f>
        <v>Dirección de Talento Humano</v>
      </c>
    </row>
    <row r="103" spans="1:72" ht="409.5" customHeight="1" x14ac:dyDescent="0.2">
      <c r="A103" s="55" t="s">
        <v>1629</v>
      </c>
      <c r="B103" s="101" t="s">
        <v>1706</v>
      </c>
      <c r="C103" s="59" t="s">
        <v>40</v>
      </c>
      <c r="D103" s="57" t="s">
        <v>1707</v>
      </c>
      <c r="E103" s="98" t="s">
        <v>64</v>
      </c>
      <c r="F103" s="98" t="s">
        <v>152</v>
      </c>
      <c r="G103" s="55" t="s">
        <v>1708</v>
      </c>
      <c r="H103" s="55" t="s">
        <v>1709</v>
      </c>
      <c r="I103" s="55" t="s">
        <v>1710</v>
      </c>
      <c r="J103" s="55" t="s">
        <v>1711</v>
      </c>
      <c r="K103" s="55" t="s">
        <v>1712</v>
      </c>
      <c r="L103" s="55" t="s">
        <v>439</v>
      </c>
      <c r="M103" s="55" t="s">
        <v>684</v>
      </c>
      <c r="N103" s="100" t="s">
        <v>144</v>
      </c>
      <c r="O103" s="100" t="s">
        <v>79</v>
      </c>
      <c r="P103" s="98" t="s">
        <v>81</v>
      </c>
      <c r="Q103" s="55" t="s">
        <v>1713</v>
      </c>
      <c r="R103" s="100" t="s">
        <v>144</v>
      </c>
      <c r="S103" s="100" t="s">
        <v>79</v>
      </c>
      <c r="T103" s="98" t="s">
        <v>81</v>
      </c>
      <c r="U103" s="55" t="s">
        <v>1714</v>
      </c>
      <c r="V103" s="98" t="s">
        <v>366</v>
      </c>
      <c r="W103" s="55" t="s">
        <v>330</v>
      </c>
      <c r="X103" s="55" t="s">
        <v>330</v>
      </c>
      <c r="Y103" s="55" t="s">
        <v>330</v>
      </c>
      <c r="Z103" s="55" t="s">
        <v>330</v>
      </c>
      <c r="AA103" s="55" t="s">
        <v>330</v>
      </c>
      <c r="AB103" s="55" t="s">
        <v>1715</v>
      </c>
      <c r="AC103" s="55" t="s">
        <v>1716</v>
      </c>
      <c r="AD103" s="55" t="s">
        <v>1717</v>
      </c>
      <c r="AE103" s="55" t="s">
        <v>1176</v>
      </c>
      <c r="AF103" s="55" t="s">
        <v>1718</v>
      </c>
      <c r="AG103" s="55" t="s">
        <v>1719</v>
      </c>
      <c r="AH103" s="55" t="s">
        <v>1680</v>
      </c>
      <c r="AI103" s="56" t="s">
        <v>1720</v>
      </c>
      <c r="AJ103" s="71">
        <v>43496</v>
      </c>
      <c r="AK103" s="72" t="s">
        <v>334</v>
      </c>
      <c r="AL103" s="77" t="s">
        <v>446</v>
      </c>
      <c r="AM103" s="69">
        <v>43594</v>
      </c>
      <c r="AN103" s="78" t="s">
        <v>941</v>
      </c>
      <c r="AO103" s="74" t="s">
        <v>1721</v>
      </c>
      <c r="AP103" s="69">
        <v>43769</v>
      </c>
      <c r="AQ103" s="72" t="s">
        <v>465</v>
      </c>
      <c r="AR103" s="77" t="s">
        <v>1722</v>
      </c>
      <c r="AS103" s="69">
        <v>43921</v>
      </c>
      <c r="AT103" s="78" t="s">
        <v>403</v>
      </c>
      <c r="AU103" s="74" t="s">
        <v>1723</v>
      </c>
      <c r="AV103" s="69" t="s">
        <v>342</v>
      </c>
      <c r="AW103" s="72" t="s">
        <v>343</v>
      </c>
      <c r="AX103" s="77" t="s">
        <v>342</v>
      </c>
      <c r="AY103" s="69" t="s">
        <v>342</v>
      </c>
      <c r="AZ103" s="78" t="s">
        <v>343</v>
      </c>
      <c r="BA103" s="74" t="s">
        <v>342</v>
      </c>
      <c r="BB103" s="69" t="s">
        <v>342</v>
      </c>
      <c r="BC103" s="72" t="s">
        <v>343</v>
      </c>
      <c r="BD103" s="77" t="s">
        <v>342</v>
      </c>
      <c r="BE103" s="69" t="s">
        <v>342</v>
      </c>
      <c r="BF103" s="78" t="s">
        <v>343</v>
      </c>
      <c r="BG103" s="74" t="s">
        <v>342</v>
      </c>
      <c r="BH103" s="69" t="s">
        <v>342</v>
      </c>
      <c r="BI103" s="72" t="s">
        <v>343</v>
      </c>
      <c r="BJ103" s="77" t="s">
        <v>342</v>
      </c>
      <c r="BK103" s="69" t="s">
        <v>342</v>
      </c>
      <c r="BL103" s="78" t="s">
        <v>343</v>
      </c>
      <c r="BM103" s="74" t="s">
        <v>342</v>
      </c>
      <c r="BN103" s="69" t="s">
        <v>342</v>
      </c>
      <c r="BO103" s="72" t="s">
        <v>343</v>
      </c>
      <c r="BP103" s="77" t="s">
        <v>342</v>
      </c>
      <c r="BQ103" s="69" t="s">
        <v>342</v>
      </c>
      <c r="BR103" s="78" t="s">
        <v>343</v>
      </c>
      <c r="BS103" s="80" t="s">
        <v>342</v>
      </c>
      <c r="BT103" s="2" t="str">
        <f>IFERROR(VLOOKUP(A103,Listas!$A$2:$B$23,2,FALSE),"")</f>
        <v>Dirección de Talento Humano</v>
      </c>
    </row>
    <row r="104" spans="1:72" ht="409.5" customHeight="1" x14ac:dyDescent="0.2">
      <c r="A104" s="55" t="s">
        <v>1629</v>
      </c>
      <c r="B104" s="101" t="s">
        <v>1724</v>
      </c>
      <c r="C104" s="59" t="s">
        <v>68</v>
      </c>
      <c r="D104" s="57" t="s">
        <v>1725</v>
      </c>
      <c r="E104" s="98" t="s">
        <v>64</v>
      </c>
      <c r="F104" s="98" t="s">
        <v>152</v>
      </c>
      <c r="G104" s="55" t="s">
        <v>1726</v>
      </c>
      <c r="H104" s="55" t="s">
        <v>1727</v>
      </c>
      <c r="I104" s="55" t="s">
        <v>1728</v>
      </c>
      <c r="J104" s="55" t="s">
        <v>1729</v>
      </c>
      <c r="K104" s="55" t="s">
        <v>324</v>
      </c>
      <c r="L104" s="55" t="s">
        <v>325</v>
      </c>
      <c r="M104" s="55" t="s">
        <v>684</v>
      </c>
      <c r="N104" s="100" t="s">
        <v>144</v>
      </c>
      <c r="O104" s="100" t="s">
        <v>79</v>
      </c>
      <c r="P104" s="98" t="s">
        <v>81</v>
      </c>
      <c r="Q104" s="55" t="s">
        <v>1730</v>
      </c>
      <c r="R104" s="100" t="s">
        <v>144</v>
      </c>
      <c r="S104" s="100" t="s">
        <v>79</v>
      </c>
      <c r="T104" s="98" t="s">
        <v>81</v>
      </c>
      <c r="U104" s="55" t="s">
        <v>1714</v>
      </c>
      <c r="V104" s="98" t="s">
        <v>366</v>
      </c>
      <c r="W104" s="55" t="s">
        <v>330</v>
      </c>
      <c r="X104" s="55" t="s">
        <v>330</v>
      </c>
      <c r="Y104" s="55" t="s">
        <v>330</v>
      </c>
      <c r="Z104" s="55" t="s">
        <v>330</v>
      </c>
      <c r="AA104" s="55" t="s">
        <v>330</v>
      </c>
      <c r="AB104" s="55" t="s">
        <v>1731</v>
      </c>
      <c r="AC104" s="55" t="s">
        <v>1732</v>
      </c>
      <c r="AD104" s="55" t="s">
        <v>1733</v>
      </c>
      <c r="AE104" s="55" t="s">
        <v>1176</v>
      </c>
      <c r="AF104" s="55" t="s">
        <v>1718</v>
      </c>
      <c r="AG104" s="55" t="s">
        <v>1734</v>
      </c>
      <c r="AH104" s="55" t="s">
        <v>1735</v>
      </c>
      <c r="AI104" s="56" t="s">
        <v>1736</v>
      </c>
      <c r="AJ104" s="71">
        <v>43496</v>
      </c>
      <c r="AK104" s="72" t="s">
        <v>334</v>
      </c>
      <c r="AL104" s="77" t="s">
        <v>446</v>
      </c>
      <c r="AM104" s="69">
        <v>43593</v>
      </c>
      <c r="AN104" s="78" t="s">
        <v>941</v>
      </c>
      <c r="AO104" s="74" t="s">
        <v>1737</v>
      </c>
      <c r="AP104" s="69">
        <v>43769</v>
      </c>
      <c r="AQ104" s="72" t="s">
        <v>378</v>
      </c>
      <c r="AR104" s="77" t="s">
        <v>1738</v>
      </c>
      <c r="AS104" s="69">
        <v>43921</v>
      </c>
      <c r="AT104" s="78" t="s">
        <v>403</v>
      </c>
      <c r="AU104" s="74" t="s">
        <v>1739</v>
      </c>
      <c r="AV104" s="69" t="s">
        <v>342</v>
      </c>
      <c r="AW104" s="72" t="s">
        <v>343</v>
      </c>
      <c r="AX104" s="77" t="s">
        <v>342</v>
      </c>
      <c r="AY104" s="69" t="s">
        <v>342</v>
      </c>
      <c r="AZ104" s="78" t="s">
        <v>343</v>
      </c>
      <c r="BA104" s="74" t="s">
        <v>342</v>
      </c>
      <c r="BB104" s="69" t="s">
        <v>342</v>
      </c>
      <c r="BC104" s="72" t="s">
        <v>343</v>
      </c>
      <c r="BD104" s="77" t="s">
        <v>342</v>
      </c>
      <c r="BE104" s="69" t="s">
        <v>342</v>
      </c>
      <c r="BF104" s="78" t="s">
        <v>343</v>
      </c>
      <c r="BG104" s="74" t="s">
        <v>342</v>
      </c>
      <c r="BH104" s="69" t="s">
        <v>342</v>
      </c>
      <c r="BI104" s="72" t="s">
        <v>343</v>
      </c>
      <c r="BJ104" s="77" t="s">
        <v>342</v>
      </c>
      <c r="BK104" s="69" t="s">
        <v>342</v>
      </c>
      <c r="BL104" s="78" t="s">
        <v>343</v>
      </c>
      <c r="BM104" s="74" t="s">
        <v>342</v>
      </c>
      <c r="BN104" s="69" t="s">
        <v>342</v>
      </c>
      <c r="BO104" s="72" t="s">
        <v>343</v>
      </c>
      <c r="BP104" s="77" t="s">
        <v>342</v>
      </c>
      <c r="BQ104" s="69" t="s">
        <v>342</v>
      </c>
      <c r="BR104" s="78" t="s">
        <v>343</v>
      </c>
      <c r="BS104" s="80" t="s">
        <v>342</v>
      </c>
      <c r="BT104" s="2" t="str">
        <f>IFERROR(VLOOKUP(A104,Listas!$A$2:$B$23,2,FALSE),"")</f>
        <v>Dirección de Talento Humano</v>
      </c>
    </row>
    <row r="105" spans="1:72" ht="409.5" customHeight="1" x14ac:dyDescent="0.2">
      <c r="A105" s="55" t="s">
        <v>1629</v>
      </c>
      <c r="B105" s="101" t="s">
        <v>1740</v>
      </c>
      <c r="C105" s="59" t="s">
        <v>39</v>
      </c>
      <c r="D105" s="57" t="s">
        <v>1741</v>
      </c>
      <c r="E105" s="98" t="s">
        <v>35</v>
      </c>
      <c r="F105" s="98" t="s">
        <v>92</v>
      </c>
      <c r="G105" s="55" t="s">
        <v>1742</v>
      </c>
      <c r="H105" s="55" t="s">
        <v>1743</v>
      </c>
      <c r="I105" s="55" t="s">
        <v>1744</v>
      </c>
      <c r="J105" s="55" t="s">
        <v>1699</v>
      </c>
      <c r="K105" s="55" t="s">
        <v>324</v>
      </c>
      <c r="L105" s="55" t="s">
        <v>980</v>
      </c>
      <c r="M105" s="55" t="s">
        <v>684</v>
      </c>
      <c r="N105" s="100" t="s">
        <v>144</v>
      </c>
      <c r="O105" s="100" t="s">
        <v>104</v>
      </c>
      <c r="P105" s="98" t="s">
        <v>105</v>
      </c>
      <c r="Q105" s="55" t="s">
        <v>1745</v>
      </c>
      <c r="R105" s="100" t="s">
        <v>144</v>
      </c>
      <c r="S105" s="100" t="s">
        <v>145</v>
      </c>
      <c r="T105" s="98" t="s">
        <v>126</v>
      </c>
      <c r="U105" s="55" t="s">
        <v>1746</v>
      </c>
      <c r="V105" s="98" t="s">
        <v>329</v>
      </c>
      <c r="W105" s="55" t="s">
        <v>330</v>
      </c>
      <c r="X105" s="55" t="s">
        <v>330</v>
      </c>
      <c r="Y105" s="55" t="s">
        <v>330</v>
      </c>
      <c r="Z105" s="55" t="s">
        <v>330</v>
      </c>
      <c r="AA105" s="55" t="s">
        <v>330</v>
      </c>
      <c r="AB105" s="55" t="s">
        <v>330</v>
      </c>
      <c r="AC105" s="55" t="s">
        <v>330</v>
      </c>
      <c r="AD105" s="55" t="s">
        <v>330</v>
      </c>
      <c r="AE105" s="55" t="s">
        <v>330</v>
      </c>
      <c r="AF105" s="55" t="s">
        <v>330</v>
      </c>
      <c r="AG105" s="55" t="s">
        <v>1747</v>
      </c>
      <c r="AH105" s="55" t="s">
        <v>1748</v>
      </c>
      <c r="AI105" s="56" t="s">
        <v>1749</v>
      </c>
      <c r="AJ105" s="71">
        <v>43921</v>
      </c>
      <c r="AK105" s="72" t="s">
        <v>334</v>
      </c>
      <c r="AL105" s="77" t="s">
        <v>1640</v>
      </c>
      <c r="AM105" s="69" t="s">
        <v>342</v>
      </c>
      <c r="AN105" s="78" t="s">
        <v>343</v>
      </c>
      <c r="AO105" s="74" t="s">
        <v>342</v>
      </c>
      <c r="AP105" s="69" t="s">
        <v>342</v>
      </c>
      <c r="AQ105" s="72" t="s">
        <v>343</v>
      </c>
      <c r="AR105" s="77" t="s">
        <v>342</v>
      </c>
      <c r="AS105" s="69" t="s">
        <v>342</v>
      </c>
      <c r="AT105" s="78" t="s">
        <v>343</v>
      </c>
      <c r="AU105" s="74" t="s">
        <v>342</v>
      </c>
      <c r="AV105" s="69" t="s">
        <v>342</v>
      </c>
      <c r="AW105" s="72" t="s">
        <v>343</v>
      </c>
      <c r="AX105" s="77" t="s">
        <v>342</v>
      </c>
      <c r="AY105" s="69" t="s">
        <v>342</v>
      </c>
      <c r="AZ105" s="78" t="s">
        <v>343</v>
      </c>
      <c r="BA105" s="74" t="s">
        <v>342</v>
      </c>
      <c r="BB105" s="69" t="s">
        <v>342</v>
      </c>
      <c r="BC105" s="72" t="s">
        <v>343</v>
      </c>
      <c r="BD105" s="77" t="s">
        <v>342</v>
      </c>
      <c r="BE105" s="69" t="s">
        <v>342</v>
      </c>
      <c r="BF105" s="78" t="s">
        <v>343</v>
      </c>
      <c r="BG105" s="74" t="s">
        <v>342</v>
      </c>
      <c r="BH105" s="69" t="s">
        <v>342</v>
      </c>
      <c r="BI105" s="72" t="s">
        <v>343</v>
      </c>
      <c r="BJ105" s="77" t="s">
        <v>342</v>
      </c>
      <c r="BK105" s="69" t="s">
        <v>342</v>
      </c>
      <c r="BL105" s="78" t="s">
        <v>343</v>
      </c>
      <c r="BM105" s="74" t="s">
        <v>342</v>
      </c>
      <c r="BN105" s="69" t="s">
        <v>342</v>
      </c>
      <c r="BO105" s="72" t="s">
        <v>343</v>
      </c>
      <c r="BP105" s="77" t="s">
        <v>342</v>
      </c>
      <c r="BQ105" s="69" t="s">
        <v>342</v>
      </c>
      <c r="BR105" s="78" t="s">
        <v>343</v>
      </c>
      <c r="BS105" s="80" t="s">
        <v>342</v>
      </c>
      <c r="BT105" s="2" t="str">
        <f>IFERROR(VLOOKUP(A105,Listas!$A$2:$B$23,2,FALSE),"")</f>
        <v>Dirección de Talento Humano</v>
      </c>
    </row>
    <row r="106" spans="1:72" ht="409.5" customHeight="1" x14ac:dyDescent="0.2">
      <c r="A106" s="55" t="s">
        <v>1629</v>
      </c>
      <c r="B106" s="101" t="s">
        <v>1750</v>
      </c>
      <c r="C106" s="59" t="s">
        <v>133</v>
      </c>
      <c r="D106" s="57" t="s">
        <v>1751</v>
      </c>
      <c r="E106" s="98" t="s">
        <v>35</v>
      </c>
      <c r="F106" s="98" t="s">
        <v>92</v>
      </c>
      <c r="G106" s="55" t="s">
        <v>1752</v>
      </c>
      <c r="H106" s="55" t="s">
        <v>1753</v>
      </c>
      <c r="I106" s="55" t="s">
        <v>1754</v>
      </c>
      <c r="J106" s="55" t="s">
        <v>1699</v>
      </c>
      <c r="K106" s="55" t="s">
        <v>324</v>
      </c>
      <c r="L106" s="55" t="s">
        <v>439</v>
      </c>
      <c r="M106" s="55" t="s">
        <v>684</v>
      </c>
      <c r="N106" s="100" t="s">
        <v>144</v>
      </c>
      <c r="O106" s="100" t="s">
        <v>104</v>
      </c>
      <c r="P106" s="98" t="s">
        <v>105</v>
      </c>
      <c r="Q106" s="55" t="s">
        <v>1755</v>
      </c>
      <c r="R106" s="100" t="s">
        <v>144</v>
      </c>
      <c r="S106" s="100" t="s">
        <v>145</v>
      </c>
      <c r="T106" s="98" t="s">
        <v>126</v>
      </c>
      <c r="U106" s="55" t="s">
        <v>1756</v>
      </c>
      <c r="V106" s="98" t="s">
        <v>329</v>
      </c>
      <c r="W106" s="55" t="s">
        <v>330</v>
      </c>
      <c r="X106" s="55" t="s">
        <v>330</v>
      </c>
      <c r="Y106" s="55" t="s">
        <v>330</v>
      </c>
      <c r="Z106" s="55" t="s">
        <v>330</v>
      </c>
      <c r="AA106" s="55" t="s">
        <v>330</v>
      </c>
      <c r="AB106" s="55" t="s">
        <v>330</v>
      </c>
      <c r="AC106" s="55" t="s">
        <v>330</v>
      </c>
      <c r="AD106" s="55" t="s">
        <v>330</v>
      </c>
      <c r="AE106" s="55" t="s">
        <v>330</v>
      </c>
      <c r="AF106" s="55" t="s">
        <v>330</v>
      </c>
      <c r="AG106" s="55" t="s">
        <v>1757</v>
      </c>
      <c r="AH106" s="55" t="s">
        <v>1758</v>
      </c>
      <c r="AI106" s="56" t="s">
        <v>1759</v>
      </c>
      <c r="AJ106" s="71">
        <v>43921</v>
      </c>
      <c r="AK106" s="72" t="s">
        <v>334</v>
      </c>
      <c r="AL106" s="77" t="s">
        <v>1640</v>
      </c>
      <c r="AM106" s="69" t="s">
        <v>342</v>
      </c>
      <c r="AN106" s="78" t="s">
        <v>343</v>
      </c>
      <c r="AO106" s="74" t="s">
        <v>342</v>
      </c>
      <c r="AP106" s="69" t="s">
        <v>342</v>
      </c>
      <c r="AQ106" s="72" t="s">
        <v>343</v>
      </c>
      <c r="AR106" s="77" t="s">
        <v>342</v>
      </c>
      <c r="AS106" s="69" t="s">
        <v>342</v>
      </c>
      <c r="AT106" s="78" t="s">
        <v>343</v>
      </c>
      <c r="AU106" s="74" t="s">
        <v>342</v>
      </c>
      <c r="AV106" s="69" t="s">
        <v>342</v>
      </c>
      <c r="AW106" s="72" t="s">
        <v>343</v>
      </c>
      <c r="AX106" s="77" t="s">
        <v>342</v>
      </c>
      <c r="AY106" s="69" t="s">
        <v>342</v>
      </c>
      <c r="AZ106" s="78" t="s">
        <v>343</v>
      </c>
      <c r="BA106" s="74" t="s">
        <v>342</v>
      </c>
      <c r="BB106" s="69" t="s">
        <v>342</v>
      </c>
      <c r="BC106" s="72" t="s">
        <v>343</v>
      </c>
      <c r="BD106" s="77" t="s">
        <v>342</v>
      </c>
      <c r="BE106" s="69" t="s">
        <v>342</v>
      </c>
      <c r="BF106" s="78" t="s">
        <v>343</v>
      </c>
      <c r="BG106" s="74" t="s">
        <v>342</v>
      </c>
      <c r="BH106" s="69" t="s">
        <v>342</v>
      </c>
      <c r="BI106" s="72" t="s">
        <v>343</v>
      </c>
      <c r="BJ106" s="77" t="s">
        <v>342</v>
      </c>
      <c r="BK106" s="69" t="s">
        <v>342</v>
      </c>
      <c r="BL106" s="78" t="s">
        <v>343</v>
      </c>
      <c r="BM106" s="74" t="s">
        <v>342</v>
      </c>
      <c r="BN106" s="69" t="s">
        <v>342</v>
      </c>
      <c r="BO106" s="72" t="s">
        <v>343</v>
      </c>
      <c r="BP106" s="77" t="s">
        <v>342</v>
      </c>
      <c r="BQ106" s="69" t="s">
        <v>342</v>
      </c>
      <c r="BR106" s="78" t="s">
        <v>343</v>
      </c>
      <c r="BS106" s="80" t="s">
        <v>342</v>
      </c>
      <c r="BT106" s="2" t="str">
        <f>IFERROR(VLOOKUP(A106,Listas!$A$2:$B$23,2,FALSE),"")</f>
        <v>Dirección de Talento Humano</v>
      </c>
    </row>
    <row r="107" spans="1:72" ht="409.5" customHeight="1" x14ac:dyDescent="0.2">
      <c r="A107" s="55" t="s">
        <v>1629</v>
      </c>
      <c r="B107" s="101" t="s">
        <v>1760</v>
      </c>
      <c r="C107" s="59" t="s">
        <v>133</v>
      </c>
      <c r="D107" s="57" t="s">
        <v>1761</v>
      </c>
      <c r="E107" s="98" t="s">
        <v>35</v>
      </c>
      <c r="F107" s="98" t="s">
        <v>92</v>
      </c>
      <c r="G107" s="55" t="s">
        <v>1762</v>
      </c>
      <c r="H107" s="55" t="s">
        <v>1763</v>
      </c>
      <c r="I107" s="55" t="s">
        <v>1764</v>
      </c>
      <c r="J107" s="55" t="s">
        <v>1699</v>
      </c>
      <c r="K107" s="55" t="s">
        <v>324</v>
      </c>
      <c r="L107" s="55" t="s">
        <v>325</v>
      </c>
      <c r="M107" s="55" t="s">
        <v>684</v>
      </c>
      <c r="N107" s="100" t="s">
        <v>144</v>
      </c>
      <c r="O107" s="100" t="s">
        <v>104</v>
      </c>
      <c r="P107" s="98" t="s">
        <v>105</v>
      </c>
      <c r="Q107" s="55" t="s">
        <v>1765</v>
      </c>
      <c r="R107" s="100" t="s">
        <v>144</v>
      </c>
      <c r="S107" s="100" t="s">
        <v>145</v>
      </c>
      <c r="T107" s="98" t="s">
        <v>126</v>
      </c>
      <c r="U107" s="55" t="s">
        <v>1766</v>
      </c>
      <c r="V107" s="98" t="s">
        <v>329</v>
      </c>
      <c r="W107" s="55" t="s">
        <v>330</v>
      </c>
      <c r="X107" s="55" t="s">
        <v>330</v>
      </c>
      <c r="Y107" s="55" t="s">
        <v>330</v>
      </c>
      <c r="Z107" s="55" t="s">
        <v>330</v>
      </c>
      <c r="AA107" s="55" t="s">
        <v>330</v>
      </c>
      <c r="AB107" s="55" t="s">
        <v>330</v>
      </c>
      <c r="AC107" s="55" t="s">
        <v>330</v>
      </c>
      <c r="AD107" s="55" t="s">
        <v>330</v>
      </c>
      <c r="AE107" s="55" t="s">
        <v>330</v>
      </c>
      <c r="AF107" s="55" t="s">
        <v>330</v>
      </c>
      <c r="AG107" s="55" t="s">
        <v>1767</v>
      </c>
      <c r="AH107" s="55" t="s">
        <v>1758</v>
      </c>
      <c r="AI107" s="56" t="s">
        <v>1768</v>
      </c>
      <c r="AJ107" s="71">
        <v>43921</v>
      </c>
      <c r="AK107" s="72" t="s">
        <v>334</v>
      </c>
      <c r="AL107" s="77" t="s">
        <v>1640</v>
      </c>
      <c r="AM107" s="69" t="s">
        <v>342</v>
      </c>
      <c r="AN107" s="78" t="s">
        <v>343</v>
      </c>
      <c r="AO107" s="74" t="s">
        <v>342</v>
      </c>
      <c r="AP107" s="69" t="s">
        <v>342</v>
      </c>
      <c r="AQ107" s="72" t="s">
        <v>343</v>
      </c>
      <c r="AR107" s="77" t="s">
        <v>342</v>
      </c>
      <c r="AS107" s="69" t="s">
        <v>342</v>
      </c>
      <c r="AT107" s="78" t="s">
        <v>343</v>
      </c>
      <c r="AU107" s="74" t="s">
        <v>342</v>
      </c>
      <c r="AV107" s="69" t="s">
        <v>342</v>
      </c>
      <c r="AW107" s="72" t="s">
        <v>343</v>
      </c>
      <c r="AX107" s="77" t="s">
        <v>342</v>
      </c>
      <c r="AY107" s="69" t="s">
        <v>342</v>
      </c>
      <c r="AZ107" s="78" t="s">
        <v>343</v>
      </c>
      <c r="BA107" s="74" t="s">
        <v>342</v>
      </c>
      <c r="BB107" s="69" t="s">
        <v>342</v>
      </c>
      <c r="BC107" s="72" t="s">
        <v>343</v>
      </c>
      <c r="BD107" s="77" t="s">
        <v>342</v>
      </c>
      <c r="BE107" s="69" t="s">
        <v>342</v>
      </c>
      <c r="BF107" s="78" t="s">
        <v>343</v>
      </c>
      <c r="BG107" s="74" t="s">
        <v>342</v>
      </c>
      <c r="BH107" s="69" t="s">
        <v>342</v>
      </c>
      <c r="BI107" s="72" t="s">
        <v>343</v>
      </c>
      <c r="BJ107" s="77" t="s">
        <v>342</v>
      </c>
      <c r="BK107" s="69" t="s">
        <v>342</v>
      </c>
      <c r="BL107" s="78" t="s">
        <v>343</v>
      </c>
      <c r="BM107" s="74" t="s">
        <v>342</v>
      </c>
      <c r="BN107" s="69" t="s">
        <v>342</v>
      </c>
      <c r="BO107" s="72" t="s">
        <v>343</v>
      </c>
      <c r="BP107" s="77" t="s">
        <v>342</v>
      </c>
      <c r="BQ107" s="69" t="s">
        <v>342</v>
      </c>
      <c r="BR107" s="78" t="s">
        <v>343</v>
      </c>
      <c r="BS107" s="80" t="s">
        <v>342</v>
      </c>
      <c r="BT107" s="2" t="str">
        <f>IFERROR(VLOOKUP(A107,Listas!$A$2:$B$23,2,FALSE),"")</f>
        <v>Dirección de Talento Humano</v>
      </c>
    </row>
    <row r="108" spans="1:72" ht="409.5" customHeight="1" x14ac:dyDescent="0.2">
      <c r="A108" s="55" t="s">
        <v>1769</v>
      </c>
      <c r="B108" s="101" t="s">
        <v>1770</v>
      </c>
      <c r="C108" s="59" t="s">
        <v>93</v>
      </c>
      <c r="D108" s="57" t="s">
        <v>1771</v>
      </c>
      <c r="E108" s="98" t="s">
        <v>35</v>
      </c>
      <c r="F108" s="98" t="s">
        <v>152</v>
      </c>
      <c r="G108" s="55" t="s">
        <v>1772</v>
      </c>
      <c r="H108" s="55" t="s">
        <v>1773</v>
      </c>
      <c r="I108" s="55" t="s">
        <v>1774</v>
      </c>
      <c r="J108" s="55" t="s">
        <v>696</v>
      </c>
      <c r="K108" s="55" t="s">
        <v>324</v>
      </c>
      <c r="L108" s="55" t="s">
        <v>325</v>
      </c>
      <c r="M108" s="55" t="s">
        <v>458</v>
      </c>
      <c r="N108" s="100" t="s">
        <v>144</v>
      </c>
      <c r="O108" s="100" t="s">
        <v>104</v>
      </c>
      <c r="P108" s="98" t="s">
        <v>105</v>
      </c>
      <c r="Q108" s="55" t="s">
        <v>1775</v>
      </c>
      <c r="R108" s="100" t="s">
        <v>144</v>
      </c>
      <c r="S108" s="100" t="s">
        <v>145</v>
      </c>
      <c r="T108" s="98" t="s">
        <v>126</v>
      </c>
      <c r="U108" s="55" t="s">
        <v>1776</v>
      </c>
      <c r="V108" s="98" t="s">
        <v>329</v>
      </c>
      <c r="W108" s="55" t="s">
        <v>330</v>
      </c>
      <c r="X108" s="55" t="s">
        <v>330</v>
      </c>
      <c r="Y108" s="55" t="s">
        <v>330</v>
      </c>
      <c r="Z108" s="55" t="s">
        <v>330</v>
      </c>
      <c r="AA108" s="55" t="s">
        <v>330</v>
      </c>
      <c r="AB108" s="55" t="s">
        <v>330</v>
      </c>
      <c r="AC108" s="55" t="s">
        <v>330</v>
      </c>
      <c r="AD108" s="55" t="s">
        <v>330</v>
      </c>
      <c r="AE108" s="55" t="s">
        <v>330</v>
      </c>
      <c r="AF108" s="55" t="s">
        <v>330</v>
      </c>
      <c r="AG108" s="55" t="s">
        <v>1777</v>
      </c>
      <c r="AH108" s="55" t="s">
        <v>1778</v>
      </c>
      <c r="AI108" s="56" t="s">
        <v>1779</v>
      </c>
      <c r="AJ108" s="71">
        <v>43350</v>
      </c>
      <c r="AK108" s="72" t="s">
        <v>334</v>
      </c>
      <c r="AL108" s="77" t="s">
        <v>1198</v>
      </c>
      <c r="AM108" s="69">
        <v>43593</v>
      </c>
      <c r="AN108" s="78" t="s">
        <v>520</v>
      </c>
      <c r="AO108" s="74" t="s">
        <v>1780</v>
      </c>
      <c r="AP108" s="69">
        <v>43892</v>
      </c>
      <c r="AQ108" s="72" t="s">
        <v>987</v>
      </c>
      <c r="AR108" s="77" t="s">
        <v>1781</v>
      </c>
      <c r="AS108" s="69" t="s">
        <v>342</v>
      </c>
      <c r="AT108" s="78" t="s">
        <v>343</v>
      </c>
      <c r="AU108" s="74" t="s">
        <v>342</v>
      </c>
      <c r="AV108" s="69" t="s">
        <v>342</v>
      </c>
      <c r="AW108" s="72" t="s">
        <v>343</v>
      </c>
      <c r="AX108" s="77" t="s">
        <v>342</v>
      </c>
      <c r="AY108" s="69" t="s">
        <v>342</v>
      </c>
      <c r="AZ108" s="78" t="s">
        <v>343</v>
      </c>
      <c r="BA108" s="74" t="s">
        <v>342</v>
      </c>
      <c r="BB108" s="69" t="s">
        <v>342</v>
      </c>
      <c r="BC108" s="72" t="s">
        <v>343</v>
      </c>
      <c r="BD108" s="77" t="s">
        <v>342</v>
      </c>
      <c r="BE108" s="69" t="s">
        <v>342</v>
      </c>
      <c r="BF108" s="78" t="s">
        <v>343</v>
      </c>
      <c r="BG108" s="74" t="s">
        <v>342</v>
      </c>
      <c r="BH108" s="69" t="s">
        <v>342</v>
      </c>
      <c r="BI108" s="72" t="s">
        <v>343</v>
      </c>
      <c r="BJ108" s="77" t="s">
        <v>342</v>
      </c>
      <c r="BK108" s="69" t="s">
        <v>342</v>
      </c>
      <c r="BL108" s="78" t="s">
        <v>343</v>
      </c>
      <c r="BM108" s="74" t="s">
        <v>342</v>
      </c>
      <c r="BN108" s="69" t="s">
        <v>342</v>
      </c>
      <c r="BO108" s="72" t="s">
        <v>343</v>
      </c>
      <c r="BP108" s="77" t="s">
        <v>342</v>
      </c>
      <c r="BQ108" s="69" t="s">
        <v>342</v>
      </c>
      <c r="BR108" s="78" t="s">
        <v>343</v>
      </c>
      <c r="BS108" s="80" t="s">
        <v>342</v>
      </c>
      <c r="BT108" s="2" t="str">
        <f>IFERROR(VLOOKUP(A108,Listas!$A$2:$B$23,2,FALSE),"")</f>
        <v>Subdirección Financiera</v>
      </c>
    </row>
    <row r="109" spans="1:72" ht="409.5" customHeight="1" x14ac:dyDescent="0.2">
      <c r="A109" s="55" t="s">
        <v>1769</v>
      </c>
      <c r="B109" s="101" t="s">
        <v>1770</v>
      </c>
      <c r="C109" s="59" t="s">
        <v>133</v>
      </c>
      <c r="D109" s="57" t="s">
        <v>1782</v>
      </c>
      <c r="E109" s="98" t="s">
        <v>35</v>
      </c>
      <c r="F109" s="98" t="s">
        <v>42</v>
      </c>
      <c r="G109" s="55" t="s">
        <v>1783</v>
      </c>
      <c r="H109" s="55" t="s">
        <v>1784</v>
      </c>
      <c r="I109" s="55" t="s">
        <v>1785</v>
      </c>
      <c r="J109" s="55" t="s">
        <v>696</v>
      </c>
      <c r="K109" s="55" t="s">
        <v>324</v>
      </c>
      <c r="L109" s="55" t="s">
        <v>325</v>
      </c>
      <c r="M109" s="55" t="s">
        <v>458</v>
      </c>
      <c r="N109" s="100" t="s">
        <v>144</v>
      </c>
      <c r="O109" s="100" t="s">
        <v>79</v>
      </c>
      <c r="P109" s="98" t="s">
        <v>81</v>
      </c>
      <c r="Q109" s="55" t="s">
        <v>1786</v>
      </c>
      <c r="R109" s="100" t="s">
        <v>144</v>
      </c>
      <c r="S109" s="100" t="s">
        <v>125</v>
      </c>
      <c r="T109" s="98" t="s">
        <v>126</v>
      </c>
      <c r="U109" s="55" t="s">
        <v>1787</v>
      </c>
      <c r="V109" s="98" t="s">
        <v>329</v>
      </c>
      <c r="W109" s="55" t="s">
        <v>330</v>
      </c>
      <c r="X109" s="55" t="s">
        <v>330</v>
      </c>
      <c r="Y109" s="55" t="s">
        <v>330</v>
      </c>
      <c r="Z109" s="55" t="s">
        <v>330</v>
      </c>
      <c r="AA109" s="55" t="s">
        <v>330</v>
      </c>
      <c r="AB109" s="55" t="s">
        <v>330</v>
      </c>
      <c r="AC109" s="55" t="s">
        <v>330</v>
      </c>
      <c r="AD109" s="55" t="s">
        <v>330</v>
      </c>
      <c r="AE109" s="55" t="s">
        <v>330</v>
      </c>
      <c r="AF109" s="55" t="s">
        <v>330</v>
      </c>
      <c r="AG109" s="55" t="s">
        <v>1788</v>
      </c>
      <c r="AH109" s="55" t="s">
        <v>1789</v>
      </c>
      <c r="AI109" s="56" t="s">
        <v>1790</v>
      </c>
      <c r="AJ109" s="71">
        <v>43350</v>
      </c>
      <c r="AK109" s="72" t="s">
        <v>334</v>
      </c>
      <c r="AL109" s="77" t="s">
        <v>1198</v>
      </c>
      <c r="AM109" s="69">
        <v>43593</v>
      </c>
      <c r="AN109" s="78" t="s">
        <v>520</v>
      </c>
      <c r="AO109" s="74" t="s">
        <v>1780</v>
      </c>
      <c r="AP109" s="69">
        <v>43892</v>
      </c>
      <c r="AQ109" s="72" t="s">
        <v>987</v>
      </c>
      <c r="AR109" s="77" t="s">
        <v>1791</v>
      </c>
      <c r="AS109" s="69" t="s">
        <v>342</v>
      </c>
      <c r="AT109" s="78" t="s">
        <v>343</v>
      </c>
      <c r="AU109" s="74" t="s">
        <v>342</v>
      </c>
      <c r="AV109" s="69" t="s">
        <v>342</v>
      </c>
      <c r="AW109" s="72" t="s">
        <v>343</v>
      </c>
      <c r="AX109" s="77" t="s">
        <v>342</v>
      </c>
      <c r="AY109" s="69" t="s">
        <v>342</v>
      </c>
      <c r="AZ109" s="78" t="s">
        <v>343</v>
      </c>
      <c r="BA109" s="74" t="s">
        <v>342</v>
      </c>
      <c r="BB109" s="69" t="s">
        <v>342</v>
      </c>
      <c r="BC109" s="72" t="s">
        <v>343</v>
      </c>
      <c r="BD109" s="77" t="s">
        <v>342</v>
      </c>
      <c r="BE109" s="69" t="s">
        <v>342</v>
      </c>
      <c r="BF109" s="78" t="s">
        <v>343</v>
      </c>
      <c r="BG109" s="74" t="s">
        <v>342</v>
      </c>
      <c r="BH109" s="69" t="s">
        <v>342</v>
      </c>
      <c r="BI109" s="72" t="s">
        <v>343</v>
      </c>
      <c r="BJ109" s="77" t="s">
        <v>342</v>
      </c>
      <c r="BK109" s="69" t="s">
        <v>342</v>
      </c>
      <c r="BL109" s="78" t="s">
        <v>343</v>
      </c>
      <c r="BM109" s="74" t="s">
        <v>342</v>
      </c>
      <c r="BN109" s="69" t="s">
        <v>342</v>
      </c>
      <c r="BO109" s="72" t="s">
        <v>343</v>
      </c>
      <c r="BP109" s="77" t="s">
        <v>342</v>
      </c>
      <c r="BQ109" s="69" t="s">
        <v>342</v>
      </c>
      <c r="BR109" s="78" t="s">
        <v>343</v>
      </c>
      <c r="BS109" s="80" t="s">
        <v>342</v>
      </c>
      <c r="BT109" s="2" t="str">
        <f>IFERROR(VLOOKUP(A109,Listas!$A$2:$B$23,2,FALSE),"")</f>
        <v>Subdirección Financiera</v>
      </c>
    </row>
    <row r="110" spans="1:72" ht="409.5" customHeight="1" x14ac:dyDescent="0.2">
      <c r="A110" s="55" t="s">
        <v>1769</v>
      </c>
      <c r="B110" s="101" t="s">
        <v>1792</v>
      </c>
      <c r="C110" s="59" t="s">
        <v>93</v>
      </c>
      <c r="D110" s="57" t="s">
        <v>1793</v>
      </c>
      <c r="E110" s="98" t="s">
        <v>35</v>
      </c>
      <c r="F110" s="98" t="s">
        <v>152</v>
      </c>
      <c r="G110" s="55" t="s">
        <v>1794</v>
      </c>
      <c r="H110" s="55" t="s">
        <v>1784</v>
      </c>
      <c r="I110" s="55" t="s">
        <v>1795</v>
      </c>
      <c r="J110" s="55" t="s">
        <v>696</v>
      </c>
      <c r="K110" s="55" t="s">
        <v>324</v>
      </c>
      <c r="L110" s="55" t="s">
        <v>439</v>
      </c>
      <c r="M110" s="55" t="s">
        <v>458</v>
      </c>
      <c r="N110" s="100" t="s">
        <v>103</v>
      </c>
      <c r="O110" s="100" t="s">
        <v>104</v>
      </c>
      <c r="P110" s="98" t="s">
        <v>81</v>
      </c>
      <c r="Q110" s="55" t="s">
        <v>1796</v>
      </c>
      <c r="R110" s="100" t="s">
        <v>124</v>
      </c>
      <c r="S110" s="100" t="s">
        <v>145</v>
      </c>
      <c r="T110" s="98" t="s">
        <v>126</v>
      </c>
      <c r="U110" s="55" t="s">
        <v>1797</v>
      </c>
      <c r="V110" s="98" t="s">
        <v>366</v>
      </c>
      <c r="W110" s="55" t="s">
        <v>1798</v>
      </c>
      <c r="X110" s="55" t="s">
        <v>1799</v>
      </c>
      <c r="Y110" s="55" t="s">
        <v>1800</v>
      </c>
      <c r="Z110" s="55" t="s">
        <v>1801</v>
      </c>
      <c r="AA110" s="55" t="s">
        <v>1802</v>
      </c>
      <c r="AB110" s="55" t="s">
        <v>330</v>
      </c>
      <c r="AC110" s="55" t="s">
        <v>330</v>
      </c>
      <c r="AD110" s="55" t="s">
        <v>330</v>
      </c>
      <c r="AE110" s="55" t="s">
        <v>330</v>
      </c>
      <c r="AF110" s="55" t="s">
        <v>330</v>
      </c>
      <c r="AG110" s="55" t="s">
        <v>1803</v>
      </c>
      <c r="AH110" s="55" t="s">
        <v>1804</v>
      </c>
      <c r="AI110" s="56" t="s">
        <v>1805</v>
      </c>
      <c r="AJ110" s="71">
        <v>43350</v>
      </c>
      <c r="AK110" s="72" t="s">
        <v>334</v>
      </c>
      <c r="AL110" s="77" t="s">
        <v>1198</v>
      </c>
      <c r="AM110" s="69">
        <v>43584</v>
      </c>
      <c r="AN110" s="78" t="s">
        <v>520</v>
      </c>
      <c r="AO110" s="74" t="s">
        <v>1780</v>
      </c>
      <c r="AP110" s="69">
        <v>43766</v>
      </c>
      <c r="AQ110" s="72" t="s">
        <v>430</v>
      </c>
      <c r="AR110" s="77" t="s">
        <v>1806</v>
      </c>
      <c r="AS110" s="69">
        <v>43892</v>
      </c>
      <c r="AT110" s="78" t="s">
        <v>356</v>
      </c>
      <c r="AU110" s="74" t="s">
        <v>1807</v>
      </c>
      <c r="AV110" s="69" t="s">
        <v>342</v>
      </c>
      <c r="AW110" s="72" t="s">
        <v>343</v>
      </c>
      <c r="AX110" s="77" t="s">
        <v>342</v>
      </c>
      <c r="AY110" s="69" t="s">
        <v>342</v>
      </c>
      <c r="AZ110" s="78" t="s">
        <v>343</v>
      </c>
      <c r="BA110" s="74" t="s">
        <v>342</v>
      </c>
      <c r="BB110" s="69" t="s">
        <v>342</v>
      </c>
      <c r="BC110" s="72" t="s">
        <v>343</v>
      </c>
      <c r="BD110" s="77" t="s">
        <v>342</v>
      </c>
      <c r="BE110" s="69" t="s">
        <v>342</v>
      </c>
      <c r="BF110" s="78" t="s">
        <v>343</v>
      </c>
      <c r="BG110" s="74" t="s">
        <v>342</v>
      </c>
      <c r="BH110" s="69" t="s">
        <v>342</v>
      </c>
      <c r="BI110" s="72" t="s">
        <v>343</v>
      </c>
      <c r="BJ110" s="77" t="s">
        <v>342</v>
      </c>
      <c r="BK110" s="69" t="s">
        <v>342</v>
      </c>
      <c r="BL110" s="78" t="s">
        <v>343</v>
      </c>
      <c r="BM110" s="74" t="s">
        <v>342</v>
      </c>
      <c r="BN110" s="69" t="s">
        <v>342</v>
      </c>
      <c r="BO110" s="72" t="s">
        <v>343</v>
      </c>
      <c r="BP110" s="77" t="s">
        <v>342</v>
      </c>
      <c r="BQ110" s="69" t="s">
        <v>342</v>
      </c>
      <c r="BR110" s="78" t="s">
        <v>343</v>
      </c>
      <c r="BS110" s="80" t="s">
        <v>342</v>
      </c>
      <c r="BT110" s="2" t="str">
        <f>IFERROR(VLOOKUP(A110,Listas!$A$2:$B$23,2,FALSE),"")</f>
        <v>Subdirección Financiera</v>
      </c>
    </row>
    <row r="111" spans="1:72" ht="409.5" customHeight="1" x14ac:dyDescent="0.2">
      <c r="A111" s="55" t="s">
        <v>1769</v>
      </c>
      <c r="B111" s="101" t="s">
        <v>1808</v>
      </c>
      <c r="C111" s="59" t="s">
        <v>93</v>
      </c>
      <c r="D111" s="57" t="s">
        <v>1809</v>
      </c>
      <c r="E111" s="98" t="s">
        <v>35</v>
      </c>
      <c r="F111" s="98" t="s">
        <v>152</v>
      </c>
      <c r="G111" s="55" t="s">
        <v>1810</v>
      </c>
      <c r="H111" s="55" t="s">
        <v>1784</v>
      </c>
      <c r="I111" s="55" t="s">
        <v>1811</v>
      </c>
      <c r="J111" s="55" t="s">
        <v>696</v>
      </c>
      <c r="K111" s="55" t="s">
        <v>324</v>
      </c>
      <c r="L111" s="55" t="s">
        <v>439</v>
      </c>
      <c r="M111" s="55" t="s">
        <v>458</v>
      </c>
      <c r="N111" s="100" t="s">
        <v>103</v>
      </c>
      <c r="O111" s="100" t="s">
        <v>125</v>
      </c>
      <c r="P111" s="98" t="s">
        <v>105</v>
      </c>
      <c r="Q111" s="55" t="s">
        <v>1812</v>
      </c>
      <c r="R111" s="100" t="s">
        <v>144</v>
      </c>
      <c r="S111" s="100" t="s">
        <v>145</v>
      </c>
      <c r="T111" s="98" t="s">
        <v>126</v>
      </c>
      <c r="U111" s="55" t="s">
        <v>1813</v>
      </c>
      <c r="V111" s="98" t="s">
        <v>329</v>
      </c>
      <c r="W111" s="55" t="s">
        <v>330</v>
      </c>
      <c r="X111" s="55" t="s">
        <v>330</v>
      </c>
      <c r="Y111" s="55" t="s">
        <v>330</v>
      </c>
      <c r="Z111" s="55" t="s">
        <v>330</v>
      </c>
      <c r="AA111" s="55" t="s">
        <v>330</v>
      </c>
      <c r="AB111" s="55" t="s">
        <v>330</v>
      </c>
      <c r="AC111" s="55" t="s">
        <v>330</v>
      </c>
      <c r="AD111" s="55" t="s">
        <v>330</v>
      </c>
      <c r="AE111" s="55" t="s">
        <v>330</v>
      </c>
      <c r="AF111" s="55" t="s">
        <v>330</v>
      </c>
      <c r="AG111" s="55" t="s">
        <v>1814</v>
      </c>
      <c r="AH111" s="55" t="s">
        <v>1815</v>
      </c>
      <c r="AI111" s="56" t="s">
        <v>1816</v>
      </c>
      <c r="AJ111" s="71">
        <v>43350</v>
      </c>
      <c r="AK111" s="72" t="s">
        <v>334</v>
      </c>
      <c r="AL111" s="77" t="s">
        <v>1198</v>
      </c>
      <c r="AM111" s="69">
        <v>43593</v>
      </c>
      <c r="AN111" s="78" t="s">
        <v>520</v>
      </c>
      <c r="AO111" s="74" t="s">
        <v>1780</v>
      </c>
      <c r="AP111" s="69">
        <v>43892</v>
      </c>
      <c r="AQ111" s="72" t="s">
        <v>987</v>
      </c>
      <c r="AR111" s="77" t="s">
        <v>1781</v>
      </c>
      <c r="AS111" s="69" t="s">
        <v>342</v>
      </c>
      <c r="AT111" s="78" t="s">
        <v>343</v>
      </c>
      <c r="AU111" s="74" t="s">
        <v>342</v>
      </c>
      <c r="AV111" s="69" t="s">
        <v>342</v>
      </c>
      <c r="AW111" s="72" t="s">
        <v>343</v>
      </c>
      <c r="AX111" s="77" t="s">
        <v>342</v>
      </c>
      <c r="AY111" s="69" t="s">
        <v>342</v>
      </c>
      <c r="AZ111" s="78" t="s">
        <v>343</v>
      </c>
      <c r="BA111" s="74" t="s">
        <v>342</v>
      </c>
      <c r="BB111" s="69" t="s">
        <v>342</v>
      </c>
      <c r="BC111" s="72" t="s">
        <v>343</v>
      </c>
      <c r="BD111" s="77" t="s">
        <v>342</v>
      </c>
      <c r="BE111" s="69" t="s">
        <v>342</v>
      </c>
      <c r="BF111" s="78" t="s">
        <v>343</v>
      </c>
      <c r="BG111" s="74" t="s">
        <v>342</v>
      </c>
      <c r="BH111" s="69" t="s">
        <v>342</v>
      </c>
      <c r="BI111" s="72" t="s">
        <v>343</v>
      </c>
      <c r="BJ111" s="77" t="s">
        <v>342</v>
      </c>
      <c r="BK111" s="69" t="s">
        <v>342</v>
      </c>
      <c r="BL111" s="78" t="s">
        <v>343</v>
      </c>
      <c r="BM111" s="74" t="s">
        <v>342</v>
      </c>
      <c r="BN111" s="69" t="s">
        <v>342</v>
      </c>
      <c r="BO111" s="72" t="s">
        <v>343</v>
      </c>
      <c r="BP111" s="77" t="s">
        <v>342</v>
      </c>
      <c r="BQ111" s="69" t="s">
        <v>342</v>
      </c>
      <c r="BR111" s="78" t="s">
        <v>343</v>
      </c>
      <c r="BS111" s="80" t="s">
        <v>342</v>
      </c>
      <c r="BT111" s="2" t="str">
        <f>IFERROR(VLOOKUP(A111,Listas!$A$2:$B$23,2,FALSE),"")</f>
        <v>Subdirección Financiera</v>
      </c>
    </row>
    <row r="112" spans="1:72" ht="409.5" customHeight="1" x14ac:dyDescent="0.2">
      <c r="A112" s="55" t="s">
        <v>1817</v>
      </c>
      <c r="B112" s="101" t="s">
        <v>1818</v>
      </c>
      <c r="C112" s="59" t="s">
        <v>93</v>
      </c>
      <c r="D112" s="57" t="s">
        <v>1819</v>
      </c>
      <c r="E112" s="98" t="s">
        <v>35</v>
      </c>
      <c r="F112" s="98" t="s">
        <v>152</v>
      </c>
      <c r="G112" s="55" t="s">
        <v>1820</v>
      </c>
      <c r="H112" s="55" t="s">
        <v>1821</v>
      </c>
      <c r="I112" s="55" t="s">
        <v>1822</v>
      </c>
      <c r="J112" s="55" t="s">
        <v>618</v>
      </c>
      <c r="K112" s="55" t="s">
        <v>324</v>
      </c>
      <c r="L112" s="55" t="s">
        <v>439</v>
      </c>
      <c r="M112" s="55" t="s">
        <v>684</v>
      </c>
      <c r="N112" s="100" t="s">
        <v>144</v>
      </c>
      <c r="O112" s="100" t="s">
        <v>104</v>
      </c>
      <c r="P112" s="98" t="s">
        <v>105</v>
      </c>
      <c r="Q112" s="55" t="s">
        <v>1823</v>
      </c>
      <c r="R112" s="100" t="s">
        <v>144</v>
      </c>
      <c r="S112" s="100" t="s">
        <v>145</v>
      </c>
      <c r="T112" s="98" t="s">
        <v>126</v>
      </c>
      <c r="U112" s="55" t="s">
        <v>1824</v>
      </c>
      <c r="V112" s="98" t="s">
        <v>329</v>
      </c>
      <c r="W112" s="55" t="s">
        <v>330</v>
      </c>
      <c r="X112" s="55" t="s">
        <v>330</v>
      </c>
      <c r="Y112" s="55" t="s">
        <v>330</v>
      </c>
      <c r="Z112" s="55" t="s">
        <v>330</v>
      </c>
      <c r="AA112" s="55" t="s">
        <v>330</v>
      </c>
      <c r="AB112" s="55" t="s">
        <v>330</v>
      </c>
      <c r="AC112" s="55" t="s">
        <v>330</v>
      </c>
      <c r="AD112" s="55" t="s">
        <v>330</v>
      </c>
      <c r="AE112" s="55" t="s">
        <v>330</v>
      </c>
      <c r="AF112" s="55" t="s">
        <v>330</v>
      </c>
      <c r="AG112" s="55" t="s">
        <v>1825</v>
      </c>
      <c r="AH112" s="55" t="s">
        <v>1826</v>
      </c>
      <c r="AI112" s="56" t="s">
        <v>1827</v>
      </c>
      <c r="AJ112" s="71">
        <v>43715</v>
      </c>
      <c r="AK112" s="72" t="s">
        <v>334</v>
      </c>
      <c r="AL112" s="77" t="s">
        <v>399</v>
      </c>
      <c r="AM112" s="69">
        <v>43599</v>
      </c>
      <c r="AN112" s="78" t="s">
        <v>334</v>
      </c>
      <c r="AO112" s="74" t="s">
        <v>1828</v>
      </c>
      <c r="AP112" s="69">
        <v>43767</v>
      </c>
      <c r="AQ112" s="72" t="s">
        <v>1053</v>
      </c>
      <c r="AR112" s="77" t="s">
        <v>1829</v>
      </c>
      <c r="AS112" s="69">
        <v>43901</v>
      </c>
      <c r="AT112" s="78" t="s">
        <v>340</v>
      </c>
      <c r="AU112" s="74" t="s">
        <v>1830</v>
      </c>
      <c r="AV112" s="69" t="s">
        <v>342</v>
      </c>
      <c r="AW112" s="72" t="s">
        <v>343</v>
      </c>
      <c r="AX112" s="77" t="s">
        <v>342</v>
      </c>
      <c r="AY112" s="69" t="s">
        <v>342</v>
      </c>
      <c r="AZ112" s="78" t="s">
        <v>343</v>
      </c>
      <c r="BA112" s="74" t="s">
        <v>342</v>
      </c>
      <c r="BB112" s="69" t="s">
        <v>342</v>
      </c>
      <c r="BC112" s="72" t="s">
        <v>343</v>
      </c>
      <c r="BD112" s="77" t="s">
        <v>342</v>
      </c>
      <c r="BE112" s="69" t="s">
        <v>342</v>
      </c>
      <c r="BF112" s="78" t="s">
        <v>343</v>
      </c>
      <c r="BG112" s="74" t="s">
        <v>342</v>
      </c>
      <c r="BH112" s="69" t="s">
        <v>342</v>
      </c>
      <c r="BI112" s="72" t="s">
        <v>343</v>
      </c>
      <c r="BJ112" s="77" t="s">
        <v>342</v>
      </c>
      <c r="BK112" s="69" t="s">
        <v>342</v>
      </c>
      <c r="BL112" s="78" t="s">
        <v>343</v>
      </c>
      <c r="BM112" s="74" t="s">
        <v>342</v>
      </c>
      <c r="BN112" s="69" t="s">
        <v>342</v>
      </c>
      <c r="BO112" s="72" t="s">
        <v>343</v>
      </c>
      <c r="BP112" s="77" t="s">
        <v>342</v>
      </c>
      <c r="BQ112" s="69" t="s">
        <v>342</v>
      </c>
      <c r="BR112" s="78" t="s">
        <v>343</v>
      </c>
      <c r="BS112" s="80" t="s">
        <v>342</v>
      </c>
      <c r="BT112" s="2" t="str">
        <f>IFERROR(VLOOKUP(A112,Listas!$A$2:$B$23,2,FALSE),"")</f>
        <v xml:space="preserve"> Oficina Asesora de Jurídica</v>
      </c>
    </row>
    <row r="113" spans="1:72" ht="409.5" customHeight="1" x14ac:dyDescent="0.2">
      <c r="A113" s="55" t="s">
        <v>1817</v>
      </c>
      <c r="B113" s="101" t="s">
        <v>1831</v>
      </c>
      <c r="C113" s="59" t="s">
        <v>93</v>
      </c>
      <c r="D113" s="57" t="s">
        <v>1832</v>
      </c>
      <c r="E113" s="98" t="s">
        <v>35</v>
      </c>
      <c r="F113" s="98" t="s">
        <v>152</v>
      </c>
      <c r="G113" s="55" t="s">
        <v>1833</v>
      </c>
      <c r="H113" s="55" t="s">
        <v>1821</v>
      </c>
      <c r="I113" s="55" t="s">
        <v>1834</v>
      </c>
      <c r="J113" s="55" t="s">
        <v>618</v>
      </c>
      <c r="K113" s="55" t="s">
        <v>750</v>
      </c>
      <c r="L113" s="55" t="s">
        <v>439</v>
      </c>
      <c r="M113" s="55" t="s">
        <v>503</v>
      </c>
      <c r="N113" s="100" t="s">
        <v>144</v>
      </c>
      <c r="O113" s="100" t="s">
        <v>79</v>
      </c>
      <c r="P113" s="98" t="s">
        <v>81</v>
      </c>
      <c r="Q113" s="55" t="s">
        <v>1835</v>
      </c>
      <c r="R113" s="100" t="s">
        <v>144</v>
      </c>
      <c r="S113" s="100" t="s">
        <v>125</v>
      </c>
      <c r="T113" s="98" t="s">
        <v>126</v>
      </c>
      <c r="U113" s="55" t="s">
        <v>1836</v>
      </c>
      <c r="V113" s="98" t="s">
        <v>329</v>
      </c>
      <c r="W113" s="55" t="s">
        <v>330</v>
      </c>
      <c r="X113" s="55" t="s">
        <v>330</v>
      </c>
      <c r="Y113" s="55" t="s">
        <v>330</v>
      </c>
      <c r="Z113" s="55" t="s">
        <v>330</v>
      </c>
      <c r="AA113" s="55" t="s">
        <v>330</v>
      </c>
      <c r="AB113" s="55" t="s">
        <v>330</v>
      </c>
      <c r="AC113" s="55" t="s">
        <v>330</v>
      </c>
      <c r="AD113" s="55" t="s">
        <v>330</v>
      </c>
      <c r="AE113" s="55" t="s">
        <v>330</v>
      </c>
      <c r="AF113" s="55" t="s">
        <v>330</v>
      </c>
      <c r="AG113" s="55" t="s">
        <v>1837</v>
      </c>
      <c r="AH113" s="55" t="s">
        <v>1826</v>
      </c>
      <c r="AI113" s="56" t="s">
        <v>1838</v>
      </c>
      <c r="AJ113" s="71">
        <v>43715</v>
      </c>
      <c r="AK113" s="72" t="s">
        <v>334</v>
      </c>
      <c r="AL113" s="77" t="s">
        <v>399</v>
      </c>
      <c r="AM113" s="69">
        <v>43599</v>
      </c>
      <c r="AN113" s="78" t="s">
        <v>334</v>
      </c>
      <c r="AO113" s="74" t="s">
        <v>1828</v>
      </c>
      <c r="AP113" s="69">
        <v>43767</v>
      </c>
      <c r="AQ113" s="72" t="s">
        <v>1839</v>
      </c>
      <c r="AR113" s="77" t="s">
        <v>1840</v>
      </c>
      <c r="AS113" s="69">
        <v>43901</v>
      </c>
      <c r="AT113" s="78" t="s">
        <v>403</v>
      </c>
      <c r="AU113" s="74" t="s">
        <v>1841</v>
      </c>
      <c r="AV113" s="69" t="s">
        <v>342</v>
      </c>
      <c r="AW113" s="72" t="s">
        <v>343</v>
      </c>
      <c r="AX113" s="77" t="s">
        <v>342</v>
      </c>
      <c r="AY113" s="69" t="s">
        <v>342</v>
      </c>
      <c r="AZ113" s="78" t="s">
        <v>343</v>
      </c>
      <c r="BA113" s="74" t="s">
        <v>342</v>
      </c>
      <c r="BB113" s="69" t="s">
        <v>342</v>
      </c>
      <c r="BC113" s="72" t="s">
        <v>343</v>
      </c>
      <c r="BD113" s="77" t="s">
        <v>342</v>
      </c>
      <c r="BE113" s="69" t="s">
        <v>342</v>
      </c>
      <c r="BF113" s="78" t="s">
        <v>343</v>
      </c>
      <c r="BG113" s="74" t="s">
        <v>342</v>
      </c>
      <c r="BH113" s="69" t="s">
        <v>342</v>
      </c>
      <c r="BI113" s="72" t="s">
        <v>343</v>
      </c>
      <c r="BJ113" s="77" t="s">
        <v>342</v>
      </c>
      <c r="BK113" s="69" t="s">
        <v>342</v>
      </c>
      <c r="BL113" s="78" t="s">
        <v>343</v>
      </c>
      <c r="BM113" s="74" t="s">
        <v>342</v>
      </c>
      <c r="BN113" s="69" t="s">
        <v>342</v>
      </c>
      <c r="BO113" s="72" t="s">
        <v>343</v>
      </c>
      <c r="BP113" s="77" t="s">
        <v>342</v>
      </c>
      <c r="BQ113" s="69" t="s">
        <v>342</v>
      </c>
      <c r="BR113" s="78" t="s">
        <v>343</v>
      </c>
      <c r="BS113" s="80" t="s">
        <v>342</v>
      </c>
      <c r="BT113" s="2" t="str">
        <f>IFERROR(VLOOKUP(A113,Listas!$A$2:$B$23,2,FALSE),"")</f>
        <v xml:space="preserve"> Oficina Asesora de Jurídica</v>
      </c>
    </row>
    <row r="114" spans="1:72" ht="409.5" customHeight="1" x14ac:dyDescent="0.2">
      <c r="A114" s="55" t="s">
        <v>1817</v>
      </c>
      <c r="B114" s="101" t="s">
        <v>1842</v>
      </c>
      <c r="C114" s="59" t="s">
        <v>93</v>
      </c>
      <c r="D114" s="57" t="s">
        <v>1843</v>
      </c>
      <c r="E114" s="98" t="s">
        <v>35</v>
      </c>
      <c r="F114" s="98" t="s">
        <v>152</v>
      </c>
      <c r="G114" s="55" t="s">
        <v>1844</v>
      </c>
      <c r="H114" s="55" t="s">
        <v>1821</v>
      </c>
      <c r="I114" s="55" t="s">
        <v>1834</v>
      </c>
      <c r="J114" s="55" t="s">
        <v>618</v>
      </c>
      <c r="K114" s="55" t="s">
        <v>324</v>
      </c>
      <c r="L114" s="55" t="s">
        <v>439</v>
      </c>
      <c r="M114" s="55" t="s">
        <v>503</v>
      </c>
      <c r="N114" s="100" t="s">
        <v>144</v>
      </c>
      <c r="O114" s="100" t="s">
        <v>79</v>
      </c>
      <c r="P114" s="98" t="s">
        <v>81</v>
      </c>
      <c r="Q114" s="55" t="s">
        <v>1845</v>
      </c>
      <c r="R114" s="100" t="s">
        <v>144</v>
      </c>
      <c r="S114" s="100" t="s">
        <v>125</v>
      </c>
      <c r="T114" s="98" t="s">
        <v>126</v>
      </c>
      <c r="U114" s="55" t="s">
        <v>1836</v>
      </c>
      <c r="V114" s="98" t="s">
        <v>329</v>
      </c>
      <c r="W114" s="55" t="s">
        <v>330</v>
      </c>
      <c r="X114" s="55" t="s">
        <v>330</v>
      </c>
      <c r="Y114" s="55" t="s">
        <v>330</v>
      </c>
      <c r="Z114" s="55" t="s">
        <v>330</v>
      </c>
      <c r="AA114" s="55" t="s">
        <v>330</v>
      </c>
      <c r="AB114" s="55" t="s">
        <v>330</v>
      </c>
      <c r="AC114" s="55" t="s">
        <v>330</v>
      </c>
      <c r="AD114" s="55" t="s">
        <v>330</v>
      </c>
      <c r="AE114" s="55" t="s">
        <v>330</v>
      </c>
      <c r="AF114" s="55" t="s">
        <v>330</v>
      </c>
      <c r="AG114" s="55" t="s">
        <v>1846</v>
      </c>
      <c r="AH114" s="55" t="s">
        <v>1826</v>
      </c>
      <c r="AI114" s="56" t="s">
        <v>1847</v>
      </c>
      <c r="AJ114" s="71">
        <v>43715</v>
      </c>
      <c r="AK114" s="72" t="s">
        <v>334</v>
      </c>
      <c r="AL114" s="77" t="s">
        <v>399</v>
      </c>
      <c r="AM114" s="69">
        <v>43599</v>
      </c>
      <c r="AN114" s="78" t="s">
        <v>334</v>
      </c>
      <c r="AO114" s="74" t="s">
        <v>1848</v>
      </c>
      <c r="AP114" s="69">
        <v>43767</v>
      </c>
      <c r="AQ114" s="72" t="s">
        <v>1839</v>
      </c>
      <c r="AR114" s="77" t="s">
        <v>1849</v>
      </c>
      <c r="AS114" s="69">
        <v>43901</v>
      </c>
      <c r="AT114" s="78" t="s">
        <v>403</v>
      </c>
      <c r="AU114" s="74" t="s">
        <v>1841</v>
      </c>
      <c r="AV114" s="69" t="s">
        <v>342</v>
      </c>
      <c r="AW114" s="72" t="s">
        <v>343</v>
      </c>
      <c r="AX114" s="77" t="s">
        <v>342</v>
      </c>
      <c r="AY114" s="69" t="s">
        <v>342</v>
      </c>
      <c r="AZ114" s="78" t="s">
        <v>343</v>
      </c>
      <c r="BA114" s="74" t="s">
        <v>342</v>
      </c>
      <c r="BB114" s="69" t="s">
        <v>342</v>
      </c>
      <c r="BC114" s="72" t="s">
        <v>343</v>
      </c>
      <c r="BD114" s="77" t="s">
        <v>342</v>
      </c>
      <c r="BE114" s="69" t="s">
        <v>342</v>
      </c>
      <c r="BF114" s="78" t="s">
        <v>343</v>
      </c>
      <c r="BG114" s="74" t="s">
        <v>342</v>
      </c>
      <c r="BH114" s="69" t="s">
        <v>342</v>
      </c>
      <c r="BI114" s="72" t="s">
        <v>343</v>
      </c>
      <c r="BJ114" s="77" t="s">
        <v>342</v>
      </c>
      <c r="BK114" s="69" t="s">
        <v>342</v>
      </c>
      <c r="BL114" s="78" t="s">
        <v>343</v>
      </c>
      <c r="BM114" s="74" t="s">
        <v>342</v>
      </c>
      <c r="BN114" s="69" t="s">
        <v>342</v>
      </c>
      <c r="BO114" s="72" t="s">
        <v>343</v>
      </c>
      <c r="BP114" s="77" t="s">
        <v>342</v>
      </c>
      <c r="BQ114" s="69" t="s">
        <v>342</v>
      </c>
      <c r="BR114" s="78" t="s">
        <v>343</v>
      </c>
      <c r="BS114" s="80" t="s">
        <v>342</v>
      </c>
      <c r="BT114" s="2" t="str">
        <f>IFERROR(VLOOKUP(A114,Listas!$A$2:$B$23,2,FALSE),"")</f>
        <v xml:space="preserve"> Oficina Asesora de Jurídica</v>
      </c>
    </row>
    <row r="115" spans="1:72" ht="409.5" customHeight="1" x14ac:dyDescent="0.2">
      <c r="A115" s="55" t="s">
        <v>1817</v>
      </c>
      <c r="B115" s="101" t="s">
        <v>1818</v>
      </c>
      <c r="C115" s="59" t="s">
        <v>40</v>
      </c>
      <c r="D115" s="57" t="s">
        <v>1850</v>
      </c>
      <c r="E115" s="98" t="s">
        <v>64</v>
      </c>
      <c r="F115" s="98" t="s">
        <v>152</v>
      </c>
      <c r="G115" s="55" t="s">
        <v>1851</v>
      </c>
      <c r="H115" s="55" t="s">
        <v>1852</v>
      </c>
      <c r="I115" s="55" t="s">
        <v>1853</v>
      </c>
      <c r="J115" s="55" t="s">
        <v>1854</v>
      </c>
      <c r="K115" s="55" t="s">
        <v>324</v>
      </c>
      <c r="L115" s="55" t="s">
        <v>439</v>
      </c>
      <c r="M115" s="55" t="s">
        <v>684</v>
      </c>
      <c r="N115" s="100" t="s">
        <v>144</v>
      </c>
      <c r="O115" s="100" t="s">
        <v>52</v>
      </c>
      <c r="P115" s="98" t="s">
        <v>54</v>
      </c>
      <c r="Q115" s="55" t="s">
        <v>1855</v>
      </c>
      <c r="R115" s="100" t="s">
        <v>144</v>
      </c>
      <c r="S115" s="100" t="s">
        <v>52</v>
      </c>
      <c r="T115" s="98" t="s">
        <v>54</v>
      </c>
      <c r="U115" s="55" t="s">
        <v>1856</v>
      </c>
      <c r="V115" s="98" t="s">
        <v>366</v>
      </c>
      <c r="W115" s="55" t="s">
        <v>330</v>
      </c>
      <c r="X115" s="55" t="s">
        <v>330</v>
      </c>
      <c r="Y115" s="55" t="s">
        <v>330</v>
      </c>
      <c r="Z115" s="55" t="s">
        <v>330</v>
      </c>
      <c r="AA115" s="55" t="s">
        <v>330</v>
      </c>
      <c r="AB115" s="55" t="s">
        <v>1857</v>
      </c>
      <c r="AC115" s="55" t="s">
        <v>1858</v>
      </c>
      <c r="AD115" s="55" t="s">
        <v>1859</v>
      </c>
      <c r="AE115" s="55" t="s">
        <v>1860</v>
      </c>
      <c r="AF115" s="55" t="s">
        <v>1861</v>
      </c>
      <c r="AG115" s="55" t="s">
        <v>1862</v>
      </c>
      <c r="AH115" s="55" t="s">
        <v>1863</v>
      </c>
      <c r="AI115" s="56" t="s">
        <v>1864</v>
      </c>
      <c r="AJ115" s="71">
        <v>43599</v>
      </c>
      <c r="AK115" s="72" t="s">
        <v>334</v>
      </c>
      <c r="AL115" s="77" t="s">
        <v>399</v>
      </c>
      <c r="AM115" s="69">
        <v>43767</v>
      </c>
      <c r="AN115" s="78" t="s">
        <v>1467</v>
      </c>
      <c r="AO115" s="74" t="s">
        <v>1865</v>
      </c>
      <c r="AP115" s="69">
        <v>43901</v>
      </c>
      <c r="AQ115" s="72" t="s">
        <v>551</v>
      </c>
      <c r="AR115" s="77" t="s">
        <v>1866</v>
      </c>
      <c r="AS115" s="69" t="s">
        <v>342</v>
      </c>
      <c r="AT115" s="78" t="s">
        <v>343</v>
      </c>
      <c r="AU115" s="74" t="s">
        <v>342</v>
      </c>
      <c r="AV115" s="69" t="s">
        <v>342</v>
      </c>
      <c r="AW115" s="72" t="s">
        <v>343</v>
      </c>
      <c r="AX115" s="77" t="s">
        <v>342</v>
      </c>
      <c r="AY115" s="69" t="s">
        <v>342</v>
      </c>
      <c r="AZ115" s="78" t="s">
        <v>343</v>
      </c>
      <c r="BA115" s="74" t="s">
        <v>342</v>
      </c>
      <c r="BB115" s="69" t="s">
        <v>342</v>
      </c>
      <c r="BC115" s="72" t="s">
        <v>343</v>
      </c>
      <c r="BD115" s="77" t="s">
        <v>342</v>
      </c>
      <c r="BE115" s="69" t="s">
        <v>342</v>
      </c>
      <c r="BF115" s="78" t="s">
        <v>343</v>
      </c>
      <c r="BG115" s="74" t="s">
        <v>342</v>
      </c>
      <c r="BH115" s="69" t="s">
        <v>342</v>
      </c>
      <c r="BI115" s="72" t="s">
        <v>343</v>
      </c>
      <c r="BJ115" s="77" t="s">
        <v>342</v>
      </c>
      <c r="BK115" s="69" t="s">
        <v>342</v>
      </c>
      <c r="BL115" s="78" t="s">
        <v>343</v>
      </c>
      <c r="BM115" s="74" t="s">
        <v>342</v>
      </c>
      <c r="BN115" s="69" t="s">
        <v>342</v>
      </c>
      <c r="BO115" s="72" t="s">
        <v>343</v>
      </c>
      <c r="BP115" s="77" t="s">
        <v>342</v>
      </c>
      <c r="BQ115" s="69" t="s">
        <v>342</v>
      </c>
      <c r="BR115" s="78" t="s">
        <v>343</v>
      </c>
      <c r="BS115" s="80" t="s">
        <v>342</v>
      </c>
      <c r="BT115" s="2" t="str">
        <f>IFERROR(VLOOKUP(A115,Listas!$A$2:$B$23,2,FALSE),"")</f>
        <v xml:space="preserve"> Oficina Asesora de Jurídica</v>
      </c>
    </row>
    <row r="116" spans="1:72" ht="409.5" customHeight="1" x14ac:dyDescent="0.2">
      <c r="A116" s="55" t="s">
        <v>186</v>
      </c>
      <c r="B116" s="101" t="s">
        <v>1867</v>
      </c>
      <c r="C116" s="59" t="s">
        <v>93</v>
      </c>
      <c r="D116" s="57" t="s">
        <v>1868</v>
      </c>
      <c r="E116" s="98" t="s">
        <v>35</v>
      </c>
      <c r="F116" s="98" t="s">
        <v>96</v>
      </c>
      <c r="G116" s="55" t="s">
        <v>1869</v>
      </c>
      <c r="H116" s="55" t="s">
        <v>1870</v>
      </c>
      <c r="I116" s="55" t="s">
        <v>1871</v>
      </c>
      <c r="J116" s="55" t="s">
        <v>605</v>
      </c>
      <c r="K116" s="55" t="s">
        <v>324</v>
      </c>
      <c r="L116" s="55" t="s">
        <v>439</v>
      </c>
      <c r="M116" s="55" t="s">
        <v>799</v>
      </c>
      <c r="N116" s="100" t="s">
        <v>144</v>
      </c>
      <c r="O116" s="100" t="s">
        <v>52</v>
      </c>
      <c r="P116" s="98" t="s">
        <v>54</v>
      </c>
      <c r="Q116" s="55" t="s">
        <v>1872</v>
      </c>
      <c r="R116" s="100" t="s">
        <v>144</v>
      </c>
      <c r="S116" s="100" t="s">
        <v>104</v>
      </c>
      <c r="T116" s="98" t="s">
        <v>105</v>
      </c>
      <c r="U116" s="55" t="s">
        <v>1873</v>
      </c>
      <c r="V116" s="98" t="s">
        <v>366</v>
      </c>
      <c r="W116" s="55" t="s">
        <v>330</v>
      </c>
      <c r="X116" s="55" t="s">
        <v>330</v>
      </c>
      <c r="Y116" s="55" t="s">
        <v>330</v>
      </c>
      <c r="Z116" s="55" t="s">
        <v>330</v>
      </c>
      <c r="AA116" s="55" t="s">
        <v>330</v>
      </c>
      <c r="AB116" s="55" t="s">
        <v>1874</v>
      </c>
      <c r="AC116" s="55" t="s">
        <v>1875</v>
      </c>
      <c r="AD116" s="55" t="s">
        <v>1876</v>
      </c>
      <c r="AE116" s="55" t="s">
        <v>1877</v>
      </c>
      <c r="AF116" s="55" t="s">
        <v>1878</v>
      </c>
      <c r="AG116" s="55" t="s">
        <v>1879</v>
      </c>
      <c r="AH116" s="55" t="s">
        <v>1880</v>
      </c>
      <c r="AI116" s="56" t="s">
        <v>1881</v>
      </c>
      <c r="AJ116" s="71">
        <v>43350</v>
      </c>
      <c r="AK116" s="72" t="s">
        <v>334</v>
      </c>
      <c r="AL116" s="77" t="s">
        <v>828</v>
      </c>
      <c r="AM116" s="69">
        <v>43593</v>
      </c>
      <c r="AN116" s="78" t="s">
        <v>492</v>
      </c>
      <c r="AO116" s="74" t="s">
        <v>1882</v>
      </c>
      <c r="AP116" s="69">
        <v>43784</v>
      </c>
      <c r="AQ116" s="72" t="s">
        <v>1298</v>
      </c>
      <c r="AR116" s="77" t="s">
        <v>1883</v>
      </c>
      <c r="AS116" s="69">
        <v>43895</v>
      </c>
      <c r="AT116" s="78" t="s">
        <v>378</v>
      </c>
      <c r="AU116" s="74" t="s">
        <v>1884</v>
      </c>
      <c r="AV116" s="69" t="s">
        <v>342</v>
      </c>
      <c r="AW116" s="72" t="s">
        <v>343</v>
      </c>
      <c r="AX116" s="77" t="s">
        <v>342</v>
      </c>
      <c r="AY116" s="69" t="s">
        <v>342</v>
      </c>
      <c r="AZ116" s="78" t="s">
        <v>343</v>
      </c>
      <c r="BA116" s="74" t="s">
        <v>342</v>
      </c>
      <c r="BB116" s="69" t="s">
        <v>342</v>
      </c>
      <c r="BC116" s="72" t="s">
        <v>343</v>
      </c>
      <c r="BD116" s="77" t="s">
        <v>342</v>
      </c>
      <c r="BE116" s="69" t="s">
        <v>342</v>
      </c>
      <c r="BF116" s="78" t="s">
        <v>343</v>
      </c>
      <c r="BG116" s="74" t="s">
        <v>342</v>
      </c>
      <c r="BH116" s="69" t="s">
        <v>342</v>
      </c>
      <c r="BI116" s="72" t="s">
        <v>343</v>
      </c>
      <c r="BJ116" s="77" t="s">
        <v>342</v>
      </c>
      <c r="BK116" s="69" t="s">
        <v>342</v>
      </c>
      <c r="BL116" s="78" t="s">
        <v>343</v>
      </c>
      <c r="BM116" s="74" t="s">
        <v>342</v>
      </c>
      <c r="BN116" s="69" t="s">
        <v>342</v>
      </c>
      <c r="BO116" s="72" t="s">
        <v>343</v>
      </c>
      <c r="BP116" s="77" t="s">
        <v>342</v>
      </c>
      <c r="BQ116" s="69" t="s">
        <v>342</v>
      </c>
      <c r="BR116" s="78" t="s">
        <v>343</v>
      </c>
      <c r="BS116" s="80" t="s">
        <v>342</v>
      </c>
      <c r="BT116" s="2" t="str">
        <f>IFERROR(VLOOKUP(A116,Listas!$A$2:$B$23,2,FALSE),"")</f>
        <v xml:space="preserve"> Oficina de Tecnologías de la Información y las Comunicaciones</v>
      </c>
    </row>
    <row r="117" spans="1:72" ht="409.5" customHeight="1" x14ac:dyDescent="0.2">
      <c r="A117" s="55" t="s">
        <v>186</v>
      </c>
      <c r="B117" s="101" t="s">
        <v>1885</v>
      </c>
      <c r="C117" s="59" t="s">
        <v>94</v>
      </c>
      <c r="D117" s="57" t="s">
        <v>1886</v>
      </c>
      <c r="E117" s="98" t="s">
        <v>64</v>
      </c>
      <c r="F117" s="98" t="s">
        <v>152</v>
      </c>
      <c r="G117" s="55" t="s">
        <v>1887</v>
      </c>
      <c r="H117" s="55" t="s">
        <v>1888</v>
      </c>
      <c r="I117" s="55" t="s">
        <v>1889</v>
      </c>
      <c r="J117" s="55" t="s">
        <v>363</v>
      </c>
      <c r="K117" s="55" t="s">
        <v>324</v>
      </c>
      <c r="L117" s="55" t="s">
        <v>439</v>
      </c>
      <c r="M117" s="55" t="s">
        <v>799</v>
      </c>
      <c r="N117" s="100" t="s">
        <v>144</v>
      </c>
      <c r="O117" s="100" t="s">
        <v>52</v>
      </c>
      <c r="P117" s="98" t="s">
        <v>54</v>
      </c>
      <c r="Q117" s="55" t="s">
        <v>1890</v>
      </c>
      <c r="R117" s="100" t="s">
        <v>144</v>
      </c>
      <c r="S117" s="100" t="s">
        <v>52</v>
      </c>
      <c r="T117" s="98" t="s">
        <v>54</v>
      </c>
      <c r="U117" s="55" t="s">
        <v>1891</v>
      </c>
      <c r="V117" s="98" t="s">
        <v>366</v>
      </c>
      <c r="W117" s="55" t="s">
        <v>330</v>
      </c>
      <c r="X117" s="55" t="s">
        <v>330</v>
      </c>
      <c r="Y117" s="55" t="s">
        <v>330</v>
      </c>
      <c r="Z117" s="55" t="s">
        <v>330</v>
      </c>
      <c r="AA117" s="55" t="s">
        <v>330</v>
      </c>
      <c r="AB117" s="55" t="s">
        <v>1874</v>
      </c>
      <c r="AC117" s="55" t="s">
        <v>1875</v>
      </c>
      <c r="AD117" s="55" t="s">
        <v>1876</v>
      </c>
      <c r="AE117" s="55" t="s">
        <v>1877</v>
      </c>
      <c r="AF117" s="55" t="s">
        <v>1878</v>
      </c>
      <c r="AG117" s="55" t="s">
        <v>1892</v>
      </c>
      <c r="AH117" s="55" t="s">
        <v>1893</v>
      </c>
      <c r="AI117" s="56" t="s">
        <v>1894</v>
      </c>
      <c r="AJ117" s="71">
        <v>43593</v>
      </c>
      <c r="AK117" s="72" t="s">
        <v>334</v>
      </c>
      <c r="AL117" s="77" t="s">
        <v>1895</v>
      </c>
      <c r="AM117" s="69">
        <v>43784</v>
      </c>
      <c r="AN117" s="78" t="s">
        <v>336</v>
      </c>
      <c r="AO117" s="74" t="s">
        <v>1896</v>
      </c>
      <c r="AP117" s="69">
        <v>43895</v>
      </c>
      <c r="AQ117" s="72" t="s">
        <v>378</v>
      </c>
      <c r="AR117" s="77" t="s">
        <v>1884</v>
      </c>
      <c r="AS117" s="69" t="s">
        <v>342</v>
      </c>
      <c r="AT117" s="78" t="s">
        <v>343</v>
      </c>
      <c r="AU117" s="74" t="s">
        <v>342</v>
      </c>
      <c r="AV117" s="69" t="s">
        <v>342</v>
      </c>
      <c r="AW117" s="72" t="s">
        <v>343</v>
      </c>
      <c r="AX117" s="77" t="s">
        <v>342</v>
      </c>
      <c r="AY117" s="69" t="s">
        <v>342</v>
      </c>
      <c r="AZ117" s="78" t="s">
        <v>343</v>
      </c>
      <c r="BA117" s="74" t="s">
        <v>342</v>
      </c>
      <c r="BB117" s="69" t="s">
        <v>342</v>
      </c>
      <c r="BC117" s="72" t="s">
        <v>343</v>
      </c>
      <c r="BD117" s="77" t="s">
        <v>342</v>
      </c>
      <c r="BE117" s="69" t="s">
        <v>342</v>
      </c>
      <c r="BF117" s="78" t="s">
        <v>343</v>
      </c>
      <c r="BG117" s="74" t="s">
        <v>342</v>
      </c>
      <c r="BH117" s="69" t="s">
        <v>342</v>
      </c>
      <c r="BI117" s="72" t="s">
        <v>343</v>
      </c>
      <c r="BJ117" s="77" t="s">
        <v>342</v>
      </c>
      <c r="BK117" s="69" t="s">
        <v>342</v>
      </c>
      <c r="BL117" s="78" t="s">
        <v>343</v>
      </c>
      <c r="BM117" s="74" t="s">
        <v>342</v>
      </c>
      <c r="BN117" s="69" t="s">
        <v>342</v>
      </c>
      <c r="BO117" s="72" t="s">
        <v>343</v>
      </c>
      <c r="BP117" s="77" t="s">
        <v>342</v>
      </c>
      <c r="BQ117" s="69" t="s">
        <v>342</v>
      </c>
      <c r="BR117" s="78" t="s">
        <v>343</v>
      </c>
      <c r="BS117" s="80" t="s">
        <v>342</v>
      </c>
      <c r="BT117" s="2" t="str">
        <f>IFERROR(VLOOKUP(A117,Listas!$A$2:$B$23,2,FALSE),"")</f>
        <v xml:space="preserve"> Oficina de Tecnologías de la Información y las Comunicaciones</v>
      </c>
    </row>
    <row r="118" spans="1:72" ht="409.5" customHeight="1" x14ac:dyDescent="0.2">
      <c r="A118" s="55" t="s">
        <v>1897</v>
      </c>
      <c r="B118" s="101" t="s">
        <v>1898</v>
      </c>
      <c r="C118" s="59" t="s">
        <v>93</v>
      </c>
      <c r="D118" s="57" t="s">
        <v>1899</v>
      </c>
      <c r="E118" s="98" t="s">
        <v>35</v>
      </c>
      <c r="F118" s="98" t="s">
        <v>152</v>
      </c>
      <c r="G118" s="55" t="s">
        <v>1900</v>
      </c>
      <c r="H118" s="55" t="s">
        <v>1901</v>
      </c>
      <c r="I118" s="55" t="s">
        <v>1902</v>
      </c>
      <c r="J118" s="55" t="s">
        <v>1903</v>
      </c>
      <c r="K118" s="55" t="s">
        <v>324</v>
      </c>
      <c r="L118" s="55" t="s">
        <v>927</v>
      </c>
      <c r="M118" s="55" t="s">
        <v>1904</v>
      </c>
      <c r="N118" s="100" t="s">
        <v>144</v>
      </c>
      <c r="O118" s="100" t="s">
        <v>104</v>
      </c>
      <c r="P118" s="98" t="s">
        <v>105</v>
      </c>
      <c r="Q118" s="55" t="s">
        <v>1905</v>
      </c>
      <c r="R118" s="100" t="s">
        <v>144</v>
      </c>
      <c r="S118" s="100" t="s">
        <v>125</v>
      </c>
      <c r="T118" s="98" t="s">
        <v>126</v>
      </c>
      <c r="U118" s="55" t="s">
        <v>1906</v>
      </c>
      <c r="V118" s="98" t="s">
        <v>329</v>
      </c>
      <c r="W118" s="55" t="s">
        <v>330</v>
      </c>
      <c r="X118" s="55" t="s">
        <v>330</v>
      </c>
      <c r="Y118" s="55" t="s">
        <v>330</v>
      </c>
      <c r="Z118" s="55" t="s">
        <v>330</v>
      </c>
      <c r="AA118" s="55" t="s">
        <v>330</v>
      </c>
      <c r="AB118" s="55" t="s">
        <v>330</v>
      </c>
      <c r="AC118" s="55" t="s">
        <v>330</v>
      </c>
      <c r="AD118" s="55" t="s">
        <v>330</v>
      </c>
      <c r="AE118" s="55" t="s">
        <v>330</v>
      </c>
      <c r="AF118" s="55" t="s">
        <v>330</v>
      </c>
      <c r="AG118" s="55" t="s">
        <v>1907</v>
      </c>
      <c r="AH118" s="55" t="s">
        <v>1908</v>
      </c>
      <c r="AI118" s="56" t="s">
        <v>1909</v>
      </c>
      <c r="AJ118" s="71">
        <v>43353</v>
      </c>
      <c r="AK118" s="72" t="s">
        <v>334</v>
      </c>
      <c r="AL118" s="77" t="s">
        <v>1910</v>
      </c>
      <c r="AM118" s="69">
        <v>43612</v>
      </c>
      <c r="AN118" s="78" t="s">
        <v>334</v>
      </c>
      <c r="AO118" s="74" t="s">
        <v>1911</v>
      </c>
      <c r="AP118" s="69">
        <v>43903</v>
      </c>
      <c r="AQ118" s="72" t="s">
        <v>340</v>
      </c>
      <c r="AR118" s="77" t="s">
        <v>417</v>
      </c>
      <c r="AS118" s="69" t="s">
        <v>342</v>
      </c>
      <c r="AT118" s="78" t="s">
        <v>343</v>
      </c>
      <c r="AU118" s="74" t="s">
        <v>342</v>
      </c>
      <c r="AV118" s="69" t="s">
        <v>342</v>
      </c>
      <c r="AW118" s="72" t="s">
        <v>343</v>
      </c>
      <c r="AX118" s="77" t="s">
        <v>342</v>
      </c>
      <c r="AY118" s="69" t="s">
        <v>342</v>
      </c>
      <c r="AZ118" s="78" t="s">
        <v>343</v>
      </c>
      <c r="BA118" s="74" t="s">
        <v>342</v>
      </c>
      <c r="BB118" s="69" t="s">
        <v>342</v>
      </c>
      <c r="BC118" s="72" t="s">
        <v>343</v>
      </c>
      <c r="BD118" s="77" t="s">
        <v>342</v>
      </c>
      <c r="BE118" s="69" t="s">
        <v>342</v>
      </c>
      <c r="BF118" s="78" t="s">
        <v>343</v>
      </c>
      <c r="BG118" s="74" t="s">
        <v>342</v>
      </c>
      <c r="BH118" s="69" t="s">
        <v>342</v>
      </c>
      <c r="BI118" s="72" t="s">
        <v>343</v>
      </c>
      <c r="BJ118" s="77" t="s">
        <v>342</v>
      </c>
      <c r="BK118" s="69" t="s">
        <v>342</v>
      </c>
      <c r="BL118" s="78" t="s">
        <v>343</v>
      </c>
      <c r="BM118" s="74" t="s">
        <v>342</v>
      </c>
      <c r="BN118" s="69" t="s">
        <v>342</v>
      </c>
      <c r="BO118" s="72" t="s">
        <v>343</v>
      </c>
      <c r="BP118" s="77" t="s">
        <v>342</v>
      </c>
      <c r="BQ118" s="69" t="s">
        <v>342</v>
      </c>
      <c r="BR118" s="78" t="s">
        <v>343</v>
      </c>
      <c r="BS118" s="80" t="s">
        <v>342</v>
      </c>
      <c r="BT118" s="2" t="str">
        <f>IFERROR(VLOOKUP(A118,Listas!$A$2:$B$23,2,FALSE),"")</f>
        <v>Dirección Distrital de Relaciones Internacionales</v>
      </c>
    </row>
    <row r="119" spans="1:72" ht="409.5" customHeight="1" x14ac:dyDescent="0.2">
      <c r="A119" s="55" t="s">
        <v>1897</v>
      </c>
      <c r="B119" s="101" t="s">
        <v>1912</v>
      </c>
      <c r="C119" s="59" t="s">
        <v>93</v>
      </c>
      <c r="D119" s="57" t="s">
        <v>1913</v>
      </c>
      <c r="E119" s="98" t="s">
        <v>35</v>
      </c>
      <c r="F119" s="98" t="s">
        <v>152</v>
      </c>
      <c r="G119" s="55" t="s">
        <v>1914</v>
      </c>
      <c r="H119" s="55" t="s">
        <v>1901</v>
      </c>
      <c r="I119" s="55" t="s">
        <v>1915</v>
      </c>
      <c r="J119" s="55" t="s">
        <v>1903</v>
      </c>
      <c r="K119" s="55" t="s">
        <v>324</v>
      </c>
      <c r="L119" s="55" t="s">
        <v>457</v>
      </c>
      <c r="M119" s="55" t="s">
        <v>1904</v>
      </c>
      <c r="N119" s="100" t="s">
        <v>144</v>
      </c>
      <c r="O119" s="100" t="s">
        <v>104</v>
      </c>
      <c r="P119" s="98" t="s">
        <v>105</v>
      </c>
      <c r="Q119" s="55" t="s">
        <v>1916</v>
      </c>
      <c r="R119" s="100" t="s">
        <v>144</v>
      </c>
      <c r="S119" s="100" t="s">
        <v>125</v>
      </c>
      <c r="T119" s="98" t="s">
        <v>126</v>
      </c>
      <c r="U119" s="55" t="s">
        <v>1906</v>
      </c>
      <c r="V119" s="98" t="s">
        <v>329</v>
      </c>
      <c r="W119" s="55" t="s">
        <v>330</v>
      </c>
      <c r="X119" s="55" t="s">
        <v>330</v>
      </c>
      <c r="Y119" s="55" t="s">
        <v>330</v>
      </c>
      <c r="Z119" s="55" t="s">
        <v>330</v>
      </c>
      <c r="AA119" s="55" t="s">
        <v>330</v>
      </c>
      <c r="AB119" s="55" t="s">
        <v>330</v>
      </c>
      <c r="AC119" s="55" t="s">
        <v>330</v>
      </c>
      <c r="AD119" s="55" t="s">
        <v>330</v>
      </c>
      <c r="AE119" s="55" t="s">
        <v>330</v>
      </c>
      <c r="AF119" s="55" t="s">
        <v>330</v>
      </c>
      <c r="AG119" s="55" t="s">
        <v>1917</v>
      </c>
      <c r="AH119" s="55" t="s">
        <v>1918</v>
      </c>
      <c r="AI119" s="56" t="s">
        <v>1919</v>
      </c>
      <c r="AJ119" s="71">
        <v>43353</v>
      </c>
      <c r="AK119" s="72" t="s">
        <v>334</v>
      </c>
      <c r="AL119" s="77" t="s">
        <v>1910</v>
      </c>
      <c r="AM119" s="69">
        <v>43612</v>
      </c>
      <c r="AN119" s="78" t="s">
        <v>334</v>
      </c>
      <c r="AO119" s="74" t="s">
        <v>1911</v>
      </c>
      <c r="AP119" s="69">
        <v>43903</v>
      </c>
      <c r="AQ119" s="72" t="s">
        <v>340</v>
      </c>
      <c r="AR119" s="77" t="s">
        <v>417</v>
      </c>
      <c r="AS119" s="69" t="s">
        <v>342</v>
      </c>
      <c r="AT119" s="78" t="s">
        <v>343</v>
      </c>
      <c r="AU119" s="74" t="s">
        <v>342</v>
      </c>
      <c r="AV119" s="69" t="s">
        <v>342</v>
      </c>
      <c r="AW119" s="72" t="s">
        <v>343</v>
      </c>
      <c r="AX119" s="77" t="s">
        <v>342</v>
      </c>
      <c r="AY119" s="69" t="s">
        <v>342</v>
      </c>
      <c r="AZ119" s="78" t="s">
        <v>343</v>
      </c>
      <c r="BA119" s="74" t="s">
        <v>342</v>
      </c>
      <c r="BB119" s="69" t="s">
        <v>342</v>
      </c>
      <c r="BC119" s="72" t="s">
        <v>343</v>
      </c>
      <c r="BD119" s="77" t="s">
        <v>342</v>
      </c>
      <c r="BE119" s="69" t="s">
        <v>342</v>
      </c>
      <c r="BF119" s="78" t="s">
        <v>343</v>
      </c>
      <c r="BG119" s="74" t="s">
        <v>342</v>
      </c>
      <c r="BH119" s="69" t="s">
        <v>342</v>
      </c>
      <c r="BI119" s="72" t="s">
        <v>343</v>
      </c>
      <c r="BJ119" s="77" t="s">
        <v>342</v>
      </c>
      <c r="BK119" s="69" t="s">
        <v>342</v>
      </c>
      <c r="BL119" s="78" t="s">
        <v>343</v>
      </c>
      <c r="BM119" s="74" t="s">
        <v>342</v>
      </c>
      <c r="BN119" s="69" t="s">
        <v>342</v>
      </c>
      <c r="BO119" s="72" t="s">
        <v>343</v>
      </c>
      <c r="BP119" s="77" t="s">
        <v>342</v>
      </c>
      <c r="BQ119" s="69" t="s">
        <v>342</v>
      </c>
      <c r="BR119" s="78" t="s">
        <v>343</v>
      </c>
      <c r="BS119" s="80" t="s">
        <v>342</v>
      </c>
      <c r="BT119" s="2" t="str">
        <f>IFERROR(VLOOKUP(A119,Listas!$A$2:$B$23,2,FALSE),"")</f>
        <v>Dirección Distrital de Relaciones Internacionales</v>
      </c>
    </row>
    <row r="120" spans="1:72" ht="409.5" customHeight="1" x14ac:dyDescent="0.2">
      <c r="A120" s="55" t="s">
        <v>1897</v>
      </c>
      <c r="B120" s="101" t="s">
        <v>1920</v>
      </c>
      <c r="C120" s="59" t="s">
        <v>93</v>
      </c>
      <c r="D120" s="57" t="s">
        <v>1921</v>
      </c>
      <c r="E120" s="98" t="s">
        <v>35</v>
      </c>
      <c r="F120" s="98" t="s">
        <v>152</v>
      </c>
      <c r="G120" s="55" t="s">
        <v>1922</v>
      </c>
      <c r="H120" s="55" t="s">
        <v>1923</v>
      </c>
      <c r="I120" s="55" t="s">
        <v>1924</v>
      </c>
      <c r="J120" s="55" t="s">
        <v>1903</v>
      </c>
      <c r="K120" s="55" t="s">
        <v>324</v>
      </c>
      <c r="L120" s="55" t="s">
        <v>927</v>
      </c>
      <c r="M120" s="55" t="s">
        <v>1904</v>
      </c>
      <c r="N120" s="100" t="s">
        <v>144</v>
      </c>
      <c r="O120" s="100" t="s">
        <v>104</v>
      </c>
      <c r="P120" s="98" t="s">
        <v>105</v>
      </c>
      <c r="Q120" s="55" t="s">
        <v>1925</v>
      </c>
      <c r="R120" s="100" t="s">
        <v>144</v>
      </c>
      <c r="S120" s="100" t="s">
        <v>125</v>
      </c>
      <c r="T120" s="98" t="s">
        <v>126</v>
      </c>
      <c r="U120" s="55" t="s">
        <v>1906</v>
      </c>
      <c r="V120" s="98" t="s">
        <v>329</v>
      </c>
      <c r="W120" s="55" t="s">
        <v>330</v>
      </c>
      <c r="X120" s="55" t="s">
        <v>330</v>
      </c>
      <c r="Y120" s="55" t="s">
        <v>330</v>
      </c>
      <c r="Z120" s="55" t="s">
        <v>330</v>
      </c>
      <c r="AA120" s="55" t="s">
        <v>330</v>
      </c>
      <c r="AB120" s="55" t="s">
        <v>330</v>
      </c>
      <c r="AC120" s="55" t="s">
        <v>330</v>
      </c>
      <c r="AD120" s="55" t="s">
        <v>330</v>
      </c>
      <c r="AE120" s="55" t="s">
        <v>330</v>
      </c>
      <c r="AF120" s="55" t="s">
        <v>330</v>
      </c>
      <c r="AG120" s="55" t="s">
        <v>1926</v>
      </c>
      <c r="AH120" s="55" t="s">
        <v>1918</v>
      </c>
      <c r="AI120" s="56" t="s">
        <v>1927</v>
      </c>
      <c r="AJ120" s="71">
        <v>43353</v>
      </c>
      <c r="AK120" s="72" t="s">
        <v>334</v>
      </c>
      <c r="AL120" s="77" t="s">
        <v>1910</v>
      </c>
      <c r="AM120" s="69">
        <v>43612</v>
      </c>
      <c r="AN120" s="78" t="s">
        <v>334</v>
      </c>
      <c r="AO120" s="74" t="s">
        <v>1911</v>
      </c>
      <c r="AP120" s="69">
        <v>43903</v>
      </c>
      <c r="AQ120" s="72" t="s">
        <v>340</v>
      </c>
      <c r="AR120" s="77" t="s">
        <v>417</v>
      </c>
      <c r="AS120" s="69" t="s">
        <v>342</v>
      </c>
      <c r="AT120" s="78" t="s">
        <v>343</v>
      </c>
      <c r="AU120" s="74" t="s">
        <v>342</v>
      </c>
      <c r="AV120" s="69" t="s">
        <v>342</v>
      </c>
      <c r="AW120" s="72" t="s">
        <v>343</v>
      </c>
      <c r="AX120" s="77" t="s">
        <v>342</v>
      </c>
      <c r="AY120" s="69" t="s">
        <v>342</v>
      </c>
      <c r="AZ120" s="78" t="s">
        <v>343</v>
      </c>
      <c r="BA120" s="74" t="s">
        <v>342</v>
      </c>
      <c r="BB120" s="69" t="s">
        <v>342</v>
      </c>
      <c r="BC120" s="72" t="s">
        <v>343</v>
      </c>
      <c r="BD120" s="77" t="s">
        <v>342</v>
      </c>
      <c r="BE120" s="69" t="s">
        <v>342</v>
      </c>
      <c r="BF120" s="78" t="s">
        <v>343</v>
      </c>
      <c r="BG120" s="74" t="s">
        <v>342</v>
      </c>
      <c r="BH120" s="69" t="s">
        <v>342</v>
      </c>
      <c r="BI120" s="72" t="s">
        <v>343</v>
      </c>
      <c r="BJ120" s="77" t="s">
        <v>342</v>
      </c>
      <c r="BK120" s="69" t="s">
        <v>342</v>
      </c>
      <c r="BL120" s="78" t="s">
        <v>343</v>
      </c>
      <c r="BM120" s="74" t="s">
        <v>342</v>
      </c>
      <c r="BN120" s="69" t="s">
        <v>342</v>
      </c>
      <c r="BO120" s="72" t="s">
        <v>343</v>
      </c>
      <c r="BP120" s="77" t="s">
        <v>342</v>
      </c>
      <c r="BQ120" s="69" t="s">
        <v>342</v>
      </c>
      <c r="BR120" s="78" t="s">
        <v>343</v>
      </c>
      <c r="BS120" s="80" t="s">
        <v>342</v>
      </c>
      <c r="BT120" s="2" t="str">
        <f>IFERROR(VLOOKUP(A120,Listas!$A$2:$B$23,2,FALSE),"")</f>
        <v>Dirección Distrital de Relaciones Internacionales</v>
      </c>
    </row>
  </sheetData>
  <sheetProtection algorithmName="SHA-512" hashValue="Th860r/ioH8g5i/J+CInki1Db1Q9q6Wohh5GeQCiLcDA4EjzHoH6VprYORAjDTvBzE1mOb5VFTrarpw5PHJ+FQ==" saltValue="quGO1McBLYklq3L4q5QgoQ==" spinCount="100000" sheet="1" formatColumns="0" formatRows="0" autoFilter="0"/>
  <autoFilter ref="A11:BT120" xr:uid="{349DF385-1CF0-462D-91A9-A54B00B56F17}"/>
  <mergeCells count="13">
    <mergeCell ref="A2:AI4"/>
    <mergeCell ref="B1:AI1"/>
    <mergeCell ref="B5:AI5"/>
    <mergeCell ref="O9:Q10"/>
    <mergeCell ref="V9:AI9"/>
    <mergeCell ref="R9:U10"/>
    <mergeCell ref="W10:AA10"/>
    <mergeCell ref="AB10:AF10"/>
    <mergeCell ref="AG10:AI10"/>
    <mergeCell ref="AJ9:BS10"/>
    <mergeCell ref="B9:F10"/>
    <mergeCell ref="G9:I10"/>
    <mergeCell ref="J9:M10"/>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2</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3249" operator="equal" id="{056AF3D6-E6F0-48B9-81D5-21524BDA0EBE}">
            <xm:f>Datos!$W$5</xm:f>
            <x14:dxf>
              <fill>
                <patternFill>
                  <bgColor rgb="FF92D050"/>
                </patternFill>
              </fill>
            </x14:dxf>
          </x14:cfRule>
          <x14:cfRule type="cellIs" priority="3250" operator="equal" id="{29FA1DEC-2F0E-42DF-BCD1-D3351139CC81}">
            <xm:f>Datos!$W$4</xm:f>
            <x14:dxf>
              <fill>
                <patternFill>
                  <bgColor rgb="FFFFFF00"/>
                </patternFill>
              </fill>
            </x14:dxf>
          </x14:cfRule>
          <x14:cfRule type="cellIs" priority="3251" operator="equal" id="{0775E4B0-F038-495A-81E8-26CAE48DAC27}">
            <xm:f>Datos!$W$3</xm:f>
            <x14:dxf>
              <fill>
                <patternFill>
                  <bgColor rgb="FFFFC000"/>
                </patternFill>
              </fill>
            </x14:dxf>
          </x14:cfRule>
          <x14:cfRule type="cellIs" priority="3252" operator="equal" id="{95617627-F561-474A-94D7-F7D0EC12F5A2}">
            <xm:f>Datos!$W$2</xm:f>
            <x14:dxf>
              <fill>
                <patternFill>
                  <bgColor rgb="FFFF0000"/>
                </patternFill>
              </fill>
            </x14:dxf>
          </x14:cfRule>
          <xm:sqref>P12:P120 T12:T120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D18"/>
  <sheetViews>
    <sheetView showGridLines="0" workbookViewId="0"/>
  </sheetViews>
  <sheetFormatPr baseColWidth="10" defaultRowHeight="15" x14ac:dyDescent="0.25"/>
  <cols>
    <col min="1" max="1" width="30.42578125" style="105" customWidth="1"/>
    <col min="2" max="2" width="48.7109375" style="105" customWidth="1"/>
    <col min="3" max="3" width="12.7109375" style="105" customWidth="1"/>
    <col min="4" max="16384" width="11.42578125" style="105"/>
  </cols>
  <sheetData>
    <row r="1" spans="1:4" x14ac:dyDescent="0.25">
      <c r="A1" s="134" t="s">
        <v>294</v>
      </c>
      <c r="B1" s="134" t="s">
        <v>256</v>
      </c>
      <c r="C1" s="134" t="s">
        <v>290</v>
      </c>
      <c r="D1" s="134" t="s">
        <v>295</v>
      </c>
    </row>
    <row r="2" spans="1:4" x14ac:dyDescent="0.25">
      <c r="A2" s="139" t="s">
        <v>64</v>
      </c>
      <c r="B2" s="105" t="s">
        <v>40</v>
      </c>
      <c r="C2" s="157">
        <v>10</v>
      </c>
      <c r="D2" s="140">
        <f>C2/$C$7</f>
        <v>0.47619047619047616</v>
      </c>
    </row>
    <row r="3" spans="1:4" x14ac:dyDescent="0.25">
      <c r="B3" s="105" t="s">
        <v>68</v>
      </c>
      <c r="C3" s="157">
        <v>6</v>
      </c>
      <c r="D3" s="140">
        <f t="shared" ref="D3:D6" si="0">C3/$C$7</f>
        <v>0.2857142857142857</v>
      </c>
    </row>
    <row r="4" spans="1:4" x14ac:dyDescent="0.25">
      <c r="B4" s="105" t="s">
        <v>116</v>
      </c>
      <c r="C4" s="157">
        <v>2</v>
      </c>
      <c r="D4" s="140">
        <f t="shared" si="0"/>
        <v>9.5238095238095233E-2</v>
      </c>
    </row>
    <row r="5" spans="1:4" x14ac:dyDescent="0.25">
      <c r="B5" s="105" t="s">
        <v>150</v>
      </c>
      <c r="C5" s="157">
        <v>2</v>
      </c>
      <c r="D5" s="140">
        <f t="shared" si="0"/>
        <v>9.5238095238095233E-2</v>
      </c>
    </row>
    <row r="6" spans="1:4" x14ac:dyDescent="0.25">
      <c r="B6" s="105" t="s">
        <v>94</v>
      </c>
      <c r="C6" s="157">
        <v>1</v>
      </c>
      <c r="D6" s="140">
        <f t="shared" si="0"/>
        <v>4.7619047619047616E-2</v>
      </c>
    </row>
    <row r="7" spans="1:4" x14ac:dyDescent="0.25">
      <c r="A7" s="141" t="s">
        <v>292</v>
      </c>
      <c r="B7" s="142"/>
      <c r="C7" s="158">
        <f>SUM(C2:C6)</f>
        <v>21</v>
      </c>
      <c r="D7" s="143">
        <f>SUM(D2:D6)</f>
        <v>1</v>
      </c>
    </row>
    <row r="8" spans="1:4" x14ac:dyDescent="0.25">
      <c r="B8" s="156"/>
      <c r="C8" s="157"/>
      <c r="D8" s="144"/>
    </row>
    <row r="9" spans="1:4" x14ac:dyDescent="0.25">
      <c r="A9" s="145" t="s">
        <v>35</v>
      </c>
      <c r="B9" s="105" t="s">
        <v>39</v>
      </c>
      <c r="C9" s="159">
        <v>10</v>
      </c>
      <c r="D9" s="146">
        <f>C9/$C$17</f>
        <v>0.11363636363636363</v>
      </c>
    </row>
    <row r="10" spans="1:4" x14ac:dyDescent="0.25">
      <c r="B10" s="99" t="s">
        <v>93</v>
      </c>
      <c r="C10" s="157">
        <v>44</v>
      </c>
      <c r="D10" s="140">
        <f t="shared" ref="D10:D16" si="1">C10/$C$17</f>
        <v>0.5</v>
      </c>
    </row>
    <row r="11" spans="1:4" x14ac:dyDescent="0.25">
      <c r="B11" s="99" t="s">
        <v>115</v>
      </c>
      <c r="C11" s="157">
        <v>4</v>
      </c>
      <c r="D11" s="140">
        <f t="shared" si="1"/>
        <v>4.5454545454545456E-2</v>
      </c>
    </row>
    <row r="12" spans="1:4" x14ac:dyDescent="0.25">
      <c r="B12" s="99" t="s">
        <v>133</v>
      </c>
      <c r="C12" s="157">
        <v>15</v>
      </c>
      <c r="D12" s="140">
        <f t="shared" si="1"/>
        <v>0.17045454545454544</v>
      </c>
    </row>
    <row r="13" spans="1:4" x14ac:dyDescent="0.25">
      <c r="B13" s="99" t="s">
        <v>149</v>
      </c>
      <c r="C13" s="157">
        <v>2</v>
      </c>
      <c r="D13" s="140">
        <f t="shared" si="1"/>
        <v>2.2727272727272728E-2</v>
      </c>
    </row>
    <row r="14" spans="1:4" x14ac:dyDescent="0.25">
      <c r="B14" s="99" t="s">
        <v>171</v>
      </c>
      <c r="C14" s="157">
        <v>9</v>
      </c>
      <c r="D14" s="140">
        <f t="shared" si="1"/>
        <v>0.10227272727272728</v>
      </c>
    </row>
    <row r="15" spans="1:4" x14ac:dyDescent="0.25">
      <c r="B15" s="99" t="s">
        <v>178</v>
      </c>
      <c r="C15" s="157">
        <v>2</v>
      </c>
      <c r="D15" s="140">
        <f t="shared" si="1"/>
        <v>2.2727272727272728E-2</v>
      </c>
    </row>
    <row r="16" spans="1:4" x14ac:dyDescent="0.25">
      <c r="B16" s="99" t="s">
        <v>161</v>
      </c>
      <c r="C16" s="157">
        <v>2</v>
      </c>
      <c r="D16" s="140">
        <f t="shared" si="1"/>
        <v>2.2727272727272728E-2</v>
      </c>
    </row>
    <row r="17" spans="1:4" x14ac:dyDescent="0.25">
      <c r="A17" s="147" t="s">
        <v>293</v>
      </c>
      <c r="B17" s="147"/>
      <c r="C17" s="133">
        <f>SUM(C9:C16)</f>
        <v>88</v>
      </c>
      <c r="D17" s="148">
        <f>SUM(D9:D16)</f>
        <v>0.99999999999999989</v>
      </c>
    </row>
    <row r="18" spans="1:4" x14ac:dyDescent="0.25">
      <c r="A18" s="147" t="s">
        <v>267</v>
      </c>
      <c r="B18" s="147"/>
      <c r="C18" s="133">
        <f>C7+C17</f>
        <v>109</v>
      </c>
      <c r="D18" s="149"/>
    </row>
  </sheetData>
  <sheetProtection algorithmName="SHA-512" hashValue="2RJpMo/FhaRLCnhBzWXCWXE5RyV7Q/lAYcLzeRFwyJlFAHqnvCJDMbbxsfzNJvUvmAB9d0MHGXgSYpL+lgrHGA==" saltValue="FKyTVkufimN067OLo53+z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49"/>
  <sheetViews>
    <sheetView showGridLines="0" zoomScale="85" zoomScaleNormal="85" workbookViewId="0"/>
  </sheetViews>
  <sheetFormatPr baseColWidth="10" defaultRowHeight="15" x14ac:dyDescent="0.25"/>
  <cols>
    <col min="1" max="1" width="75" style="105" bestFit="1" customWidth="1"/>
    <col min="2" max="2" width="16.7109375" style="105" bestFit="1" customWidth="1"/>
    <col min="3" max="16384" width="11.42578125" style="105"/>
  </cols>
  <sheetData>
    <row r="3" spans="1:2" x14ac:dyDescent="0.25">
      <c r="A3" s="136" t="s">
        <v>266</v>
      </c>
      <c r="B3" s="105" t="s">
        <v>1953</v>
      </c>
    </row>
    <row r="4" spans="1:2" x14ac:dyDescent="0.25">
      <c r="A4" s="138" t="s">
        <v>285</v>
      </c>
      <c r="B4" s="137">
        <v>4</v>
      </c>
    </row>
    <row r="5" spans="1:2" x14ac:dyDescent="0.25">
      <c r="A5" s="138" t="s">
        <v>286</v>
      </c>
      <c r="B5" s="137">
        <v>4</v>
      </c>
    </row>
    <row r="6" spans="1:2" x14ac:dyDescent="0.25">
      <c r="A6" s="138" t="s">
        <v>287</v>
      </c>
      <c r="B6" s="137">
        <v>4</v>
      </c>
    </row>
    <row r="7" spans="1:2" x14ac:dyDescent="0.25">
      <c r="A7" s="138" t="s">
        <v>273</v>
      </c>
      <c r="B7" s="137">
        <v>7</v>
      </c>
    </row>
    <row r="8" spans="1:2" x14ac:dyDescent="0.25">
      <c r="A8" s="138" t="s">
        <v>279</v>
      </c>
      <c r="B8" s="137">
        <v>3</v>
      </c>
    </row>
    <row r="9" spans="1:2" x14ac:dyDescent="0.25">
      <c r="A9" s="138" t="s">
        <v>280</v>
      </c>
      <c r="B9" s="137">
        <v>3</v>
      </c>
    </row>
    <row r="10" spans="1:2" x14ac:dyDescent="0.25">
      <c r="A10" s="138" t="s">
        <v>282</v>
      </c>
      <c r="B10" s="137">
        <v>7</v>
      </c>
    </row>
    <row r="11" spans="1:2" x14ac:dyDescent="0.25">
      <c r="A11" s="138" t="s">
        <v>272</v>
      </c>
      <c r="B11" s="137">
        <v>18</v>
      </c>
    </row>
    <row r="12" spans="1:2" x14ac:dyDescent="0.25">
      <c r="A12" s="138" t="s">
        <v>277</v>
      </c>
      <c r="B12" s="137">
        <v>4</v>
      </c>
    </row>
    <row r="13" spans="1:2" x14ac:dyDescent="0.25">
      <c r="A13" s="138" t="s">
        <v>275</v>
      </c>
      <c r="B13" s="137">
        <v>2</v>
      </c>
    </row>
    <row r="14" spans="1:2" x14ac:dyDescent="0.25">
      <c r="A14" s="138" t="s">
        <v>278</v>
      </c>
      <c r="B14" s="137">
        <v>3</v>
      </c>
    </row>
    <row r="15" spans="1:2" x14ac:dyDescent="0.25">
      <c r="A15" s="138" t="s">
        <v>270</v>
      </c>
      <c r="B15" s="137">
        <v>3</v>
      </c>
    </row>
    <row r="16" spans="1:2" x14ac:dyDescent="0.25">
      <c r="A16" s="138" t="s">
        <v>271</v>
      </c>
      <c r="B16" s="137">
        <v>4</v>
      </c>
    </row>
    <row r="17" spans="1:3" x14ac:dyDescent="0.25">
      <c r="A17" s="138" t="s">
        <v>276</v>
      </c>
      <c r="B17" s="137">
        <v>5</v>
      </c>
    </row>
    <row r="18" spans="1:3" x14ac:dyDescent="0.25">
      <c r="A18" s="138" t="s">
        <v>284</v>
      </c>
      <c r="B18" s="137">
        <v>17</v>
      </c>
    </row>
    <row r="19" spans="1:3" x14ac:dyDescent="0.25">
      <c r="A19" s="138" t="s">
        <v>283</v>
      </c>
      <c r="B19" s="137">
        <v>4</v>
      </c>
    </row>
    <row r="20" spans="1:3" x14ac:dyDescent="0.25">
      <c r="A20" s="138" t="s">
        <v>274</v>
      </c>
      <c r="B20" s="137">
        <v>11</v>
      </c>
    </row>
    <row r="21" spans="1:3" x14ac:dyDescent="0.25">
      <c r="A21" s="138" t="s">
        <v>281</v>
      </c>
      <c r="B21" s="137">
        <v>6</v>
      </c>
    </row>
    <row r="22" spans="1:3" x14ac:dyDescent="0.25">
      <c r="A22" s="138" t="s">
        <v>267</v>
      </c>
      <c r="B22" s="137">
        <v>109</v>
      </c>
    </row>
    <row r="26" spans="1:3" x14ac:dyDescent="0.25">
      <c r="A26" s="136" t="s">
        <v>266</v>
      </c>
      <c r="B26" s="105" t="s">
        <v>1953</v>
      </c>
      <c r="C26" s="136"/>
    </row>
    <row r="27" spans="1:3" x14ac:dyDescent="0.25">
      <c r="A27" s="138" t="s">
        <v>317</v>
      </c>
      <c r="B27" s="137">
        <v>3</v>
      </c>
    </row>
    <row r="28" spans="1:3" x14ac:dyDescent="0.25">
      <c r="A28" s="138" t="s">
        <v>65</v>
      </c>
      <c r="B28" s="137">
        <v>3</v>
      </c>
    </row>
    <row r="29" spans="1:3" x14ac:dyDescent="0.25">
      <c r="A29" s="138" t="s">
        <v>432</v>
      </c>
      <c r="B29" s="137">
        <v>4</v>
      </c>
    </row>
    <row r="30" spans="1:3" x14ac:dyDescent="0.25">
      <c r="A30" s="138" t="s">
        <v>495</v>
      </c>
      <c r="B30" s="137">
        <v>7</v>
      </c>
    </row>
    <row r="31" spans="1:3" x14ac:dyDescent="0.25">
      <c r="A31" s="138" t="s">
        <v>599</v>
      </c>
      <c r="B31" s="137">
        <v>4</v>
      </c>
    </row>
    <row r="32" spans="1:3" x14ac:dyDescent="0.25">
      <c r="A32" s="138" t="s">
        <v>147</v>
      </c>
      <c r="B32" s="137">
        <v>3</v>
      </c>
    </row>
    <row r="33" spans="1:2" x14ac:dyDescent="0.25">
      <c r="A33" s="138" t="s">
        <v>159</v>
      </c>
      <c r="B33" s="137">
        <v>5</v>
      </c>
    </row>
    <row r="34" spans="1:2" x14ac:dyDescent="0.25">
      <c r="A34" s="138" t="s">
        <v>169</v>
      </c>
      <c r="B34" s="137">
        <v>5</v>
      </c>
    </row>
    <row r="35" spans="1:2" x14ac:dyDescent="0.25">
      <c r="A35" s="138" t="s">
        <v>878</v>
      </c>
      <c r="B35" s="137">
        <v>4</v>
      </c>
    </row>
    <row r="36" spans="1:2" x14ac:dyDescent="0.25">
      <c r="A36" s="138" t="s">
        <v>182</v>
      </c>
      <c r="B36" s="137">
        <v>2</v>
      </c>
    </row>
    <row r="37" spans="1:2" x14ac:dyDescent="0.25">
      <c r="A37" s="138" t="s">
        <v>189</v>
      </c>
      <c r="B37" s="137">
        <v>4</v>
      </c>
    </row>
    <row r="38" spans="1:2" x14ac:dyDescent="0.25">
      <c r="A38" s="138" t="s">
        <v>1255</v>
      </c>
      <c r="B38" s="137">
        <v>6</v>
      </c>
    </row>
    <row r="39" spans="1:2" x14ac:dyDescent="0.25">
      <c r="A39" s="138" t="s">
        <v>197</v>
      </c>
      <c r="B39" s="137">
        <v>4</v>
      </c>
    </row>
    <row r="40" spans="1:2" x14ac:dyDescent="0.25">
      <c r="A40" s="138" t="s">
        <v>1339</v>
      </c>
      <c r="B40" s="137">
        <v>6</v>
      </c>
    </row>
    <row r="41" spans="1:2" x14ac:dyDescent="0.25">
      <c r="A41" s="138" t="s">
        <v>205</v>
      </c>
      <c r="B41" s="137">
        <v>5</v>
      </c>
    </row>
    <row r="42" spans="1:2" x14ac:dyDescent="0.25">
      <c r="A42" s="138" t="s">
        <v>209</v>
      </c>
      <c r="B42" s="137">
        <v>11</v>
      </c>
    </row>
    <row r="43" spans="1:2" x14ac:dyDescent="0.25">
      <c r="A43" s="138" t="s">
        <v>1488</v>
      </c>
      <c r="B43" s="137">
        <v>8</v>
      </c>
    </row>
    <row r="44" spans="1:2" x14ac:dyDescent="0.25">
      <c r="A44" s="138" t="s">
        <v>1629</v>
      </c>
      <c r="B44" s="137">
        <v>12</v>
      </c>
    </row>
    <row r="45" spans="1:2" x14ac:dyDescent="0.25">
      <c r="A45" s="138" t="s">
        <v>1769</v>
      </c>
      <c r="B45" s="137">
        <v>4</v>
      </c>
    </row>
    <row r="46" spans="1:2" x14ac:dyDescent="0.25">
      <c r="A46" s="138" t="s">
        <v>1817</v>
      </c>
      <c r="B46" s="137">
        <v>4</v>
      </c>
    </row>
    <row r="47" spans="1:2" x14ac:dyDescent="0.25">
      <c r="A47" s="138" t="s">
        <v>186</v>
      </c>
      <c r="B47" s="137">
        <v>2</v>
      </c>
    </row>
    <row r="48" spans="1:2" x14ac:dyDescent="0.25">
      <c r="A48" s="138" t="s">
        <v>1897</v>
      </c>
      <c r="B48" s="137">
        <v>3</v>
      </c>
    </row>
    <row r="49" spans="1:2" x14ac:dyDescent="0.25">
      <c r="A49" s="138" t="s">
        <v>267</v>
      </c>
      <c r="B49" s="137">
        <v>109</v>
      </c>
    </row>
  </sheetData>
  <sheetProtection algorithmName="SHA-512" hashValue="0bVOo1+CQJIGxDN7bsarySFhdvwhHtBu6Vn4YrdOnv7NQDX4TuwY8KCF/JmkZ/L+IQAhEWjmvy3h0G9kNzMs7g==" saltValue="6ekZvipSNXJRqBjnC42wxQ==" spinCount="100000" sheet="1" objects="1" scenarios="1"/>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2020-07-01T23:44:09Z</dcterms:modified>
  <cp:category/>
  <cp:contentStatus/>
</cp:coreProperties>
</file>