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hidePivotFieldList="1"/>
  <mc:AlternateContent xmlns:mc="http://schemas.openxmlformats.org/markup-compatibility/2006">
    <mc:Choice Requires="x15">
      <x15ac:absPath xmlns:x15ac="http://schemas.microsoft.com/office/spreadsheetml/2010/11/ac" url="C:\Users\Cesar Arcos\Desktop\Mac\"/>
    </mc:Choice>
  </mc:AlternateContent>
  <xr:revisionPtr revIDLastSave="0" documentId="13_ncr:1_{5C9BF90B-D7DC-45FE-A3C0-14D961A71C90}" xr6:coauthVersionLast="45" xr6:coauthVersionMax="45" xr10:uidLastSave="{00000000-0000-0000-0000-000000000000}"/>
  <workbookProtection workbookAlgorithmName="SHA-512" workbookHashValue="4gtkKinsfFEDvQPSylGyBtgO4RAUGJk9uHPfbLhk7DA22ra16dBuaye7B2xnIVvdHdwsAAUItjjQd0hBapHktg==" workbookSaltValue="FBbUaSGWO5u/4b+U8EKM3A==" workbookSpinCount="100000" lockStructure="1"/>
  <bookViews>
    <workbookView xWindow="-120" yWindow="-120" windowWidth="20730" windowHeight="11160" tabRatio="924" firstSheet="6" activeTab="6" xr2:uid="{00000000-000D-0000-FFFF-FFFF00000000}"/>
  </bookViews>
  <sheets>
    <sheet name="Datos" sheetId="2" state="hidden" r:id="rId1"/>
    <sheet name="Listas" sheetId="46" state="hidden" r:id="rId2"/>
    <sheet name="DinámicaTipología_Categoría" sheetId="48" state="hidden" r:id="rId3"/>
    <sheet name="Perpectivas" sheetId="55" state="hidden" r:id="rId4"/>
    <sheet name="Hoja2" sheetId="43" state="hidden" r:id="rId5"/>
    <sheet name="Hoja7" sheetId="53" state="hidden" r:id="rId6"/>
    <sheet name="Mapa_Proceso" sheetId="41" r:id="rId7"/>
    <sheet name="Tipología_Categoría" sheetId="50" r:id="rId8"/>
    <sheet name="Dependencias_Procesos" sheetId="51" r:id="rId9"/>
    <sheet name="Valoración Inicial" sheetId="56" r:id="rId10"/>
    <sheet name="Eficacia acciones" sheetId="49" r:id="rId11"/>
    <sheet name="Valoración Final" sheetId="57" r:id="rId12"/>
  </sheets>
  <externalReferences>
    <externalReference r:id="rId13"/>
  </externalReferences>
  <definedNames>
    <definedName name="_xlnm._FilterDatabase" localSheetId="0" hidden="1">Datos!$C$1:$G$1</definedName>
    <definedName name="_xlnm._FilterDatabase" localSheetId="1" hidden="1">Listas!$B$1:$G$1</definedName>
    <definedName name="_xlnm._FilterDatabase" localSheetId="6" hidden="1">Mapa_Proceso!$A$11:$BT$11</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6">Mapa_Proceso!$A$1:$AI$118</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81029"/>
  <pivotCaches>
    <pivotCache cacheId="20" r:id="rId14"/>
    <pivotCache cacheId="21" r:id="rId15"/>
    <pivotCache cacheId="22"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T118" i="41" l="1"/>
  <c r="BT117" i="41"/>
  <c r="BT116" i="41"/>
  <c r="BT115" i="41"/>
  <c r="BT114" i="41"/>
  <c r="BT113" i="41"/>
  <c r="BT112" i="41"/>
  <c r="BT111" i="41"/>
  <c r="BT110" i="41"/>
  <c r="BT109" i="41"/>
  <c r="BT108" i="41"/>
  <c r="BT107" i="41"/>
  <c r="BT106" i="41"/>
  <c r="BT105" i="41"/>
  <c r="BT104" i="41"/>
  <c r="BT103" i="41"/>
  <c r="BT102" i="41"/>
  <c r="BT101" i="41"/>
  <c r="BT100" i="41"/>
  <c r="BT99" i="41"/>
  <c r="BT98" i="41"/>
  <c r="BT97" i="41"/>
  <c r="BT96" i="41"/>
  <c r="BT95" i="41"/>
  <c r="BT94" i="41"/>
  <c r="BT93" i="41"/>
  <c r="BT92" i="41"/>
  <c r="BT91" i="41"/>
  <c r="BT90" i="41"/>
  <c r="BT89" i="41"/>
  <c r="BT88" i="41"/>
  <c r="BT87" i="41"/>
  <c r="BT86" i="41"/>
  <c r="BT85" i="41"/>
  <c r="BT84" i="41"/>
  <c r="BT83" i="41"/>
  <c r="BT82" i="41"/>
  <c r="BT81" i="41"/>
  <c r="BT80" i="41"/>
  <c r="BT79" i="41"/>
  <c r="BT78" i="41"/>
  <c r="BT77" i="41"/>
  <c r="BT76" i="41"/>
  <c r="BT75" i="41"/>
  <c r="BT74" i="41"/>
  <c r="BT73" i="41"/>
  <c r="BT72" i="41"/>
  <c r="BT71" i="41"/>
  <c r="BT70" i="41"/>
  <c r="BT69" i="41"/>
  <c r="BT68" i="41"/>
  <c r="BT67" i="41"/>
  <c r="BT66" i="41"/>
  <c r="BT65" i="41"/>
  <c r="BT64" i="41"/>
  <c r="BT63" i="41"/>
  <c r="BT62" i="41"/>
  <c r="BT61" i="41"/>
  <c r="BT60" i="41"/>
  <c r="BT59" i="41"/>
  <c r="BT58" i="41"/>
  <c r="BT57" i="41"/>
  <c r="BT56" i="41"/>
  <c r="BT55" i="41"/>
  <c r="BT54" i="41"/>
  <c r="BT53" i="41"/>
  <c r="BT52" i="41"/>
  <c r="BT51" i="41"/>
  <c r="BT50" i="41"/>
  <c r="BT49" i="41"/>
  <c r="BT48" i="41"/>
  <c r="BT47" i="41"/>
  <c r="BT46" i="41"/>
  <c r="BT45" i="41"/>
  <c r="BT44" i="41"/>
  <c r="BT43" i="41"/>
  <c r="BT42" i="41"/>
  <c r="BT41" i="41"/>
  <c r="BT40" i="41"/>
  <c r="BT39" i="41"/>
  <c r="BT38" i="41"/>
  <c r="BT37" i="41"/>
  <c r="BT36" i="41"/>
  <c r="BT35" i="41"/>
  <c r="BT34" i="41"/>
  <c r="BT33" i="41"/>
  <c r="BT32" i="41"/>
  <c r="BT31" i="41"/>
  <c r="BT30" i="41"/>
  <c r="BT29" i="41"/>
  <c r="BT28" i="41"/>
  <c r="BT27" i="41"/>
  <c r="BT26" i="41"/>
  <c r="BT25" i="41"/>
  <c r="BT24" i="41"/>
  <c r="BT23" i="41"/>
  <c r="BT22" i="41"/>
  <c r="BT21" i="41"/>
  <c r="BT20" i="41"/>
  <c r="BT19" i="41"/>
  <c r="BT18" i="41"/>
  <c r="BT17" i="41"/>
  <c r="BT16" i="41"/>
  <c r="BT15" i="41"/>
  <c r="BT14" i="41"/>
  <c r="BT13" i="41"/>
  <c r="BT12" i="41"/>
  <c r="C17" i="50" l="1"/>
  <c r="C7" i="50"/>
  <c r="C18" i="50" l="1"/>
  <c r="B14" i="55"/>
  <c r="B13" i="55"/>
  <c r="B12" i="55"/>
  <c r="B11" i="55"/>
  <c r="B10" i="55"/>
  <c r="B9" i="55"/>
  <c r="D13" i="49"/>
  <c r="N16" i="57"/>
  <c r="N14" i="57" s="1"/>
  <c r="L16" i="57"/>
  <c r="L14" i="57" s="1"/>
  <c r="J16" i="57"/>
  <c r="J14" i="57" s="1"/>
  <c r="H16" i="57"/>
  <c r="H14" i="57" s="1"/>
  <c r="F16" i="57"/>
  <c r="F14" i="57" s="1"/>
  <c r="D12" i="57"/>
  <c r="D10" i="57"/>
  <c r="D8" i="57"/>
  <c r="D6" i="57"/>
  <c r="N6" i="57" s="1"/>
  <c r="N16" i="56"/>
  <c r="N14" i="56" s="1"/>
  <c r="L16" i="56"/>
  <c r="L14" i="56" s="1"/>
  <c r="J16" i="56"/>
  <c r="J14" i="56" s="1"/>
  <c r="H16" i="56"/>
  <c r="H14" i="56" s="1"/>
  <c r="F16" i="56"/>
  <c r="F14" i="56" s="1"/>
  <c r="D12" i="56"/>
  <c r="D10" i="56"/>
  <c r="D8" i="56"/>
  <c r="D6" i="56"/>
  <c r="L6" i="56" s="1"/>
  <c r="F8" i="57" l="1"/>
  <c r="N12" i="57"/>
  <c r="L10" i="57"/>
  <c r="F6" i="57"/>
  <c r="J10" i="57"/>
  <c r="J6" i="57"/>
  <c r="N10" i="57"/>
  <c r="H6" i="57"/>
  <c r="L12" i="57"/>
  <c r="J12" i="57"/>
  <c r="F12" i="57"/>
  <c r="L6" i="57"/>
  <c r="N8" i="57"/>
  <c r="H8" i="57"/>
  <c r="L8" i="57"/>
  <c r="H10" i="57"/>
  <c r="H12" i="57"/>
  <c r="J8" i="57"/>
  <c r="F10" i="57"/>
  <c r="J12" i="56"/>
  <c r="N8" i="56"/>
  <c r="F12" i="56"/>
  <c r="F6" i="56"/>
  <c r="H8" i="56"/>
  <c r="H10" i="56"/>
  <c r="N10" i="56"/>
  <c r="J8" i="56"/>
  <c r="F8" i="56"/>
  <c r="F10" i="56"/>
  <c r="H12" i="56"/>
  <c r="L10" i="56"/>
  <c r="N12" i="56"/>
  <c r="L8" i="56"/>
  <c r="J10" i="56"/>
  <c r="J6" i="56"/>
  <c r="N6" i="56"/>
  <c r="H6" i="56"/>
  <c r="L12" i="56"/>
  <c r="H19" i="57" l="1"/>
  <c r="H19" i="56"/>
  <c r="F19" i="57"/>
  <c r="D20" i="57"/>
  <c r="J19" i="57"/>
  <c r="L19" i="57"/>
  <c r="F19" i="56"/>
  <c r="L19" i="56"/>
  <c r="D20" i="56"/>
  <c r="J19" i="56"/>
  <c r="D10" i="50" l="1"/>
  <c r="D11" i="50"/>
  <c r="D12" i="50"/>
  <c r="D13" i="50"/>
  <c r="D14" i="50"/>
  <c r="D15" i="50"/>
  <c r="D16" i="50"/>
  <c r="D9" i="50"/>
  <c r="D3" i="50"/>
  <c r="D4" i="50"/>
  <c r="D5" i="50"/>
  <c r="D6" i="50"/>
  <c r="D2" i="50"/>
  <c r="D17" i="50" l="1"/>
  <c r="D7" i="50"/>
  <c r="AH16" i="2" l="1"/>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alcChain>
</file>

<file path=xl/sharedStrings.xml><?xml version="1.0" encoding="utf-8"?>
<sst xmlns="http://schemas.openxmlformats.org/spreadsheetml/2006/main" count="7810" uniqueCount="1965">
  <si>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</si>
  <si>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</si>
  <si>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</si>
  <si>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</si>
  <si>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</si>
  <si>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</si>
  <si>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</si>
  <si>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</si>
  <si>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</si>
  <si>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</si>
  <si>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</si>
  <si>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</si>
  <si>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</si>
  <si>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</si>
  <si>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</si>
  <si>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</si>
  <si>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</si>
  <si>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</si>
  <si>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</si>
  <si>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</si>
  <si>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</si>
  <si>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</si>
  <si>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</si>
  <si>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</si>
  <si>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</si>
  <si>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</si>
  <si>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</si>
  <si>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</si>
  <si>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</si>
  <si>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</si>
  <si>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</si>
  <si>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</si>
  <si>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</si>
  <si>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</si>
  <si>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</si>
  <si>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</si>
  <si>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</si>
  <si>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</si>
  <si>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</si>
  <si>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</si>
  <si>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</si>
  <si>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</si>
  <si>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</si>
  <si>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</si>
  <si>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</si>
  <si>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</si>
  <si>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</si>
  <si>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</si>
  <si>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</si>
  <si>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</si>
  <si>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</si>
  <si>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Casi seguro (5)</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</si>
  <si>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</si>
  <si>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</si>
  <si>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</si>
  <si>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</si>
  <si>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</si>
  <si>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</si>
  <si>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</si>
  <si>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</si>
  <si>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</si>
  <si>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</si>
  <si>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</si>
  <si>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</si>
  <si>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</si>
  <si>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</si>
  <si>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</si>
  <si>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</si>
  <si>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</si>
  <si>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</si>
  <si>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</si>
  <si>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</si>
  <si>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</si>
  <si>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</si>
  <si>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</si>
  <si>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</si>
  <si>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</si>
  <si>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</si>
  <si>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Probable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</si>
  <si>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</si>
  <si>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</si>
  <si>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</si>
  <si>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</si>
  <si>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</si>
  <si>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</si>
  <si>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</si>
  <si>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</si>
  <si>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</si>
  <si>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</si>
  <si>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</si>
  <si>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</si>
  <si>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</si>
  <si>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</si>
  <si>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</si>
  <si>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</si>
  <si>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</si>
  <si>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</si>
  <si>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</si>
  <si>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</si>
  <si>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</si>
  <si>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</si>
  <si>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</si>
  <si>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</si>
  <si>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Posible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</si>
  <si>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</si>
  <si>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</si>
  <si>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</si>
  <si>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</si>
  <si>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</si>
  <si>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</si>
  <si>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</si>
  <si>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</si>
  <si>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</si>
  <si>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</si>
  <si>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</si>
  <si>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</si>
  <si>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</si>
  <si>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</si>
  <si>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</si>
  <si>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</si>
  <si>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</si>
  <si>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</si>
  <si>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</si>
  <si>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</si>
  <si>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Improbable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</si>
  <si>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</si>
  <si>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</si>
  <si>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</si>
  <si>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</si>
  <si>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</si>
  <si>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</si>
  <si>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</si>
  <si>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</si>
  <si>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</si>
  <si>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</si>
  <si>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</si>
  <si>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</si>
  <si>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</si>
  <si>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</si>
  <si>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</si>
  <si>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</si>
  <si>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</si>
  <si>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</si>
  <si>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</si>
  <si>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Rara vez (1)</t>
  </si>
  <si>
    <t>Insignificante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</si>
  <si>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</si>
  <si>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</si>
  <si>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</si>
  <si>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</si>
  <si>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</si>
  <si>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</si>
  <si>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</si>
  <si>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</si>
  <si>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</si>
  <si>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</si>
  <si>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</si>
  <si>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</si>
  <si>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</si>
  <si>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</si>
  <si>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</si>
  <si>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</si>
  <si>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</si>
  <si>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</si>
  <si>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</si>
  <si>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</si>
  <si>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</si>
  <si>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</si>
  <si>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</si>
  <si>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</si>
  <si>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</si>
  <si>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</si>
  <si>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</si>
  <si>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</si>
  <si>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</si>
  <si>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</si>
  <si>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</si>
  <si>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</si>
  <si>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</si>
  <si>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</si>
  <si>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</si>
  <si>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</si>
  <si>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</si>
  <si>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</si>
  <si>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</si>
  <si>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</si>
  <si>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</si>
  <si>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</si>
  <si>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</si>
  <si>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</si>
  <si>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</si>
  <si>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</si>
  <si>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</si>
  <si>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</si>
  <si>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</si>
  <si>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</si>
  <si>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</si>
  <si>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</si>
  <si>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</si>
  <si>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</si>
  <si>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</si>
  <si>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</si>
  <si>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</si>
  <si>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</si>
  <si>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</si>
  <si>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</si>
  <si>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</si>
  <si>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</si>
  <si>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</si>
  <si>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</si>
  <si>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</si>
  <si>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</si>
  <si>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</si>
  <si>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</si>
  <si>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</si>
  <si>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</si>
  <si>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</si>
  <si>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</si>
  <si>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</si>
  <si>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</si>
  <si>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</si>
  <si>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</si>
  <si>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</si>
  <si>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</si>
  <si>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</si>
  <si>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</si>
  <si>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</si>
  <si>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</si>
  <si>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Proceso</t>
  </si>
  <si>
    <t>Fuente del riesgo</t>
  </si>
  <si>
    <t>Actividad clave</t>
  </si>
  <si>
    <t>Evento</t>
  </si>
  <si>
    <t>Tipo de riesgo</t>
  </si>
  <si>
    <t>Efectos (Consecuencias)</t>
  </si>
  <si>
    <t>Internas</t>
  </si>
  <si>
    <t>Externas</t>
  </si>
  <si>
    <t>Valoración antes de controles</t>
  </si>
  <si>
    <t>TOTAL</t>
  </si>
  <si>
    <t>Valoración después de controles</t>
  </si>
  <si>
    <t>Responsable de ejecución</t>
  </si>
  <si>
    <t>Producto</t>
  </si>
  <si>
    <t>Fecha de inicio</t>
  </si>
  <si>
    <t>Fecha de terminación</t>
  </si>
  <si>
    <t>Acciones</t>
  </si>
  <si>
    <t>Gestión del Cambio</t>
  </si>
  <si>
    <t>Descripción de los cambios efectuados</t>
  </si>
  <si>
    <t>Tratamiento del riesgo</t>
  </si>
  <si>
    <t>Fecha de registro</t>
  </si>
  <si>
    <t>Riesgo asociado</t>
  </si>
  <si>
    <t>Causas y efectos</t>
  </si>
  <si>
    <t>Instrumentos posiblemente afectados</t>
  </si>
  <si>
    <t>Análisis (antes de controles)</t>
  </si>
  <si>
    <t>Análisis (después de controles)</t>
  </si>
  <si>
    <t>Acciones frente a la solidez individual de las actividades de control</t>
  </si>
  <si>
    <t>Acciones frente a la valoración después de controles</t>
  </si>
  <si>
    <t>Acciones de contingencia</t>
  </si>
  <si>
    <t>Categoría</t>
  </si>
  <si>
    <t>Riesgos Estratégicos asociados</t>
  </si>
  <si>
    <t>Trámites y Otros Procedimientos Administrativos</t>
  </si>
  <si>
    <t>Otros procesos del Sistema de Gestión de Calidad</t>
  </si>
  <si>
    <t>Explicación de la valoración</t>
  </si>
  <si>
    <t>Opción de manejo</t>
  </si>
  <si>
    <t>Acciones:
Probabilidad
---------------
Impacto</t>
  </si>
  <si>
    <t>Fecha de cambio</t>
  </si>
  <si>
    <t>Aspecto(s) que cambiaron</t>
  </si>
  <si>
    <t>MAPA DE RIESGOS INSTITUCIONAL</t>
  </si>
  <si>
    <t>Etiquetas de fila</t>
  </si>
  <si>
    <t>Total general</t>
  </si>
  <si>
    <t>Etiquetas de columna</t>
  </si>
  <si>
    <t>Cuenta de Evento</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</si>
  <si>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</si>
  <si>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</si>
  <si>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</si>
  <si>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</si>
  <si>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</si>
  <si>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</si>
  <si>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</si>
  <si>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</si>
  <si>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</si>
  <si>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</si>
  <si>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</si>
  <si>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</si>
  <si>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</si>
  <si>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</si>
  <si>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</si>
  <si>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</si>
  <si>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</si>
  <si>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</si>
  <si>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</si>
  <si>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Área</t>
  </si>
  <si>
    <t>No. Riesgos</t>
  </si>
  <si>
    <t>Total General</t>
  </si>
  <si>
    <t>Total Corrupción</t>
  </si>
  <si>
    <t>Total Gestión de procesos</t>
  </si>
  <si>
    <t>Tipo de Riesgo</t>
  </si>
  <si>
    <t>%</t>
  </si>
  <si>
    <t>Solidez en Conjunto p</t>
  </si>
  <si>
    <t>Medidas de Control Interno y Externo</t>
  </si>
  <si>
    <t>Pérdida de Información</t>
  </si>
  <si>
    <t>Cumplimiento de Metas</t>
  </si>
  <si>
    <t>Probabilidad inicial</t>
  </si>
  <si>
    <t>Impacto inicial</t>
  </si>
  <si>
    <t>Valoración inicial</t>
  </si>
  <si>
    <t>Probabilidad final</t>
  </si>
  <si>
    <t>Impacto final</t>
  </si>
  <si>
    <t>Valoración final</t>
  </si>
  <si>
    <t>IMPACTO</t>
  </si>
  <si>
    <t>PROBABILIDAD</t>
  </si>
  <si>
    <t>Bajo</t>
  </si>
  <si>
    <t>Alto</t>
  </si>
  <si>
    <t>Extremo</t>
  </si>
  <si>
    <t>VALORACIÓN ANTES DE CONTROLES</t>
  </si>
  <si>
    <t>VALORACIÓN DESPUÉS DE CONTROLES</t>
  </si>
  <si>
    <t>Inicial</t>
  </si>
  <si>
    <t>Final</t>
  </si>
  <si>
    <t>Proyectos de inversión posiblemente afectados</t>
  </si>
  <si>
    <t>Asesoría Técnica y Proyectos en Materia TIC</t>
  </si>
  <si>
    <t>Comunicación Pública</t>
  </si>
  <si>
    <t>Contratación</t>
  </si>
  <si>
    <t>Control Disciplinario</t>
  </si>
  <si>
    <t>Evaluación del Sistema de Control Interno</t>
  </si>
  <si>
    <t>Gestión de Políticas Públicas Distritales</t>
  </si>
  <si>
    <t>Gestión de Seguridad y Salud en el Trabajo</t>
  </si>
  <si>
    <t>Gestión Documental Interna</t>
  </si>
  <si>
    <t>Gestión Estratégica de Talento Humano</t>
  </si>
  <si>
    <t>Gestión Financiera</t>
  </si>
  <si>
    <t>Gestión Jurídica</t>
  </si>
  <si>
    <t>Internacionalización de Bogotá</t>
  </si>
  <si>
    <t>Número de riesgos</t>
  </si>
  <si>
    <t>Definir las Asesorías Técnicas y Formular de los Proyectos en materia de: Infraestructura, Economía Digital, Gobierno y Ciudadano Digital</t>
  </si>
  <si>
    <t>en la formulación de los Proyectos en materia de: Infraestructura, economía Digital, gobierno y Ciudadano Digital</t>
  </si>
  <si>
    <t xml:space="preserve">- Las personas que realizan la actividad no tienen los conocimientos y habilidades necesarias para la definición de asesorías y formulación de proyectos.
- La identificación de necesidades que se requiere para la definición de asesoría técnica o formulación de proyectos no es suficiente, clara, completa y de calidad.
</t>
  </si>
  <si>
    <t xml:space="preserve">- Conocimiento parcial de la normatividad aplicable al proceso.
</t>
  </si>
  <si>
    <t xml:space="preserve">- Interrupciones en la ejecución de la Asesoría o Proyecto.
- Pérdidas financieras por mala utilización de recursos en los proyectos.
- Pérdida credibilidad por parte de las entidades interesadas.
- Incumplimiento de metas institucionales.
</t>
  </si>
  <si>
    <t xml:space="preserve">- Cobertura limitada en los canales de interacción, que genera desconocimiento de la demanda de productos, bienes y servicios por parte de la ciudadanía.
- Imagen institucional desmejorada por la deficiente divulgación, en materia de acciones, decisiones y resultados de la gestión del Distrito Capital.
- Fallas en la prestación de los bienes y servicios que oferta la Secretaria General
- Incumplimiento o atraso en los programas, proyectos y gestión de la Secretaria General.
</t>
  </si>
  <si>
    <t xml:space="preserve">- -- Ningún trámite y/o procedimiento administrativo
</t>
  </si>
  <si>
    <t xml:space="preserve">- Ningún otro proceso en el Sistema de Gestión de Calidad
</t>
  </si>
  <si>
    <t xml:space="preserve">- 1111 Fortalecimiento de la economía, el gobierno y la ciudad digital de Bogotá D.C.
</t>
  </si>
  <si>
    <t>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t>
  </si>
  <si>
    <t xml:space="preserve">Se determina la probabilidad de 1 (Rara vez)  debido a que con la publicación del procedimiento 1210200-PR-306, y el formato 4130000-FT-1017, se fortalecieron los controles y el riesgo no se materializó. El impacto pasa a ser menor (2) ya que los efectos no se presentaron. </t>
  </si>
  <si>
    <t>Aceptar</t>
  </si>
  <si>
    <t xml:space="preserve">
_______________
</t>
  </si>
  <si>
    <t>- Reportar el riesgo materializado de Decisiones erróneas o no acertadas en la formulación de los Proyectos en materia de: Infraestructura, economía Digital, gobierno y Ciudadano Digital en el informe de monitoreo a la Oficina Asesora de Planeación.
- Analizar los errores que se evidenciaron en la formulación
- Se reformula el proyecto  y se pasa para su revisión y aprobación
- Actualizar el mapa de riesgos del proceso Asesoría Técnica y Proyectos en Materia TIC</t>
  </si>
  <si>
    <t>- Jefe Oficina de la Alta Consejería Distrital de TIC
- Jefe Oficina de la Alta Consejería Distrital de TIC
- Jefe Oficina de la Alta Consejería Distrital de TIC
- Jefe Oficina de la Alta Consejería Distrital de TIC</t>
  </si>
  <si>
    <t>- Reporte de monitoreo indicando la materialización del riesgo de Decisiones erróneas o no acertadas en la formulación de los Proyectos en materia de: Infraestructura, economía Digital, gobierno y Ciudadano Digital
- Documento de análisis de errores 
- Proyecto reformulado
- Mapa de riesgo del proceso Asesoría Técnica y Proyectos en Materia TIC, actualizado.</t>
  </si>
  <si>
    <t>Identificación del riesgo
Análisis antes de controles
Análisis de controles
Análisis después de controles
Tratamiento del riesgo</t>
  </si>
  <si>
    <t xml:space="preserve">Creación mapa de riesgos </t>
  </si>
  <si>
    <t xml:space="preserve">
Análisis antes de controles
Análisis de controles
Análisis después de controles
</t>
  </si>
  <si>
    <t xml:space="preserve">De acuerdo con la metodología del DAFP, se realizaron las explicaciones requeridas, agregando la explicación del riesgo y la valoración antes y después de controles.
Se identificaron acciones detectivas
Se crearon acciones de plan de contingencia </t>
  </si>
  <si>
    <t xml:space="preserve">
Análisis antes de controles
</t>
  </si>
  <si>
    <t>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t>
  </si>
  <si>
    <t xml:space="preserve">Identificación del riesgo
</t>
  </si>
  <si>
    <t>- Se incluye el proyecto de inversión 1111 “Fortalecimiento de la economía, el gobierno y la ciudad digital de Bogotá D.C. “
- Se definen las perspectivas para los efectos ya identificados.
- Valoración de la Probabilidad: Se incluyen las evidencias faltantes de la vigencia 2016-2019 y las evidencias de la vigencia 2020.</t>
  </si>
  <si>
    <t/>
  </si>
  <si>
    <t xml:space="preserve">
</t>
  </si>
  <si>
    <t>Ejecutar las Asesorías Técnicas y Proyectos en materia de: Infraestructura, Economía Digital, Gobierno y Ciudadano Digital</t>
  </si>
  <si>
    <t>en la ejecución de Proyectos en materia de: Infraestructura, Economía Digital y Gobierno y Ciudadano Digital</t>
  </si>
  <si>
    <t xml:space="preserve">- Las personas que realizan la actividad no tienen los conocimientos y habilidades necesarias para el seguimiento a la  ejecución de  proyectos.
- No se cuenta con información de entrada oportuna para realizar adecuadamente el seguimiento del proyecto. 
- Los Informes de ejecución de proyectos cuando se presentan no son claros, completos y de calidad. 
</t>
  </si>
  <si>
    <t xml:space="preserve">- Expedición de normatividad que modifique la ejecución  del proyecto.
- Los Aliados Estratégicos modifican el Plan de Trabajo o Cronograma sin articularse con la Alta Consejería TIC.
</t>
  </si>
  <si>
    <t xml:space="preserve">- Desviaciones en los objetivos, el alcance y el cronograma del Proyecto.
- Pérdidas financieras para el  patrocinador por mala utilización de recursos en los Proyectos. 
- Pérdida credibilidad por parte de la entidades interesadas.
- Incumplimiento de metas institucionales. 
</t>
  </si>
  <si>
    <t xml:space="preserve">- Limitada disponibilidad de los canales de comunicación e interacción con la ciudadanía, que impide visualizar la transparencia en la gestión distrital.
- Fallas en la prestación de los bienes y servicios que oferta la Secretaria General
- Incumplimiento o atraso en los programas, proyectos y gestión de la Secretaria General.
</t>
  </si>
  <si>
    <t>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t>
  </si>
  <si>
    <t>La escala de impacto baja de moderado a menor, de acuerdo con la valoración efectuada a las perspectivas del riesgo, lo que ubicó la valoración del riesgo después de controles  de zona resultante moderada a baja.</t>
  </si>
  <si>
    <t>- Reportar el riesgo materializado de Incumplimiento parcial de compromisos en la ejecución de Proyectos en materia de: Infraestructura, Economía Digital y Gobierno y Ciudadano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del proceso Asesoría Técnica y Proyectos en Materia TIC</t>
  </si>
  <si>
    <t>- Jefe Oficina de la Alta Consejería Distrital de TIC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Jefe Oficina de la Alta Consejería Distrital de TIC</t>
  </si>
  <si>
    <t>- Reporte de monitoreo indicando la materialización del riesgo de Incumplimiento parcial de compromisos en la ejecución de Proyectos en materia de: Infraestructura, Economía Digital y Gobierno y Ciudadano Digital
- Causas de incumplimiento identificadas
- Acción formulada en el aplicativo Sistema Integrado de Gestión
- Plan de trabajo actualizado 
- Mapa de riesgo del proceso Asesoría Técnica y Proyectos en Materia TIC, actualizado.</t>
  </si>
  <si>
    <t>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t>
  </si>
  <si>
    <t>Identificación del riesgo
Análisis antes de controles
Análisis después de controles
Tratamiento del riesgo</t>
  </si>
  <si>
    <t>- Se incluye el proyecto de inversión 1111 “Fortalecimiento de la economía, el gobierno y la ciudad digital de Bogotá D.C. “
- Se definen las perspectivas para los efectos ya identificados.
- Análisis antes de controles: 
Calificación de la Probabilidad: Se incluyen las evidencias faltantes de la vigencia 2016-2019 y las evidencias de la vigencia 2020.
Calificación del Impacto: Se realiza nuevamente la calificación de impacto y se ajustan las perspectivas: Operativa y de información, toda vez que ésta no afectan el riesgo. Lo que genera una valoración resultante MAYOR dentro de la escala de impacto. 
Valoración antes de controles: Teniendo en cuenta que cambio la calificación del impacto en el riesgo la valoración de los controles ubicó al riesgo en zona resultante ALTA, por lo que cambia la explicación del riesgo.
-Análisis después de controles:
Escala de impacto: La escala de impacto después de controles cambia de Moderado a Menor, teniendo en cuenta los cambios efectuados en la valoración antes de controles.
Valoración después de controles: La valoración después de controles cambió de moderado a baja, teniendo en cuenta los cambios efectuados en la valoración antes de controles, por lo anterior se cambia la  explicación del riesgo.
- Tratamiento del riesgo:  El proceso decide Aceptar el riesgo, toda vez que las actividades de control son de calificación fuerte y la zona resultante del riesgo después de controles fue valorado en zona baja.
-Acciones de tratamiento para fortalecer las actividades de control: Se eliminan las acciones ya que todas fueron cerradas, así mismo el proceso acepto el riesgo.</t>
  </si>
  <si>
    <t>Ejecutar las Asesorías Técnicas y Proyectos en materia: Infraestructura -Economía Digital -Gobierno y Ciudadano Digital</t>
  </si>
  <si>
    <t>en la aprobación de ejecución de Proyectos  en materia de: Infraestructura, Economía Digital, Gobierno y Ciudadano Digital  para obtener dádivas o beneficios.</t>
  </si>
  <si>
    <t xml:space="preserve">- Amiguismo o clientelismo con el fin de favorecer un tercero para que sin cumplimiento de requisitos se viabilice un Proyecto.
- Desconocimiento o incumplimiento del procedimiento 1210200-PR-306, en especial los puntos de control (actividades 3 y 5).
- Conflicto de intereses.
</t>
  </si>
  <si>
    <t xml:space="preserve">- Presiones o motivaciones individuales, sociales o colectivas, que inciten a realizar conductas contrarias al deber ser.
</t>
  </si>
  <si>
    <t xml:space="preserve">- Fraude en la aprobación de Proyectos.
- Investigaciones disciplinarias.
- Pérdida credibilidad por parte de la entidades interesadas.
- Desviaciones en los Objetivos, el Alcance y el Cronograma del Proyecto.
- Interrupciones en la ejecución del Proyecto.
</t>
  </si>
  <si>
    <t xml:space="preserve">- Afectación de imagen institucional por la materialización de actos de corrupción.
</t>
  </si>
  <si>
    <t xml:space="preserve">Se determina una probabilidad ( rara vez 1 ) teniendo en cuenta que el riesgo no se ha materializado. En impacto se ubica en zona catastrófico (5) debido a que  el riesgo en caso de materializarse podría tener consecuencias en 13 de 19 ítems. </t>
  </si>
  <si>
    <t>Se tienen dos actividades que actúan como puntos de control para prevención y detección, sin embargo, la zona con y sin controles permanece constante.</t>
  </si>
  <si>
    <t>Reducir</t>
  </si>
  <si>
    <t xml:space="preserve">-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_______________
- Realizar sensibilización o talleres prácticos con el fin de que los integrantes del proceso aprendan y conozcan las posibles situaciones en que se puede presentar: amiguismo, clientelismo o conflicto de intereses en la aprobación y ejecución de los proyectos en materia TIC.
(Actividad.# 2 Acción Preventiva #1)
</t>
  </si>
  <si>
    <t xml:space="preserve">- Profesional Especializado - 
Oficina Alta Consejería Distrital de TIC
_______________
- Profesional Especializado - 
Oficina Alta Consejería Distrital de TIC
</t>
  </si>
  <si>
    <t xml:space="preserve">- Procedimiento PR-306 actualizado
_______________
- Evidencia de reunión y presentación Sensibilización
</t>
  </si>
  <si>
    <t xml:space="preserve">01/04/2020
_______________
01/04/2020
</t>
  </si>
  <si>
    <t xml:space="preserve">30/06/2020
_______________
30/06/2020
</t>
  </si>
  <si>
    <t>-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
- Desaprobar el proyecto formulado 
- Actualizar el mapa de riesgos del proceso Asesoría Técnica y Proyectos en Materia TIC</t>
  </si>
  <si>
    <t>- Jefe Oficina de la Alta Consejería Distrital de TIC
- Jefe Oficina de la Alta Consejería Distrital de TIC
- Jefe Oficina de la Alta Consejería Distrital de TIC</t>
  </si>
  <si>
    <t>-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
- Acta documento de formulación de proyecto rechazado o desaprobado. 
- Mapa de riesgo del proceso Asesoría Técnica y Proyectos en Materia TIC, actualizado.</t>
  </si>
  <si>
    <t>Creación mapa de corrupción</t>
  </si>
  <si>
    <t xml:space="preserve">
Se atendieron las recomendaciones de la retroalimentación del monitoreo de riesgos, modificando la calificación de probabilidad de factibilidad a frecuencia. Para lo anterior, se cuenta con el respaldo los informes de seguimiento del riesgo de corrupción.</t>
  </si>
  <si>
    <t>06//03/2020</t>
  </si>
  <si>
    <t>Identificación del riesgo
Análisis de controles
Tratamiento del riesgo</t>
  </si>
  <si>
    <t>- Se incluye el proyecto de inversión 1111 “Fortalecimiento de la economía, el gobierno y la ciudad digital de Bogotá D.C. “
- Se definen las perspectivas para los efectos ya identificados.
- Calificación de la Probabilidad antes: Se incluyen las evidencias faltantes de la vigencia 2016-2019 y las evidencias de la vigencia 2020.
- Calificación del impacto antes: Se realiza la calificación de las perspectivas para el riesgo de corrupción.
- Análisis  de controles:  Se realiza el ajuste en redacción de la actividad control No. 3 y 5 del PR-306.
-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t>
  </si>
  <si>
    <t xml:space="preserve">
</t>
  </si>
  <si>
    <t xml:space="preserve">Entregar medidas de ayuda humanitaria inmediata a las personas que llegan a la ciudad de Bogotá y que manifiestan haber sido desplazadas y encontrarse en situación de vulnerabilidad acentuada </t>
  </si>
  <si>
    <t>en la valoración de la situación de vulnerabilidad para la entrega de ayuda humanitaria inmediata</t>
  </si>
  <si>
    <t xml:space="preserve">- Deficiencia en los conocimientos del profesional que realiza la valoración para el otorgamiento de ayuda humanitaria inmediata.
- No aplicación del procedimiento y los documentos técnicos.
</t>
  </si>
  <si>
    <t xml:space="preserve">- Las personas que asisten al Centro de Atención no suministran la información completa.
- Las exigencias de los clientes se basan en aspectos subjetivos, fuera del contexto del proceso y de la Entidad.
</t>
  </si>
  <si>
    <t xml:space="preserve">- No entrega de ayuda humanitaria inmediata a una persona que cumple con los criterios de valoración para la misma.
- Entrega de ayuda humanitaria inmediata a una persona que no cumple con los criterios de valoración para la misma.
- Afectación en la imagen institucional.
</t>
  </si>
  <si>
    <t xml:space="preserve">- Subutilización de la infraestructura dispuesta para el aprovechamiento del ciudadano.
</t>
  </si>
  <si>
    <t xml:space="preserve">- 1156 Bogotá Mejor para las Víctimas, la Paz y la reconciliación.
</t>
  </si>
  <si>
    <t>La valoración obtenida es resultado de una probabilidad (1) de ocurrencia del riesgo dado que éste no se ha materializado, además el impacto es menor en relación con la afectación de la imagen y las medidas de control interno y externo.</t>
  </si>
  <si>
    <t>La valoración obtenida evidencia que los controles establecidos para el presente riesgo permiten reducir su impacto dentro de la zona baja en el mapa de calor, esto se confirma dado que no se ha materializado el riesgo.</t>
  </si>
  <si>
    <t xml:space="preserve">
_______________
- Socializar con el equipo profesional de CLAV y PAV los resultados de la Matriz de seguimiento AHI (mes).
</t>
  </si>
  <si>
    <t xml:space="preserve">
_______________
- El profesional especializado y/o universitario y/o Contratista de la ACDVPR presente en los CLAV y PAV
</t>
  </si>
  <si>
    <t xml:space="preserve">
_______________
- Evidencia de reunión para cada uno de los CLAV y PAV 
</t>
  </si>
  <si>
    <t xml:space="preserve">
_______________
01/03/2020
</t>
  </si>
  <si>
    <t xml:space="preserve">
_______________
31/12/2020
</t>
  </si>
  <si>
    <t>- Reportar el riesgo materializado de Errores (fallas o deficiencias) en la valoración de la situación de vulnerabilidad para la entrega de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</si>
  <si>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Jefe de Oficina Alta Consejería para los Derechos de las Víctimas, Paz y Reconciliación
- Profesional Universitario y/o especializado Oficina Alta Consejería para los Derechos de las Víctimas, Paz y Reconciliación
- Profesional Universitario y/o especializado Oficina Alta Consejería para los Derechos de las Víctimas, Paz y Reconciliación
- Jefe de Oficina Alta Consejería para los Derechos de las Víctimas, Paz y Reconciliación</t>
  </si>
  <si>
    <t>- Reporte de monitoreo indicando la materialización del riesgo de Errores (fallas o deficiencias) en la valoración de la situación de vulnerabilidad para la entrega de ayuda humanitaria inmediata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</si>
  <si>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 xml:space="preserve">	 10/09/2018</t>
  </si>
  <si>
    <t>Creación del riesgo.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</si>
  <si>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control preventivo asociado al riesgo, de acuerdo con ajuste realizado en el procedimiento respectivo.
Se modificó el cuadrante de ubicación del riesgo después de controles 
Se estableció plan de contingencia</t>
  </si>
  <si>
    <t xml:space="preserve">
Análisis antes de controles
Tratamiento del riesgo</t>
  </si>
  <si>
    <t>Se adicionaron nuevas evidencias que respaldan la no materialización del riesgo, manteniendo la valoración inicial.
Se establece la opción de tratamiento "reducir" definiendo una acción de tratamiento para incluir un control detectivo adicional en el procedimiento "Otorgar ayuda y atención humanitaria inmediata"</t>
  </si>
  <si>
    <t xml:space="preserve">Identificación del riesgo
Análisis antes de controles
</t>
  </si>
  <si>
    <t>Se identifica el proyecto de inversión que posiblemente se puede ver afectado por el riesgo.
Para cada uno de los efectos (consecuencias) se identifican las perspectivas.
Se definió una nueva actividad de control frente a la probabilidad para el riesgo de gestión.
Las acciones ejecutadas en la vigencia anterior fueron eliminadas del mapa de riesgos.</t>
  </si>
  <si>
    <t>Ejecutar el Comité Distrital de Justicia Transicional</t>
  </si>
  <si>
    <t>en  la implementación y seguimiento de la política a través del SDARIV</t>
  </si>
  <si>
    <t xml:space="preserve">- Falta de seguimiento al cumplimiento de compromisos de las entidades que conforman el SDARIV.
</t>
  </si>
  <si>
    <t xml:space="preserve">- Presiones por parte de las víctimas para participar en los escenarios de toma de decisiones.
- Deficiente información de compromiso y metas de las entidades que conforman el SDARIV.
- Entrega de información incompleta, insuficiente por parte de entidades que conforman el SDARIV.
</t>
  </si>
  <si>
    <t xml:space="preserve">- Afectación en la imagen institucional.
- Incumplimiento en las metas del plan de gobierno.
</t>
  </si>
  <si>
    <t xml:space="preserve">- Políticas públicas ineficaces.
- Subutilización de la infraestructura dispuesta para el aprovechamiento del ciudadano.
</t>
  </si>
  <si>
    <t>La valoración obtenida es resultado de una probabilidad (1) de ocurrencia del riesgo dado que éste no se ha materializado, además el impacto es moderado en relación con la afectación de la imagen y el cumplimiento de las metas y objetivos institucionales.</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</si>
  <si>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</si>
  <si>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Decisiones erróneas o no acertadas en  la implementación y seguimiento de la política a través del SDARIV en el informe de monitoreo a la Oficina Asesora de Planeación.
- Se debe citar un CDJT o subcomités extraordinario de seguimiento, según sea el caso para evaluar el impacto de las decisiones tomadas en instancias anteriores
- Actualizar el mapa de riesgos del proceso Asistencia, atención y reparación integral a víctimas del conflicto armado e implementación de acciones de memoria, paz y reconciliación en Bogotá</t>
  </si>
  <si>
    <t>- Jefe de Oficina Alta Consejería para los Derechos de las Víctimas, Paz y Reconciliación
- Profesional universitario y/o especializado Oficina Alta Consejería para los Derechos de las Víctimas, Paz y Reconciliación
- Jefe de Oficina Alta Consejería para los Derechos de las Víctimas, Paz y Reconciliación</t>
  </si>
  <si>
    <t>- Reporte de monitoreo indicando la materialización del riesgo de Decisiones erróneas o no acertadas en  la implementación y seguimiento de la política a través del SDARIV
- Evidencia de reunión del caso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</si>
  <si>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cuadrante de ubicación del riesgo después de controles
Se estableció plan de contingencia</t>
  </si>
  <si>
    <t>Se identifica el proyecto de inversión que posiblemente se puede ver afectado por el riesgo.
Para cada uno de los efectos (consecuencias) se identifican las perspectivas.</t>
  </si>
  <si>
    <t>durante el otorgamiento de ayudas dirigidas a la población víctima del conflicto armado para obtener beneficios no autorizados</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</si>
  <si>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</si>
  <si>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</si>
  <si>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Propicia escenarios de conflictos.
- Investigaciones disciplinarias, fiscales y/o penales.
- Afecta la igualdad de los ciudadanos para hacer uso de sus derechos.
</t>
  </si>
  <si>
    <t xml:space="preserve">- Afectación de imagen institucional por la materialización de actos de corrupción.
- Subutilización de la infraestructura dispuesta para el aprovechamiento del ciudadano.
</t>
  </si>
  <si>
    <t>La valoración obtenida es resultado de una probabilidad (1) de ocurrencia del riesgo dado que éste no se ha materializado, además el impacto puede ser Mayor debido a sanciones penales y fiscales y pérdida de recursos.</t>
  </si>
  <si>
    <t>Según los controles este se ubica en la calificación más baja de probabilidad. Sin embargo, por ser de corrupción no disminuye en impacto. Se establecerán acciones de tratamiento por valoración ya que la opción de aceptar ni la zona baja existen.</t>
  </si>
  <si>
    <t xml:space="preserve">
_______________
- Evidencia de reunión para cada uno de los CLAV y PAV.
</t>
  </si>
  <si>
    <t>-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</si>
  <si>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</si>
  <si>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</si>
  <si>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</si>
  <si>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Identificación del riesgo
Análisis antes de controles
Análisis de controles
Tratamiento del riesgo</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</si>
  <si>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</si>
  <si>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Elaborar el plan de comunicaciones institucional, orientar y aplicar lineamientos comunicacionales para las entidades del distrito, para generar bienestar en los servidores públicos y confianza en la en la administración distrital</t>
  </si>
  <si>
    <t>en la formulación del plan de comunicaciones para la divulgación de campañas y piezas comunicacionales</t>
  </si>
  <si>
    <t xml:space="preserve">- Falta de información sobre factores de satisfacción de servidores y ciudadanía.
- Información o análisis insuficiente de los insumos de información disponible.
- Respuestas a temáticas emergentes no previsibles dentro de la planeación de comunicaciones.
- Necesidad de revisión del proceso y procedimientos para posible simplificación de actividades, identificación de cuellos de botella y detalle en las actividades.
</t>
  </si>
  <si>
    <t xml:space="preserve">- Recorte presupuestal.
-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</si>
  <si>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credibilidad.
- Pérdida de imagen y gobernabilidad externas.
- Hallazgos y requerimientos dentro de las auditorias internas.
- Hallazgos y requerimientos dentro de las auditorias externas.
</t>
  </si>
  <si>
    <t xml:space="preserve">- Imagen institucional desmejorada por la deficiente divulgación, en materia de acciones, decisiones y resultados de la gestión del Distrito Capital.
</t>
  </si>
  <si>
    <t xml:space="preserve">- Todos los procesos en el Sistema de Gestión de Calidad
</t>
  </si>
  <si>
    <t xml:space="preserve">- 1143 Comunicación para fortalecer las instituciones y acercar a la ciudadanía a la Alcaldía Mayor de Bogotá.
</t>
  </si>
  <si>
    <t>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
La nueva zona de riesgo según esta disminución pasa de Extrema a Alta.</t>
  </si>
  <si>
    <t>Se disminuye la probabilidad a (1 Rara vez) ya que las actividades de control preventivas han evitado la materialización de este riesgo y presentan solidez fuerte. El impacto pasa a 1 "insignificante" ya que el riesgo no volvió a presentarse y los controles detectivos son fuertes.</t>
  </si>
  <si>
    <t>- Reportar el riesgo materializado de Omisión en la formulación del plan de comunicaciones para la divulgación de campañas y piezas comunicacionales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del proceso Comunicación Pública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</si>
  <si>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</si>
  <si>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 Reporte de monitoreo indicando la materialización del riesgo de Omisión en la formulación del plan de comunicaciones para la divulgación de campañas y piezas comunicacionales
- Comunicaciones escritas.
- Plan de Comunicaciones.
- Estrategia de divulgación del Plan de Comunicaciones, implementada.
- Campañas del Plan de Comunicaciones ejecutadas y reporte del Plan de Acción Institucional.
- Mapa de riesgo del proceso Comunicación Pública, actualizado.</t>
  </si>
  <si>
    <t>Creación del mapa de riesgos del proceso.</t>
  </si>
  <si>
    <t>Se ajusta el nombre del riesgo, se incluyen causas internas y externas (incluyendo las DOFA) y complementan consecuencias.
Se ajusta la valoración inherente a Extrema en atención a la materialización del riesgo (probabilidad 4 probable, impacto 4 mayor).
Se califica la probabilidad por frecuencia.
Se modifican las actividades de control y se califican.
Se ajusta la valoración residual a Alta en atención a la calificación de las actividades de control (probabilidad 4 probable, impacto 2 menor).
Se formulan acciones para documentar las actividades de control preventivas en el procedimiento PR-368 Comunicación Corporativa, se establecen acciones por valoración y se definen acciones de contingencia.</t>
  </si>
  <si>
    <t xml:space="preserve">
Análisis de controles
Análisis después de controles
Tratamiento del riesgo</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</si>
  <si>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</si>
  <si>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Probabilidad antes de controles:
- La probabilidad disminuye de Probable (4) -Se presentó una vez en el presente año (4)- a Posible (3) -Se presentó al menos una vez en los últimos 2 años (3)-.
- El impacto se reduce de calificación a Moderado (3) ya que la materialización del riesgo podría ocasionar un incumplimiento en las metas y objetivos institucionales, afectando el cumplimiento en las metas regionales
- La nueva zona de riesgo según esta disminución pasa de Extrema a Alta.
Se reafirman las actividades de control establecidas, según la actualización del procedimiento de Relaciones Estratégicas Comunicacionales PR-366.
Se disminuye la probabilidad a (1 Rara vez) ya que las actividades de control preventivas han evitado la materialización de este riesgo y presentan solidez fuerte. El impacto pasa a 1 "insignificante" ya que el riesgo no se ha presentado y los controles detectivos son fuertes. El riesgo continúa con valoración con baja.
La opción de tratamiento cambia a Aceptar.
Se suprimen las acciones de tratamiento ya que se ejecutaron durante la vigencia 2019.</t>
  </si>
  <si>
    <t>Realizar cubrimiento de la agenda del Alcalde Mayor, consolidar las tendencias en el ecosistema digital y elaborar el plan de comunicaciones de contenido en redes sociales.</t>
  </si>
  <si>
    <t>en la información divulgada a la ciudadanía a través de plataformas digitales</t>
  </si>
  <si>
    <t xml:space="preserve">- Falta de conocimiento de las tendencias digitales para la divulgación de información.
- Deficiencias en el análisis de la información y su trascendencia estratégica.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</si>
  <si>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Coyunturas políticas que afectan la toma de decisiones.
- Débil divulgación de normativa externa que pueda dificultar la adecuada implementación, el cumplimiento y el conocimiento actual, respecto a la gestión del proceso.
</t>
  </si>
  <si>
    <t xml:space="preserve">- Desinformación.
- Pérdida de imagen y gobernabilidad externas.
- Perdida de confianza interna en la administración.
- Inconformidad de la ciudadanía con la información que se presenta de la gestión del distrito.
</t>
  </si>
  <si>
    <t xml:space="preserve">- Imagen institucional desmejorada por la deficiente divulgación, en materia de acciones, decisiones y resultados de la gestión del Distrito Capital.
- Cobertura limitada en los canales de interacción, que genera desconocimiento de la demanda de productos, bienes y servicios por parte de la ciudadanía.
- Subutilización de la infraestructura dispuesta para el aprovechamiento del ciudadano.
- Limitada disponibilidad de los canales de comunicación e interacción con la ciudadanía, que impide visualizar la transparencia en la gestión distrital.
</t>
  </si>
  <si>
    <t xml:space="preserve">- Procesos misionales y estratégicos misionales en el Sistema de Gestión de Calidad
</t>
  </si>
  <si>
    <t xml:space="preserve">- Ningún proyecto de inversión
</t>
  </si>
  <si>
    <t>Se determina la probabilidad (1 rara vez) ya que no se ha materializado este riesgo. El impacto (4 mayor) obedece a que la divulgación errónea impacta la imagen interna y externa de la Entidad.</t>
  </si>
  <si>
    <t>Se determina la probabilidad (1 rara vez) ya que las actividades de control preventivas han evitado la materialización de este riesgo y presentan solidez fuerte. El impacto es 2 "menor" ya que el riesgo no se ha presentado y los controles detectivos son fuertes.</t>
  </si>
  <si>
    <t>- Reportar el riesgo materializado de Decisiones erróneas o no acertadas en la información divulgada a la ciudadanía a través de plataformas digitales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del proceso Comunicación Pública</t>
  </si>
  <si>
    <t>- Jefe Oficina Consejería de Comunicaciones
- Líderes de los equipos portal web y redes sociales
- Periodistas, Profesionales del equipo de redes, editor y Jefe de la Oficina Consejería de Comunicaciones (en caso de información sensible)
- Periodistas y Profesionales del equipo de redes
- Jefe Oficina Consejería de Comunicaciones</t>
  </si>
  <si>
    <t>- Reporte de monitoreo indicando la materialización del riesgo de Decisiones erróneas o no acertadas en la información divulgada a la ciudadanía a través de plataformas digitales
- Información desactivada de las plataformas digitales
- Información ajustada para publicación
- Información publicada nuevamente en las plataformas digitales.
- Mapa de riesgo del proceso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</si>
  <si>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y se califican.
Continúa la valoración residual en Bajo (probabilidad 1 rara vez, impacto 2 menor).
Se formulan acciones para mejorar la documentación de las actividades de control preventivas en el procedimiento PR-367 Ecosistema Digital, se asume el riesgo y se definen acciones de contingencia.</t>
  </si>
  <si>
    <t xml:space="preserve">
Análisis de controles
Tratamiento del riesgo</t>
  </si>
  <si>
    <t>Se modifica la calificación de los controles, teniendo en cuenta que ya han sido ejecutadas las acciones que se establecieron dentro del plan de mejoramiento.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</si>
  <si>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Ecosistema Digital PR-367.
La opción de tratamiento cambia a Aceptar.
Se suprimen las acciones de tratamiento ya que se ejecutaron durante la vigencia 2019.</t>
  </si>
  <si>
    <t xml:space="preserve">Realizar el diseño de campañas y piezas comunicacionales para divulgar contenidos hacia la ciudadanía, para informar sobre la gestión, acercar la ciudadanía a la administración distrital y generar sentido de pertenencia y amor por la ciudad  </t>
  </si>
  <si>
    <t>al momento de elaborar la campaña o pieza comunicacional solicitada</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</si>
  <si>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</si>
  <si>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Errores por parte de una Entidad externa al momento de diligenciar la información a divulgar en el formato FT1048 BRIEF.
- Débil divulgación de normativa externa que pueda dificultar la adecuada implementación, el cumplimiento y el conocimiento actual, respecto a la gestión del proceso.
</t>
  </si>
  <si>
    <t xml:space="preserve">- Pérdida de credibilidad.
- Perdida de confianza interna en la administración.
- Desconfianza en los productos desarrollados por la administración distrital.
</t>
  </si>
  <si>
    <t xml:space="preserve">- Imagen institucional desmejorada por la deficiente divulgación, en materia de acciones, decisiones y resultados de la gestión del Distrito Capital.
- Fallas en la prestación de los bienes y servicios que oferta la Secretaria General
</t>
  </si>
  <si>
    <t>Se determina la probabilidad (1 rara vez) ya que no se ha materializado este riesgo. El impacto (4 mayor) obedece a que los errores (fallas o deficiencias) al momento de elaborar una campaña o pieza comunicacional afecta la imagen interna y externa de la entidad.</t>
  </si>
  <si>
    <t>Se determina la probabilidad (1 rara vez) ya que las actividades de control preventivas permiten disminuir la probabilidad de ocurrencia del riesgo. El impacto es 2 "menor" ya que el riesgo no se ha presentado y los controles detectivos son fuertes.</t>
  </si>
  <si>
    <t>- Reportar el riesgo materializado de Errores (fallas o deficiencias) al momento de elaborar la campaña o pieza comunicacional solicitada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del proceso Comunicación Pública</t>
  </si>
  <si>
    <t>- Jefe Oficina Consejería de Comunicaciones
- Jefe Oficina Consejería de Comunicaciones
- Solicitante de la campaña o pieza comunicacional y profesionales equipos creativo y audiovisual
- Profesionales y Jefe de la Oficina Consejería de Comunicaciones
- Jefe Oficina Consejería de Comunicaciones</t>
  </si>
  <si>
    <t>- Reporte de monitoreo indicando la materialización del riesgo de Errores (fallas o deficiencias) al momento de elaborar la campaña o pieza comunicacional solicitada
- Campaña o pieza comunicacional detenida.
- Información de la campaña o pieza comunicacional ajustada para divulgación
- Campaña o pieza comunicacional ajustada y divulgada.
- Mapa de riesgo del proceso Comunicación Pública, actualizado.</t>
  </si>
  <si>
    <t>Se ajusta el nombre del riesgo, se incluyen causas internas y externas (incluyendo las DOFA) y complementan consecuencias.
Cambia la valoración inherente de Extrema a Alto (probabilidad 1 rara vez, impacto 4 mayor).
Se califica la probabilidad por frecuencia.
Se modifican las actividades de control  según el procedimiento PR-369 y se califican.
Cambia la valoración residual de Moderada a Alta (probabilidad 1 rara vez, impacto 2 menor).
Se asume el riesgo y se formulan acciones de contingencia.</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</si>
  <si>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t>
  </si>
  <si>
    <t>Realizar el diseño de campañas y piezas comunicacionales y establecer relaciones estratégicas para su divulgación.</t>
  </si>
  <si>
    <t>para la divulgación de campañas e información relacionada con la gestión de la administración distrital, mediante relaciones estratégicas comunicacionales</t>
  </si>
  <si>
    <t xml:space="preserve">- Falta de claridad en los acuerdos pactados en la relación estratégica.
- Falta de seguimiento a la ejecución de la relación estratégica.
- Información o análisis insuficiente de los insumos de información disponible.
- Deficiencias en la información de entrada para la realización de la campaña, estrategia o pieza comunicacional.
- Desconocimiento de la metodología y lineamientos en materia de comunicaciones.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</si>
  <si>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Cambios en las prioridades para el establecimiento de relaciones estratégicas.
- Recorte presupuestal.
- Coyunturas políticas que impiden la definición de necesidades de comunicación.
</t>
  </si>
  <si>
    <t xml:space="preserve">- Reprocesos en el establecimiento de relaciones estratégicas
- Desinformación.
- Pérdida de imagen externa.
- Inconformidad de la ciudadanía con la información que se presenta de la gestión del distrito.
- Desconfianza en los productos desarrollados por la administración distrital.
</t>
  </si>
  <si>
    <t>Se determina la probabilidad (1 rara vez) ya que no se ha materializado este riesgo. El impacto (4 mayor) obedece a que el incumplimiento parcial de compromisos de divulgación, limita el alcance de las comunicaciones de la gestión de la administración distrital.</t>
  </si>
  <si>
    <t>Se determina la probabilidad (1 rara vez) ya que las actividades de control preventivas permiten disminuir la probabilidad de ocurrencia del riesgo, aunque requieren ser ajustadas en el procedimiento. El impacto es 2 "menor" ya que el riesgo no se ha presentado y los controles detectivos son fuertes.</t>
  </si>
  <si>
    <t>-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
- Informar al aliado estratégico comunicacional sobre el incumplimiento realizado.
- Buscar alternativas para desarrollar los compromisos no ejecutados, ya sea con la alianza vigente o con otra alianza en caso de ser posible.
- Señalar en el informe de seguimiento a la alianza estratégica comunicacional los incumplimientos presentados.
- Actualizar el mapa de riesgos del proceso Comunicación Pública</t>
  </si>
  <si>
    <t>- Jefe Oficina Consejería de Comunicaciones
- Jefe y Profesional de la Oficina Consejería de Comunicaciones asignado para las alianzas estratégicas
- Profesional de la Oficina Consejería de Comunicaciones asignado para las alianzas estratégicas
- Profesional de la Oficina Consejería de Comunicaciones asignado para las alianzas estratégicas
- Jefe Oficina Consejería de Comunicaciones</t>
  </si>
  <si>
    <t>- Reporte de monitoreo indicando la materialización del riesgo de Incumplimiento parcial de compromisos para la divulgación de campañas e información relacionada con la gestión de la administración distrital, mediante relaciones estratégicas comunicacionales
- Comunicación escrita informando al aliado estratégico comunicacional sobre el incumplimiento realizado
- Compromisos del plan de trabajo de la alianza estratégica ejecutados
- Informe de seguimiento a la alianza estratégica comunicacional con observaciones.
- Mapa de riesgo del proceso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</si>
  <si>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se incluyen algunas y se califican.
Se ajusta la valoración residual a Moderada en atención a la calificación de las actividades de control (probabilidad 1 rara vez, impacto 2 menor).
Se formulan acciones para documentar las actividades de control preventivas y detectivas en el procedimiento PR-366 Relaciones Estratégicas Comunicacionales, se establecen acciones por valoración y se definen acciones de contingencia.</t>
  </si>
  <si>
    <t xml:space="preserve">
Análisis de controles
Análisis después de controles
</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</si>
  <si>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</si>
  <si>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Relaciones Estratégicas Comunicacionales PR-366.
La opción de tratamiento cambia a Aceptar.
Se suprimen las acciones de tratamiento ya que se ejecutaron durante la vigencia 2019.</t>
  </si>
  <si>
    <t>Elaborar los estudios y documentos previos</t>
  </si>
  <si>
    <t>en la estructuración de los documentos y estudios  previos para la contratación de bienes, servicios u obras para la Entidad.</t>
  </si>
  <si>
    <t xml:space="preserve">- Falta de pericia  técnica, financiera y jurídica en la estructuración de los documentos y estudios previos por parte de las áreas técnicas.
- Inadecuado planteamiento de las necesidades  por parte de las áreas técnicas para  estructurar los documentos y estudios previos.
- Falta de aplicación de guías, manuales y procedimientos por parte de las áreas técnicas enfocados a la estructuración de documentos y estudios previos para llevar a cabo procesos de selección.
- Incumplimiento de los plazos de estructuración del proceso de selección.
</t>
  </si>
  <si>
    <t xml:space="preserve">- Exceso de normas y cambios constantes en la normativa, con posibles contradicciones y falta de claridad.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</si>
  <si>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</si>
  <si>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t>
  </si>
  <si>
    <t xml:space="preserve">- Impresión de artes gráficas para las entidades del distrito capital
- Visitas guiadas Archivo de Bogotá
- Inscripción programas de formación virtual para servidores públicos del Distrito Capital
</t>
  </si>
  <si>
    <t xml:space="preserve">- Todos los proyectos de inversión
</t>
  </si>
  <si>
    <t>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t>
  </si>
  <si>
    <t>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t>
  </si>
  <si>
    <t xml:space="preserve">
- Modificar los procedimientos Los procedimientos 4231000-PR-284 "Mínima cuantía", 4231000-PR-339 "Selección Pública de Oferentes", 4231000-PR-338 "Agregación de Demanda" y 4231000-PR-156 "Contratación Directa" con el fin de implementar el control: Los procedimientos 4231000-PR-284 "Mínima cuantía", 4231000-PR-339 "Selección Pública de Oferentes", 4231000-PR-338 "Agregación de Demanda" y 4231000-PR-156 "Contratación Directa" indica que Comité de Contratación, autorizado(a) por Secretaria General, Cada vez que se  requiera conforme a la Resolución 095 de 2020 " Por medio de la Cual se modifica la Resolución No 206 de 2017 y la Resolución 494 de 2019 de la Secretaría General de la Alcaldía Mayor de Bogotá D.C"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
_______________
</t>
  </si>
  <si>
    <t xml:space="preserve">
- Director de Contratación
_______________
</t>
  </si>
  <si>
    <t xml:space="preserve">
- Procedimientos actualizados
_______________
</t>
  </si>
  <si>
    <t xml:space="preserve">
27/03/2020
_______________
</t>
  </si>
  <si>
    <t xml:space="preserve">
30/09/2020
_______________
</t>
  </si>
  <si>
    <t xml:space="preserve">- Adelantar un acompañamiento previo a la apertura del proceso de selección pública de oferentes a las dependencias  con el fin de revisar en el componente financiero y jurídico los documentos de estructuración  de dicho proceso.
- Verificar a través de los Comités de Contratación la necesidad de contratar bienes, servicios u obras y que los mismos sean procesos objetivos y ajustados a la normativa vigente
_______________
</t>
  </si>
  <si>
    <t xml:space="preserve">- Director de Contratación 
- Director de Contratación 
_______________
</t>
  </si>
  <si>
    <t xml:space="preserve">- Documentos, memorandos, correos electrónicos que den cuenta del acompañamiento realizado.
- Actas de Comité de Contratación
_______________
</t>
  </si>
  <si>
    <t xml:space="preserve">27/03/2020
27/03/2020
_______________
</t>
  </si>
  <si>
    <t xml:space="preserve">31/12/2020
31/12/2020
_______________
</t>
  </si>
  <si>
    <t>- Reportar el riesgo materializado de Errores (fallas o deficiencias) en la estructuración de los documentos y estudios  previos para la contratación de bienes, servicios u obras para la Entidad. en el informe de monitoreo a la Oficina Asesora de Planeación.
- La Dirección de Contratación al revisar la solicitud de contratación, realiza una verificación de los estudios previos del mismo; si éste no se encuentra conforme, se procede a realizar observaciones al área técnica o a devolver el proceso si las mismas son sustanciales.
- Las áreas técnicas realizan los ajustes pertinentes de acuerdo con las observaciones, y remiten a la Dirección de Contratación, para una nueva verificación.
- Actualizar el mapa de riesgos del proceso Contratación</t>
  </si>
  <si>
    <t>- Director(a) de Contratación
- Director(a) de Contratación
- Jefe de cada área
- Director(a) de Contratación</t>
  </si>
  <si>
    <t>- Reporte de monitoreo indicando la materialización del riesgo de Errores (fallas o deficiencias) en la estructuración de los documentos y estudios  previos para la contratación de bienes, servicios u obras para la Entidad.
- Memorando o correo electrónico con observaciones y devolución del proceso, al área técnica
- Memorando de radicación de la solicitud de contratación corregida
- Mapa de riesgo del proceso Contratación, actualizado.</t>
  </si>
  <si>
    <t xml:space="preserve">Se incluyen causas internas y externas (incluyendo las DOFA) y se complementan consecuencias.
Se realizó la valoración antes de controles, teniendo en cuenta frecuencia y el impacto.
Se modifican las actividades de control y se califican.
Se incluyen controles detectivos frente al riesgo.
Se propuso un plan de mejoramiento que conlleva a una mitigación oportuna del riesgo.
Se propuso un plan de contingencia frente a la materialización del riesgo. </t>
  </si>
  <si>
    <t xml:space="preserve">
Análisis antes de controles
Análisis de controles
Análisis después de controles
Tratamiento del riesgo</t>
  </si>
  <si>
    <t>Se incluyen las evidencias como soporte de la valoración de probabilidad por frecuencia.
Se actualiza la valoración de los controles detectivos, teniendo en cuenta que ya fue implementada y documentada en los procedimientos respectivos, la guía para la estructuración de estudios y documentos previos.
El impacto pasa a (1 insignificante) ya que las actividades de control detectivas cubren los efectos más significativos, reduciendo en dos cuadrantes el impacto inicial.
Se actualiza la fecha de terminación del plan de mejoramiento, teniendo en cuenta las fechas establecidas en el aplicativo SIG.</t>
  </si>
  <si>
    <t>Se ajustó la redacción del evento y explicación del riesgo con el propósito de hacer claridad frente al proceso previo para adelantar la contratación un bien, servicio u obra que la entidad requiera.
Se incluyo la causa " Incumplimiento de los plazos de estructuración del proceso de selección"
Se identificó el proyecto de inversión posiblemente afectado con la posible materialización del riesgo
Se incluyen perspectivas para los efectos(consecuencias) identificados
Se disminuye la calificación de probabilidad pasando de 5 a 3, dado que se materializó varias veces en el año pasado y en el actual no.
Se reevaluó el impacto del riesgo el cual pasa a ser bajo a moderado dada la incidencia de su materialización
Se ajusta la penalización para los controles que requieren fortalecerse según el atributo de responsabilidad, ya que se incorporarán en los procedimientos que lo requieren. En este sentido, el riesgo queda con calificación de probabilidad (2 improbable) y valoración moderada.
Se modificó la valoración después de controles de acuerdo con la probabilidad de impacto del riesgo pasando a moderada
Se sustraen las acciones ejecutadas a 2019.
Se incluyó una acción preventiva con el fin de incluir nuevo punto de control.
Se identifica la necesidad de reducir el riesgo, por tanto, se identifica y se formula el plan de tratamiento, consistente en adelantar 2 acciones preventivas</t>
  </si>
  <si>
    <t>Realizar la verificación, análisis y selección de las propuestas mediante el Comité de evaluación.</t>
  </si>
  <si>
    <t>en el análisis y selección de las propuestas</t>
  </si>
  <si>
    <t xml:space="preserve">- Ambigüedad en la estructura del proceso de selección pública.
- Inadecuada selección del comité de evaluación del proceso de selección.
- Vacíos en la estructuración del proceso de selección en lo referente a los criterios técnicos, económicos, financieros y jurídicos.
- Inoportunidad para realizar la evaluación del proceso de selección de acuerdo con lo estipulado en los pliegos de condiciones o invitación pública.
- Falta de conocimiento técnico, jurídico o financiero por parte de los miembros del Comité Evaluador sobre el proceso de selección.
</t>
  </si>
  <si>
    <t xml:space="preserve">- Intervención por parte de un ente de control u otro ente regulador.
- Pérdida de credibilidad en la evaluación en los procesos de selección que adelanta la Secretaría General.
- Incumplimiento de las metas y objetivos institucionales, afectando el cumplimiento en la metas regionales.
- Sanciones disciplinarias derivadas de un proceso de selección fallido.
</t>
  </si>
  <si>
    <t>- 1081 Rediseño de la arquitectura de la plataforma tecnológica en la Secretaría General
- 1090 Lo mejor del mundo por una Bogotá para todos
- 1111 Fortalecimiento de la economía, el gobierno y la ciudad digital de Bogotá D.C.
- 1125 Fortalecimiento y modernización de la gestión pública distrital
- 1126 Implementación de un nuevo enfoque de servicio a la ciudadanía</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</si>
  <si>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t>
  </si>
  <si>
    <t xml:space="preserve">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t>
  </si>
  <si>
    <t>- Reportar el riesgo materializado de Errores (fallas o deficiencias) en el análisis y selección de las propuestas en el informe de monitoreo a la Oficina Asesora de Planeación.
- Reportar el riesgo materializado de Errores(fallas o deficiencias) en el análisis y selección de las propuestas al operador disciplinario para que de inicio a investigación.
- En caso que se evidencie la materialización del riesgo durante el proceso de adjudicación del proceso de selección, se procede a elaborar acto administrativo que modifique la integración del comité evaluador y realice nuevamente el proceso de verificación de propuestas.
- Actualizar el mapa de riesgos del proceso Contratación</t>
  </si>
  <si>
    <t>- Director(a) de Contratación
- Director(a) de Contratación
- Director(a) de Contratación
- Director(a) de Contratación</t>
  </si>
  <si>
    <t>- Reporte de monitoreo indicando la materialización del riesgo de Errores (fallas o deficiencias) en el análisis y selección de las propuestas
- Reporte remitido al operador disciplinario para dar inicio a la investigación.
- Nuevo acto administrativo que modifica el comité evaluador y evidencias de la verificación de las propuestas.
- Mapa de riesgo del proceso Contratación, actualizado.</t>
  </si>
  <si>
    <t xml:space="preserve">Se incluyen causas internas y externas (incluyendo las DOFA) y se complementan consecuencias.
Se ajusta la valoración inherente a Alta en atención a que el riesgo no se ha materializado (probabilidad 1 rara vez, impacto 4 mayor).
Se califica la probabilidad por frecuencia.
Se modifican las actividades de control y se califican.
Se incluyen controles detectivos frente al riesgo.
Se propuso un plan de contingencia frente a la materialización del riesgo. </t>
  </si>
  <si>
    <t>Se ajustó la actividad clave según lo descrito en el proceso.
Se identificó el proyecto de inversión posiblemente afectado con la posible materialización del riesgo
Se incluyen perspectivas para los efectos(consecuencias) identificados
Cambio en la perspectiva y redacción al causa interna "Falta de pericia en la verificación de las propuestas por parte del equipo de trabajo que integra el comité de evaluación." por "Ambigüedad en la estructura del proceso de selección pública"
Cambio en la redacción de la causa interna "Falta de cuidado en la estructuración del proceso de selección en lo referente a los criterios técnicos, económicos, financieros y jurídicos." por  Vacíos en la estructuración del proceso de selección en lo referente a los criterios técnicos, económicos, financieros y jurídicos.</t>
  </si>
  <si>
    <t>Suministrar lineamientos y directrices para la gestión de contratación de la entidad.</t>
  </si>
  <si>
    <t>en la supervisión de los contratos o convenios</t>
  </si>
  <si>
    <t xml:space="preserve">- Desconocimiento de las actividades necesarias para llevar a cabo la supervisión de los contratos o convenios.
- No aplicación por parte de las áreas técnicas de los lineamientos enfocados a la supervisión de contratos y convenios.
- Falta de conocimiento técnico, jurídico o financiero del contrato o convenio por parte de quien lo supervisa.
- No se cuenta con suficiente personal idóneo para adelantar la supervisión de los contratos o convenios.
</t>
  </si>
  <si>
    <t xml:space="preserve">- Dificultades en la gestión por la respuesta de requerimientos dispendiosos.
</t>
  </si>
  <si>
    <t xml:space="preserve">- Sanción por parte de un ente de control u otro ente regulador.
- Detrimento patrimonial  por deficiencias en la ejecución presupuestal del contrato o convenio que se supervisa.
- Incumplimiento de las metas y objetivos institucionales, afectando el cumplimiento en la metas regionales.
- Pérdida de credibilidad en la supervisión de los procesos de contratación que ejecuta la Secretaría General.
- Incumplimiento parcial de contratos.
- Desconocimiento en el impacto de las labores de supervisión en el contexto de la Secretaría General de la Alcaldía Mayor de Bogotá.
</t>
  </si>
  <si>
    <t>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t>
  </si>
  <si>
    <t>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(1 Insignificante) ya que los efectos más significativos no se presentaron.</t>
  </si>
  <si>
    <t xml:space="preserve">- Realizar una socialización semestral a los supervisores y apoyos  de los mismos acerca del cumplimiento a lo establecido en el Manual de Supervisión de la entidad así como de los procedimientos internos en caso de generarse posibles incumplimientos.
_______________
</t>
  </si>
  <si>
    <t xml:space="preserve">- Director de Contratación 
_______________
</t>
  </si>
  <si>
    <t xml:space="preserve">- Evidencias de las socializaciones adelantadas
_______________
</t>
  </si>
  <si>
    <t xml:space="preserve">27/03/2020
_______________
</t>
  </si>
  <si>
    <t xml:space="preserve">31/10/2020
_______________
</t>
  </si>
  <si>
    <t>- Reportar el riesgo materializado de Errores (fallas o deficiencias) en la supervisión de los contratos o convenios en el informe de monitoreo a la Oficina Asesora de Planeación.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</si>
  <si>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Director(a) de Contratación
- Director(a) de Contratación
- Director(a) de Contratación</t>
  </si>
  <si>
    <t>- Reporte de monitoreo indicando la materialización del riesgo de Errores (fallas o deficiencias) en la supervisión de los contratos o convenios
- Informe de posible incumplimiento de las obligaciones de la supervisión
- Mapa de riesgo del proceso Contratación, actualizado.</t>
  </si>
  <si>
    <t xml:space="preserve">Se incluyen causas internas y externas (incluyendo las DOFA) y se complementan consecuencias.
Se ajusta la valoración inherente a Alta en atención a la materialización del riesgo (probabilidad 3 posible, impacto 3 moderado).
Se califica la probabilidad por frecuencia.
Se modifican las actividades de control y se califican.
Se incluyen controles detectivos frente al riesgo.
Se propuso un plan de mejoramiento que conlleva a una mitigación oportuna del riesgo.
Se propuso un plan de contingencia frente a la materialización del riesgo. </t>
  </si>
  <si>
    <t>Identificación del riesgo
Tratamiento del riesgo</t>
  </si>
  <si>
    <t>Se ajustó la actividad clave según lo descrito en el proceso.
Se cambió la categoría del riesgo, omisión a errores (fallas o deficiencias), dado que se considera que el riesgo se materializa.
Se identificó el proyecto de inversión posiblemente afectado con la posible materialización del riesgo
Se incluyen perspectivas para los efectos(consecuencias) identificados
Se sustraen las acciones ejecutadas a 2019.
Se identifica la necesidad de reducir el riesgo, por tanto se identifica y se formula el plan de tratamiento, consistente en una acción preventiva</t>
  </si>
  <si>
    <t>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
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t>
  </si>
  <si>
    <t>Elaborar los estudios y documentos previos.</t>
  </si>
  <si>
    <t>durante la etapa precontractual para el desarrollo de un proceso de selección pública de oferentes con el fin de celebrar un contrato</t>
  </si>
  <si>
    <t xml:space="preserve">- Falta de integridad del funcionario encargado de adelantar la etapa precontractual.
- Existencia de intereses personales.
- Utilización de la jerarquía y de la autoridad para desviar u omitir los procedimientos al interior de la entidad.
- Cambios injustificados durante la etapa precontractual.
- Debilidad en los procesos de planeación.
- Debilidad de los sistemas de control y supervisión.
- Conflictos de interés.
</t>
  </si>
  <si>
    <t xml:space="preserve">- Afectación de los principios rectores de la contratación: selección objetiva, transparencia, economía, igualdad de oportunidades, publicidad, eficacia, eficiencia, responsabilidad.
- Malversación o dilapidación de los recursos públicos.
- Afectación del servicio.
- Investigaciones disciplinarias, fiscales y/o penales.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</si>
  <si>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 Afectación de imagen institucional por la materialización de actos de corrupción.
</t>
  </si>
  <si>
    <t>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</si>
  <si>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</si>
  <si>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
-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
- Actualizar el mapa de riesgos del proceso Contratación</t>
  </si>
  <si>
    <t>-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
- Informe de análisis técnico, jurídico y financiero del proceso de selección en donde se materializó el riesgo.
- Mapa de riesgo del proceso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</si>
  <si>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</si>
  <si>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 xml:space="preserve">
Tratamiento del riesgo</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</si>
  <si>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</si>
  <si>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</si>
  <si>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Supervisar la ejecución de los contratos y/o convenios, y la conformidad de los productos, servicios y obras contratados para el proceso.</t>
  </si>
  <si>
    <t>durante la ejecución del contrato con el propósito de no evidenciar un posible incumplimiento de las obligaciones contractuales</t>
  </si>
  <si>
    <t xml:space="preserve">- Ausencia de transparencia en el control y supervisión de contratos.
- Falta de integridad de quien ejerce la supervisión de contratos.
- Falta de aplicabilidad de los controles existentes para la supervisión de los contratos.
- Conflictos de interés.
</t>
  </si>
  <si>
    <t xml:space="preserve">- El adjudicatario del proceso de selección no posee los recursos económicos para dar cumplimiento a las obligaciones contractuales.
-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</si>
  <si>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Detrimento patrimonial.
- Captación indebida de recursos.
- Procesos sancionatorios, disciplinarios, fiscales.
- Pérdida de imagen institucional.
- Calidad deficiente en los bienes o servicios contratados.
- Investigaciones disciplinarias, fiscales y/o penales.
</t>
  </si>
  <si>
    <t>- 1081 Rediseño de la arquitectura de la plataforma tecnológica en la Secretaría General
- 1090 Lo mejor del mundo por una Bogotá para todos
- 1111 Fortalecimiento de la economía, el gobierno y la ciudad digital de Bogotá D.C.
- 1125 Fortalecimiento y modernización de la gestión pública distrital
- 1081 Rediseño de la arquitectura de la plataforma tecnológica en la Secretaría General</t>
  </si>
  <si>
    <t>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</si>
  <si>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</si>
  <si>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</si>
  <si>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
- Informe de posible incumplimiento de las obligaciones de la supervisión
- Mapa de riesgo del proceso Contratación, actualizado.</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</si>
  <si>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</si>
  <si>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Adelantar el proceso de liquidación de contratos y/o convenios</t>
  </si>
  <si>
    <t>para adelantar el proceso de liquidación de los contratos o convenios que así lo requieran</t>
  </si>
  <si>
    <t xml:space="preserve">- Deficiente aplicación de las herramientas jurídicas y procedimientos internos para llevar a cabo la supervisión de contratos y/o convenios.
- Falta de aplicabilidad de los controles existentes para la supervisión de los contratos.
- Desconocimiento de los lineamientos legales frente a la liquidación de los contratos.
</t>
  </si>
  <si>
    <t xml:space="preserve">- Demoras en el suministro de la información y documentación requerida para adelantar la liquidación del contrato.
</t>
  </si>
  <si>
    <t xml:space="preserve">- Afectación de los principios rectores de la contratación: selección objetiva, transparencia, economía, igualdad de oportunidades, publicidad, eficacia, eficiencia, responsabilidad.
- Detrimento patrimonial.
- Procesos sancionatorios, disciplinarios, fiscales.
- Pérdida de imagen institucional.
</t>
  </si>
  <si>
    <t xml:space="preserve">- Visitas guiadas Archivo de Bogotá
- Impresión de artes gráficas para las entidades del distrito capital
</t>
  </si>
  <si>
    <t>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t>
  </si>
  <si>
    <t>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t>
  </si>
  <si>
    <t xml:space="preserve">- Generar requerimientos trimestrales a las dependencias con el fin de realizar seguimiento a la liquidación de los contratos en los tiempos establecidos por la norma.
_______________
</t>
  </si>
  <si>
    <t xml:space="preserve">- Requerimientos escritos dirigidos a las dependencias que ejecutan contratos o convenios
_______________
</t>
  </si>
  <si>
    <t xml:space="preserve">06/05/2020
_______________
</t>
  </si>
  <si>
    <t xml:space="preserve">30/11/2020
_______________
</t>
  </si>
  <si>
    <t>- Reportar el riesgo materializado de Supervisión inapropiada para adelantar el proceso de liquidación de los contratos o convenios que así lo requieran en el informe de monitoreo a la Oficina Asesora de Planeación.
- Solicitar al supervisor del contrato informe que describa las actividades llevadas a cabo en procura de la liquidación del contrato y la explicación detallada del fundamento técnico, jurídico o financiero que lo conllevó a no hacer la liquidación en los plazos establecidos.
- Reportar el riesgo materializado de Supervisión inapropiada para adelantar el proceso de liquidación de los contratos o convenios que así lo requieran al operador disciplinario.
- Actualizar el mapa de riesgos del proceso Contratación</t>
  </si>
  <si>
    <t>- Reporte de monitoreo indicando la materialización del riesgo de Supervisión inapropiada para adelantar el proceso de liquidación de los contratos o convenios que así lo requieran
- Solicitud radicada de informe de actividades de liquidación al supervisor del contrato o convenio
- Notificación realizada del presunto hecho de Supervisión inapropiada para adelantar el proceso de liquidación de los contratos o convenios que así lo requieran al operador disciplinario.																							
- Mapa de riesgo del proceso Contratación, actualizado.</t>
  </si>
  <si>
    <t>Verificar el cumplimiento de los requisitos de perfeccionamiento y ejecución contractual</t>
  </si>
  <si>
    <t>en la verificación de los requisitos de perfeccionamiento y ejecución contractual</t>
  </si>
  <si>
    <t xml:space="preserve">- Deficiente aplicación de las herramientas jurídicas y procedimientos internos para llevar a cabo la supervisión de contratos y/o convenios.
- Falta de conocimiento técnico frente al trámite requerido para la verificación.
- Fallas en los sistemas de información en donde se registra la verificación realizada.
</t>
  </si>
  <si>
    <t xml:space="preserve">- Sanción por parte de un ente de control u otro ente regulador.
- Pérdida de credibilidad en los procesos de contratación que adelanta la Secretaría General.
- Incumplimiento de las metas y objetivos institucionales.
- Interrupción de las labores del proceso en pro del ajuste de los documentos y estudios previos.
</t>
  </si>
  <si>
    <t>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t>
  </si>
  <si>
    <t>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t>
  </si>
  <si>
    <t xml:space="preserv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_______________
</t>
  </si>
  <si>
    <t xml:space="preserve">- Director de Contratación
- Director de Contratación
_______________
</t>
  </si>
  <si>
    <t xml:space="preserve">- Base de revisión aleatoria de los memorandos de solicitud de registro presupuestal con observaciones frente a lo evidenciado
- Base de revisión aleatoria de los memorandos de inicio de ejecución de contratos, aceptación de oferta o convenios, así como del diligenciamiento adecuado del formato 4231000-FT-960, con observaciones frente a lo evidenciado
_______________
</t>
  </si>
  <si>
    <t xml:space="preserve">01/04/2020
01/04/2020
_______________
</t>
  </si>
  <si>
    <t xml:space="preserve">15/12/2020
15/12/2020
_______________
</t>
  </si>
  <si>
    <t>- Reportar el riesgo materializado de Errores (fallas o deficiencias) en la verificación de los requisitos de perfeccionamiento y ejecución contractual en el informe de monitoreo a la Oficina Asesora de Planeación.
- Solicitar a los funcionarios encargados de adelantar el procedimiento, la presentación de un informe en donde describan la situación presentada frente a la materialización del riesgo
- Evaluación por parte del Director de Contratación frente a la situación presentada en donde, de acuerdo a la complejidad del caso, se tomen las decisiones necesarias para corregir la incidencia del error presentado y subsanarlo.
- Actualizar el mapa de riesgos del proceso Contratación</t>
  </si>
  <si>
    <t>- Director(a) de Contratación
- Auxiliar Administrativo y/o Profesional de la Dirección de Contratación
- Director(a) de Contratación
- Director(a) de Contratación</t>
  </si>
  <si>
    <t>- Reporte de monitoreo indicando la materialización del riesgo de Errores (fallas o deficiencias) en la verificación de los requisitos de perfeccionamiento y ejecución contractual
- Solicitud radicada bajo memorando en donde  se informe los hechos por medio de los cuales se produjo la materialización del riesgo
- Reporte de la evaluación de la situación con las medidas para corregirlo y subsanarlo									
- Mapa de riesgo del proceso Contratación, actualizado.</t>
  </si>
  <si>
    <t>Creación del riesgo y aprobación del mapa de riesgos del proceso Contratación.</t>
  </si>
  <si>
    <t>Adelantar los procesos disciplinarios de conformidad con las etapas procesales fijadas por la Ley 734 de 2002</t>
  </si>
  <si>
    <t>en el trámite del proceso verbal</t>
  </si>
  <si>
    <t xml:space="preserve">- Falta de personal para priorizar los procesos disciplinarios que llevan largo tiempo en la dependencia y/o asuntos próximos a vencerse.
- Represamiento de trámites por retiro de personal.
- Fallas en la interpretación de los términos previstos para la aplicación del procedimiento verbal. 
</t>
  </si>
  <si>
    <t xml:space="preserve">- Dificultad en la transición para adaptar los procedimientos al nuevo código general disciplinario, el cual exige la utilización de medios tecnológicos para su ejecución.
</t>
  </si>
  <si>
    <t xml:space="preserve">- Insatisfacción frente al desarrollo del proceso disciplinario de conformidad con la ley 734 de 2002 o ley disciplinaria vigente.
- Sanciones de orden legal y pecuniaria a la entidad por indebida aplicación de la ley 734 de 2002 o ley disciplinaria vigente.
</t>
  </si>
  <si>
    <t xml:space="preserve">- Fallas en la prestación de los bienes y servicios que oferta la Secretaria General
</t>
  </si>
  <si>
    <t>El proceso estima que los efectos del riesgo son moderados debido a que no se ha materializado el mismo, sin embargo ante su materialización, podrían presentarse efectos en las medidas de control y en la gestión del proceso verbal.</t>
  </si>
  <si>
    <t xml:space="preserve">El proceso cuenta con actividades de control efectivas para evitar que se presenten las fallas en el Procedimiento Proceso Verbal Disciplinario, las cuales son calificadas disminuyendo la probabilidad e impacto. </t>
  </si>
  <si>
    <t>- Reportar el riesgo materializado de Errores (fallas o deficiencias) en el trámite del proceso verbal en el informe de monitoreo a la Oficina Asesora de Planeación.
- Análisis de la falla o error presentado (causas y consecuencias).
- Proyección de la decisión que subsane la falla o error presentado.
- Firma de la decisión subsanando la falla o error presentado.
- Actualizar el mapa de riesgos del proceso Control Disciplinario</t>
  </si>
  <si>
    <t>- Jefe Oficina de Control Interno Disciplinario
- Abogado designado junto con el Jefe Oficina de Control Interno Disciplinario
- Abogado designado junto con el Jefe Oficina de Control Interno Disciplinario
- Jefe Oficina de Control Interno Disciplinario
- Jefe Oficina de Control Interno Disciplinario</t>
  </si>
  <si>
    <t>- Reporte de monitoreo indicando la materialización del riesgo de Errores (fallas o deficiencias) en el trámite del proceso verbal
- Plan de acción a seguir para subsanar el correspondiente error.
- Proyecto de auto o decisión subsanando el error y/o falla procedimental.
- Auto o decisión de subsanación de error y/o falla procedimental.
- Mapa de riesgo del proceso Control Disciplinario, actualizado.</t>
  </si>
  <si>
    <t xml:space="preserve">Identificación del riesgo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</si>
  <si>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la valoración del riesgo residual se mantuvo en zona baja.
Se incluyó plan de contingencia para el riesgo</t>
  </si>
  <si>
    <t>Se elimina la causa "Insuficiencia de personal para la ejecución de las actividades del proceso" y se identifica la causa "Falta de planeación y/o priorización para adelantar los procesos disciplinarios que llevan largo tiempo en la dependencia y/o asuntos próximos a vencerse"</t>
  </si>
  <si>
    <t>Se actualiza el contexto de la gestión del proceso.
Se cambia el riesgo estratégico asociado.
Se analizan los proyectos de inversión que posiblemente se afecten con la materialización del riesgo.
Se revisó y ajustó la información de causas internas, externas y efectos.
Se asociaron las perspectivas a las consecuencias.</t>
  </si>
  <si>
    <t>en la conformación del expediente disciplinario</t>
  </si>
  <si>
    <t xml:space="preserve">- Falta controles por parte del profesional a cargo de cada expediente.
- La persona encargada de conformar el expediente no atiende las instrucciones divulgadas en esta materia.
- El encargado de foliar cada pieza procesal que integra el expediente disciplinario, no se apropia de las instrucciones divulgadas al respecto.
- No llevar el cuaderno de copias idéntico al cuaderno original (Ley 734 de 2002). 
- Represamiento de trámites por retiro de personal.
</t>
  </si>
  <si>
    <t xml:space="preserve">- Atraso en el análisis de las pruebas recaudadas en cada etapa procesal.
- Pérdida de piezas procesales.
- Una carga adicional a la dependencia, pues debe adelantar un trámite de reconstrucción de expediente. 
- Sanción legal por incumplimiento a los lineamientos fijados por el Código Disciplinario Único.
</t>
  </si>
  <si>
    <t xml:space="preserve">- Falta de apropiación del modelo de gestión por procesos de la entidad, que genera insatisfacción a los grupos de valor de la Secretaria General.
</t>
  </si>
  <si>
    <t xml:space="preserve">La ubicación corresponde a que no se ha materializado el evento de pérdida de piezas procesales o mala conformación de expedientes, sin embargo se presentaría un efecto moderado de materializarse. </t>
  </si>
  <si>
    <t xml:space="preserve">De acuerdo a lo establecido en el procedimiento, las actividades de control son calificadas disminuyendo la probabilidad e impacto. </t>
  </si>
  <si>
    <t>- Reportar el riesgo materializado de Errores (fallas o deficiencias) en la conformación del expediente disciplinario en el informe de monitoreo a la Oficina Asesora de Planeación.
- Analizar el error o falla presentada y los posibles efectos de la misma.
- Consecución de folios y/o refoliatura y/o reconstrucción de información.
- Actualizar el mapa de riesgos del proceso Control Disciplinario</t>
  </si>
  <si>
    <t>- Jefe Oficina de Control Interno Disciplinario
- Abogado designado y Jefe de Oficina de Control interno Disciplinario
- Auxiliar administrativo, abogado designado y Jefe de Oficina de Control Interno Disciplinario
- Jefe Oficina de Control Interno Disciplinario</t>
  </si>
  <si>
    <t>- Reporte de monitoreo indicando la materialización del riesgo de Errores (fallas o deficiencias) en la conformación del expediente disciplinario
- Acta de reunión con los responsables del expediente sobre las instrucciones a seguir.
- Expediente conformado en debida forma.
- Mapa de riesgo del proceso Control Disciplinario, actualizado.</t>
  </si>
  <si>
    <t>Se analizan y se ajustan causas internas y externas de acuerdo con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adicionalmente, cambió la valoración del riesgo residual, quedando en zona de riesgo bajo (valoración anterior: extrema).
Se incluyó plan de contingencia para el riesgo</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</si>
  <si>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t>
  </si>
  <si>
    <t>Evaluar las quejas o informes e iniciar proceso ordinario o verbal según proceda</t>
  </si>
  <si>
    <t>al evaluar y tramitar el caso puesto en conocimiento de la OCID, que genere la configuración y decreto de la prescripción y/o caducidad en beneficio de un tercero.</t>
  </si>
  <si>
    <t xml:space="preserve">- Falta de personal para priorizar los procesos disciplinarios que llevan largo tiempo en la dependencia y/o asuntos próximos a vencerse.
- Conflicto de interés.
- Represamiento de trámites por retiro de personal.
</t>
  </si>
  <si>
    <t xml:space="preserve">- Presiones o motivaciones individuales, sociales o colectivas que inciten a realizar conductas contrarias al deber ser.
</t>
  </si>
  <si>
    <t xml:space="preserve">- Configuración y decreto de la prescripción de la acción disciplinaria.
- Daño a la imagen institucional por impunidad disciplinaria.
- Investigación disciplinaria por parte del ente de control correspondiente por eventual impunidad disciplinaria.
</t>
  </si>
  <si>
    <t>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t>
  </si>
  <si>
    <t>Las actividades de control establecidas son las adecuadas y ubican el riesgo en la parte más baja de probabilidad, aunque el impacto no disminuye para este tipo de riesgos.</t>
  </si>
  <si>
    <t xml:space="preserve">- Realizar actividades mensuales de divulgación a todos los funcionarios de la Secretaría General, relacionadas con temas de cumplimiento de deberes y extralimitación en el ejercicio de las funciones.
- Realizar una actividad de sensibilización a los funcionarios que atienden público en la Red CADE y los Centros de Atención a Víctimas, relacionada con temas de incursión en las prohibiciones previstas en el Código Único Disciplinario.
_______________
</t>
  </si>
  <si>
    <t xml:space="preserve">- Jefe de la Oficina de Control Interno Disciplinario
- Jefe de la Oficina de Control Interno Disciplinario
_______________
</t>
  </si>
  <si>
    <t xml:space="preserve">- Divulgaciones realizadas en temas de cumplimiento de deberes y extralimitación en el ejercicio de las funciones.
- Sensibilización realizada a los funcionarios que atienden público en la Red CADE y los Centros de Atención a Víctimas, en temas de incursión en las prohibiciones previstas en el Código Único Disciplinario.
_______________
</t>
  </si>
  <si>
    <t xml:space="preserve">04/05/2020
01/06/2020
_______________
</t>
  </si>
  <si>
    <t xml:space="preserve">31/08/2020
31/07/2020
_______________
</t>
  </si>
  <si>
    <t>-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
- Informar al ente de control disciplinario.
- Documentar las correcciones o acciones correctivas según el caso.
- Ejecutar las correcciones o acciones correctivas relacionadas con la materialización.
- Actualizar el mapa de riesgos del proceso Control Disciplinario</t>
  </si>
  <si>
    <t>- Jefe Oficina de Control Interno Disciplinario
- Jefe Oficina de Control Interno Disciplinario
- Jefe Oficina de Control Interno Disciplinario
- Jefe Oficina de Control Interno Disciplinario
- Jefe Oficina de Control Interno Disciplinario</t>
  </si>
  <si>
    <t>-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
- Decisión que decreta la prescripción y ordena compulsar copias al ente de control disciplinario. 
- Plan de mejoramiento definido.
- Plan de mejoramiento implementado.
- Mapa de riesgo del proceso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</si>
  <si>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</si>
  <si>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</si>
  <si>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antes de controles
Tratamiento del riesgo</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</si>
  <si>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</si>
  <si>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 xml:space="preserve">ante la revelación de información reservada en el desarrollo de las etapas de indagación preliminar e investigación disciplinaria </t>
  </si>
  <si>
    <t xml:space="preserve">- Los expedientes no cuentan con la custodia adecuada.
- Descuido en el manejo de la información reservada.
- Vulnerabilidad de los sistemas de seguridad.
</t>
  </si>
  <si>
    <t xml:space="preserve">- Presión o exigencias por parte de personas interesadas en el resultado del proceso disciplinario.
</t>
  </si>
  <si>
    <t xml:space="preserve">- Daño a la imagen reputacional de la entidad por incumplimiento a los lineamientos fijados por la Constitución Política y el Código Disciplinario Único.
- Investigaciones disciplinarias por violación de la reserva sumarial.
- Posible violación al principio de independencia de la autoridad disciplinaria, por eventual injerencia de terceros.
</t>
  </si>
  <si>
    <t xml:space="preserve">- Ambiente laboral desfavorable.
</t>
  </si>
  <si>
    <t>La calificación de la probabilidad corresponde a que no se ha materializado el riesgo y el impacto podría afectar la imagen y medidas de control.</t>
  </si>
  <si>
    <t>La calificación de las actividades de control que posee el proceso frente a este riesgo, permiten la disminución del impacto frente a su materialización.</t>
  </si>
  <si>
    <t>- Reportar el riesgo materializado de Incumplimiento legal ante la revelación de información reservada en el desarrollo de las etapas de indagación preliminar e investigación disciplinaria  en el informe de monitoreo a la Oficina Asesora de Planeación.
- Adelantar las actuaciones disciplinarias pertinentes con ocasión a la incursión en desatención a un deber legal.
- Actualizar el mapa de riesgos del proceso Control Disciplinario</t>
  </si>
  <si>
    <t>- Jefe Oficina de Control Interno Disciplinario
- Jefe Oficina de Control Interno Disciplinario
- Jefe Oficina de Control Interno Disciplinario</t>
  </si>
  <si>
    <t>- Reporte de monitoreo indicando la materialización del riesgo de Incumplimiento legal ante la revelación de información reservada en el desarrollo de las etapas de indagación preliminar e investigación disciplinaria 
- Investigación disciplinaria en contra del colaborador implicado en la violación de la reserva legal. 
- Mapa de riesgo del proceso Control Disciplinario, actualizado.</t>
  </si>
  <si>
    <t>Se realiza ajuste en la redacción del nombre del riesgo, teniendo en cuenta que se encontraba muy generalizado 
Se analizan y se ajustan causas internas y externas de acuerdo a las fortalezas, oportunidades, debilidades y amenazas identificadas por el proceso.
Se analiza y ajusta la evaluación de la frecuencia e impacto de acuerdo a la nueva herramienta de gestión de riesgos y de acuerdo a la nueva redacción del mismo
Se ajusta la valoración del riesgo quedando en zona de riesgo bajo (anteriormente extrema), la valoración del riesgo residual mantuvo la ubicación en zona baja, sin embargo se desplazó un cuadrante en la escala de impacto.
Se incluyó plan de contingencia para el riesgo</t>
  </si>
  <si>
    <t>Ajuste en la redacción de una de las causas externas: "Aplazamiento de la entrada en vigencia del nuevo código general disciplinario"
Ajuste en la redacción de los dos controles de acuerdo con la actualización de los procedimientos: Proceso Ordinario Disciplinario y Proceso Verbal Disciplinario en cuanto a las evidencias.
La evidencia como producto de la actividad se encuentra completa para los dos controles preventivos, teniendo en cuenta que se actualizaron los controles en los procedimientos correspondientes
Se ajusta la información relacionada con la acción de mejora No. 4 de acuerdo con lo registrado en el aplicativo del SIG.</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</si>
  <si>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
La opción de tratamiento cambia a Aceptar.
Se suprimen las acciones de tratamiento ya que se ejecutaron durante la vigencia 2019.</t>
  </si>
  <si>
    <t>Formular y actualizar el ContextoEstratégico, Plan EstratégicoCuatrienal, Plan de AcciónInstitucional, Presupuesto Anual yPlan de adquisiciones de laprogramación presupuestal de lavigencia, Proyectos de Inversión,Plan de sostenimiento y mejora delSistema de Gestión y la estrategia departicipación ciudadana y derendición de cuentas.</t>
  </si>
  <si>
    <t>en la formulación y actualización de la planeación institucional</t>
  </si>
  <si>
    <t xml:space="preserve">- La información de entrada que se requiere para formular o actualizar la planeación institucional no es suficiente, clara, completa o de calidad.
- Insuficiencia de los recursos asignados que impacta en la formulación, ejecución y actualización de la planeación institucional.
- La variabilidad en las prioridades impacta en la formulación y actualización de la planeación institucional.
- Se tienen parcialmente previstas las posibles fallas o riesgos de las actividades del proceso.
- 
Insuficiencia de los recursos asignados que impacta en la formulación, ejecución y actualización de la planeación institucional
</t>
  </si>
  <si>
    <t xml:space="preserve">- Cambios en normas y  lineamientos Distritales y nacionales que afectan el desarrollo del proceso.
- Decisiones políticas que generan variabilidad en las prioridades de la entidad.
- Decisiones económicas que generan variabilidad en las recursos asignados a la entidad.
- Proveedores que no cumplen con las especifícaciones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</si>
  <si>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 xml:space="preserve">
- Dificultad para la gestión y cumplimiento de los planes, programas y proyectos de la Secretaría General.
- Pérdida de credibilidad en la gestión del gobierno distrital.
- Sanción por parte del ente de control u otro ente regulador.
- Desgaste administrativo por reprocesos y ajustes en la planeación institucional
</t>
  </si>
  <si>
    <t xml:space="preserve">- Incumplimiento o atraso en los programas, proyectos y gestión de la Secretaria General.
- Fallas en la prestación de los bienes y servicios que oferta la Secretaria General
</t>
  </si>
  <si>
    <t>- Suscripción y venta del registro distrital
- Publicación de actos administrativos en el registro distrital
- Impresión de artes gráficas para las entidades del distrito capital
- Inscripción programas de formación virtual para servidores públicos del Distrito Capital
- Visitas guiadas Archivo de Bogotá</t>
  </si>
  <si>
    <t>Se determinó la probabilidad (2 Improbable) ya que este riesgo se materializó una vez en los últimos 4 años y fue establecido en el informe de contraloría del 2016. El impacto (4 mayor) obedece a que éste riesgo genera incumplimiento de metas de gobierno y los objetivos  institucionales.</t>
  </si>
  <si>
    <t>Se determina la probabilidad (1 ) rara vez ya que las actividades de control preventivas han evitado la materialización del riesgo en los últimos 2 años.  El impacto pasa a (3) moderado, teniendo en cuenta que se estan redefiniendo los controles definidos en los procedimientos.</t>
  </si>
  <si>
    <t xml:space="preserve">
-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
_______________
- Actualizar el procedimiento Monitoreo a los Planes Institucionales (2210111-PR-183), para  redefinir la actividad de control que indica que el equipo de la Oficina Asesora de Planeación verifica el cumplimiento en el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
- Actualizar el procedimiento Formulación de la Planeación Institucional (2210111-PR-182), para  redefinir la actividad de control que indica que los jefes de las dependencias/ lider del Plan/ todas las dependencias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 Actualizar el procedimiento Formulación de la Planeación Institucional (2210111-PR-182), para  redefinir la actividad de control que indica que el equipo de la Oficina Asesora de Planeación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
- Actualizar el procedimiento Formulación de la Planeación Institucional (2210111-PR-182), para  redefinir la actividad de control que indica que el equipo de la Oficina Asesora de Planeación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
</t>
  </si>
  <si>
    <t xml:space="preserve">
- Jefe Oficina Asesora de Planeación 
- Jefe Oficina Asesora de Planeación 
_______________
- Jefe Oficina Asesora de Planeación 
- Jefe Oficina Asesora de Planeación 
- Jefe Oficina Asesora de Planeación 
- Jefe Oficina Asesora de Planeación 
</t>
  </si>
  <si>
    <t xml:space="preserve">
- Procedimiento Actualizado 
- Procedimiento Actualizado 
_______________
- Procedimiento Actualizado 
- Procedimiento Actualizado 
- Procedimiento Actualizado 
- Procedimiento Actualizado 
</t>
  </si>
  <si>
    <t xml:space="preserve">
29/05/2020
29/05/2020
_______________
29/05/2020
29/05/2020
29/05/2020
29/05/2020
</t>
  </si>
  <si>
    <t xml:space="preserve">
31/07/2020
31/07/2020
_______________
31/07/2020
31/07/2020
31/07/2020
31/07/2020
</t>
  </si>
  <si>
    <t xml:space="preserve">- AP 17: Revisar el procedimiento El procedimiento 2210111-PR-182 "Formulación de la Planeación Institucional" para identificar ajustes de acuerdo con el mapa de riesgos del proceso..
Fortalecer la descripción de los controles relacionados con El procedimiento 2210111-PR-182 "Formulación de la Planeación Institucional" y realizar ajustes que se hayan identificado.
Asociadas a: Actualizar el procedimiento 2210111-PR-182 "Formulación de la Planeación Institucional" con el fin de fortalecer la descripción del control relacionado con (El procedimiento 2210111-PR-182 "Formulación de la Planeación Institucional",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
- AP 17: Realizar el trámite documental en el aplicativo SIG.
- AP 17: Divulgar y socializar el procedimiento actualizado.
_______________
</t>
  </si>
  <si>
    <t xml:space="preserve">- Jefe Oficina Asesora de Planeación
- Jefe Oficina Asesora de Planeación
- Jefe Oficina Asesora de Planeación
_______________
</t>
  </si>
  <si>
    <t xml:space="preserve">- Procedimiento 2210111-PR-182 "Formulación de la Planeación Institucional" actualizado
- Procedimiento 2210111-PR-182 "Formulación de la Planeación Institucional" actualizado
- Procedimiento 2210111-PR-182 "Formulación de la Planeación Institucional" actualizado
_______________
</t>
  </si>
  <si>
    <t xml:space="preserve">09/05/2019
09/05/2019
09/05/2019
_______________
</t>
  </si>
  <si>
    <t xml:space="preserve">07/01/2020
07/01/2020
29/05/2020
_______________
</t>
  </si>
  <si>
    <t>- Reportar el riesgo materializado de Errores (fallas o deficiencias) en la formulación y actualización de la planeación institucional en el informe de monitoreo a la Oficina Asesora de Planeación.
- Si se detecta mediante hallazgos de auditorías, se debe generar el plan de mejoramiento correspondiente a las mismas.
- Si se detecta mediante el monitoreo, cada jefe de dependencia deberá solicitar la reformulación del plan o proyecto de inversión, según corresponda, de acuerdo con los criterios y lineamientos de la Oficina Asesora de Planeación.
- Realizar la gestión del cambio sobre los planes respectivos
- Actualizar el mapa de riesgos del proceso Direccionamiento Estratégico</t>
  </si>
  <si>
    <t>- Jefe Oficina Asesora de Planeación
- Jefe Oficina Asesora de Planeación
- Jefe de Dependencias
- Jefe Oficina Asesora de Planeación
- Jefe Oficina Asesora de Planeación</t>
  </si>
  <si>
    <t>- Reporte de monitoreo indicando la materialización del riesgo de Errores (fallas o deficiencias) en la formulación y actualización de la planeación institucional
- Plan de mejoramiento 
- Memorando de solicitud de ajustes de la planeación institucional
- Planes ajustados y publicados
- Mapa de riesgo del proceso Direccionamiento Estratégico, actualizado.</t>
  </si>
  <si>
    <t>Creación del mapa de riesgo</t>
  </si>
  <si>
    <t>Se ajusta la valoración inherente a Extrema en atención a la materialización del riesgo (probabilidad 2 improbable, impacto 5 catastrófico).
Se califica la probabilidad por frecuencia.
Se modifican las actividades de control y se califican.
Se ajusta la valoración residual a Moderada en atención a la calificación de las actividades de control (probabilidad 1 rara vez, impacto 3 moderado).
Se propuso un plan de mejoramiento que conlleva a una mitigación oportuna del riesgo.
Se propuso un plan de contingencia frente a la materialización del riesgo.</t>
  </si>
  <si>
    <t>Se ajusta la valoración inherente a Alta en atención a la materialización del riesgo (probabilidad 2 improbable, impacto 4 mayor).
De acuerdo con los controles, la valoración del riesgo después de estos pasa a "Baja" (Probabilidad 1 rara vez, impacto 2 menor)
Se actualizaron los controles de acuerdo con las nuevas versiones de los procedimientos 2210111-PR-182 y 2210111-PR-183.
Se reprograman el plan de mejoramiento definido, teniendo en cuenta lo establecido en la acción preventiva 17 en el aplicativo SIG.</t>
  </si>
  <si>
    <t xml:space="preserve">
•Actividad clave: Con base en la actualización de la caracterización del Proceso Direccionamiento Estratégico se incluyó la siguiente actividad clave “Formular y actualizar el Contexto Estratégico, Plan Estratégico  Cuatrienal, Plan de Acción Institucional, Presupuesto Anual yPlan de adquisiciones de la programación presupuestal de la vigencia, Proyectos de Inversión,Plan de sostenimiento y mejora delSistema de Gestión y la estrategia de participación ciudadana y derendición de cuentas.”.
•Nombre del riesgo: Se cambio el nombre de riesgo incluyendo la categoría del riesgo y el evento definiéndose el siguiente riesgo: “Errores fallas o deficiencias en la formulación y actualización de la planeación institucional”.
•Causas internas, externas y efectos: Se ajustaron las causas internas y externas y los efectos de conformidad con los cambios realizados en la matriz DOFA del proceso.
•Probabilidad: se ajustó la calificación de la probabilidad en relación con la frecuencia en la que se ha presentado el riesgo con base en la nueva denominación del riesgo. 
•Impacto: Se cambió la calificación de algunas perspectivas de impacto ubicandose en la matriz de calor antes de controls en zona extrema. 
•Actividades de control preventivo y detectivo: Se validaron los controles definidos en los procedimientos y se calificaron.
•Plan de contingencia:  Se validaron las actividades definidas en caso de que el riesgo se presente.
•Se actualizaron los controles preventivos y detectivos de acuerdo con las ultimas  versiones de los procedimientos.
• Se decidió reducir el riesgo y se formulan actividades con el fin de redefinir los controles en los respectivos procedimientos.
</t>
  </si>
  <si>
    <t>Ejecutar las actividades definidas en el plan de sostenimiento y mejora del Sistema de Gestión</t>
  </si>
  <si>
    <t>en  la ejecución del plan  sostenimiento y mejora del sistema de gestión</t>
  </si>
  <si>
    <t xml:space="preserve">- 
La información de entrada que se requiere para formular o actualizar el plan de mantenimiento del Sistema de Gestión no es suficiente, clara, completa o de calidad.
- Insuficiencia de los recursos asignados que impacta en la formulación, ejecución y actualización del plan de mantenimiento del Sistema de Gestión
- 
- 
Divulgación y apropiación limitada que no permite el uso de las directrices, disposiciones, procesos y documentos asociados,  para formular o actualizar la planeación institucional por parte de quienes participan en esta actividad.
</t>
  </si>
  <si>
    <t xml:space="preserve">- Cambios en normas y  lineamientos Distritales y nacionales que afectan el desarrollo del proceso.
- Proveedores que no cumplen con las especifícaciones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</si>
  <si>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 xml:space="preserve">- Dificultades o limitaciones para la implementación de los cambios en procesos, procedimientos y demás documentos que soportan el Sistema de Gestión de Calidad.
- Desgaste administrativo por reprogramación de actividades y acumulación de tareas.
- Incumplimiento de metas 
- Hallazgos por incumplimientos
- Pérdida de imagen  a nivel institucional 
- Inoportunidad en la disponibilidad de información.
</t>
  </si>
  <si>
    <t xml:space="preserve">- Incumplimiento o atraso en los programas, proyectos y gestión de la Secretaria General.
- Falta de apropiación del modelo de gestión por procesos de la entidad, que genera insatisfacción a los grupos de valor de la Secretaria General.
</t>
  </si>
  <si>
    <t xml:space="preserve">- 1125 Fortalecimiento y modernización de la gestión pública distrital
</t>
  </si>
  <si>
    <t>Se determinó la probabilidad (3 posible) ya que este riesgo se materializó una vez en los ultimos 2 años. El impacto (4 mayor) obedece a que este riesgo podría generar incumplimiento de metas y objetivos .</t>
  </si>
  <si>
    <t>Se determina la probabilidad (1) Rara vez, ya que las actividades de control preventivas se normalizaron en los procedimientos posterior a la materialización del riesgo. El impacto pasa a (2) menor, ya que los efectos más significativos no se presentaron.</t>
  </si>
  <si>
    <t>- Reportar el riesgo materializado de Incumplimiento parcial de compromisos en  la ejecución del plan  sostenimiento y mejora del sistema de gestión en el informe de monitoreo a la Oficina Asesora de Planeación.
- Si se detecta mediante seguimiento en Subcomité de Autocontrol, se deberá reorganizar y reprogramar el plan para el periodo siguiente, de acuerdo con las necesidades del sistema.
- Actualizar el mapa de riesgos del proceso Direccionamiento Estratégico</t>
  </si>
  <si>
    <t>- Jefe Oficina Asesora de Planeación
- Jefe Oficina Asesora de Planeación
- Jefe Oficina Asesora de Planeación</t>
  </si>
  <si>
    <t>- Reporte de monitoreo indicando la materialización del riesgo de Incumplimiento parcial de compromisos en  la ejecución del plan  sostenimiento y mejora del sistema de gestión
- Plan ajustado y acta de subcomité de autocontrol
- Mapa de riesgo del proceso Direccionamiento Estratégico, actualizado.</t>
  </si>
  <si>
    <t>Creación del mapa de riesgos</t>
  </si>
  <si>
    <t>Se ajusta el nombre del riesgo incluyendo la ejecución del plan.
Se ajusta la valoración inherente a Extrema en atención a la materialización del riesgo (probabilidad 5 casi seguro, impacto 3 moderado).
Se califica la probabilidad por frecuencia.
Se modifican las actividades de control y se califican.
Se ajusta la valoración residual a Alta en atención a la calificación de las actividades de control (probabilidad 5 casi seguro, impacto 2 menor).
Se propuso un plan de mejoramiento que conlleva a una mitigación oportuna del riesgo.
Se propuso un plan de contingencia frente a la materialización del riesgo.</t>
  </si>
  <si>
    <t>Se ajusta la valoración inherente a casi seguro en atención a la materialización del riesgo extremo (probabilidad casi seguro , impacto moderado).
De acuerdo con los controles, la valoración del riesgo después de estos pasa a "baja"  (probabilidad 3 posible, impacto 1 insignificante)
Se actualizaron los controles de acuerdo con las nuevas versión del procedimiento 2210111-PR-196.
Se actualizó el plan de mejoramiento definido, teniendo en cuenta lo establecido en la acción de mejora 27 en el aplicativo SIG.</t>
  </si>
  <si>
    <t xml:space="preserve">•Actividad clave: Con base en la actualización de la caracterización del Proceso Direccionamiento Estratégico se incluyó la siguiente actividad clave “Ejecutar las actividades definidas en el plan de sostenimiento y mejora del Sistema de Gestión”.
•Nombre del riesgo: Se cambio el nombre de riesgo incluyendo la categoría del riesgo y el evento definiéndose el siguiente riesgo: “Incumplimiento parcial de compromisos en la ejecución del plan de sostenimiento y mejora del sistema de gestión”.
•Causas internas, externas y efectos: Se ajustaron las causas internas y externas y los efectos de conformidad con los cambios realizados en la matriz DOFA del proceso. 
• Probabilidad:  Se redujo la calificación de la probabilidad en relación con la frecuencia en la que se ha presentado el riesgo con base en la nueva denominación del riesgo. 
•Impacto: Se cambió la calificación de algunas perspectivas de impacto ubicándose en la matriz de calor en zona extrema. 
•Actividades de control preventivo y detectivo: Se validaron los controles definidos en los procedimientos. 
•Opción de manejo: Se acepta el riesgo teniendo en cuenta que, con los controles definidos para prevenir la materialización del riesgo de ejecutar las actividades definidas en el plan de sostenimiento y mejora del Sistema de Gestión se ubico en zona baja. 
•Plan de contingencia:  Se validaron las actividades definidas en caso de que el riesgo se presente.
• Se ajusto redacción de la explicación de la valoración de los riesgos 
• Se actualizaron los controles detectivos de acuerdo con las nuevas versiones de los procedimientos  
• Se acepta el riesgo teniendo en cuenta que ya se actualizó  el procedimiento  2210111-PR-196   incluido en la acción de mejora  27 </t>
  </si>
  <si>
    <t>Ejecutar las actividades definidas en el Plan Estratégico Cuatrienal y Plan deAcción Institucional
Ejecutar las actividades definidas enlos Proyectos de Inversión, y el Presupuesto Anual</t>
  </si>
  <si>
    <t>en la ejecución de la planeación institucional y la ejecución presupuestal</t>
  </si>
  <si>
    <t xml:space="preserve">- Se tienen parcialmente previstas las posibles fallas o riesgos de las actividades del proceso.
- La información de entrada que se requiere para formular o actualizar la planeación institucional no es suficiente, clara, completa o de calidad.
- Insuficiencia de los recursos asignados que impacta en la formulación, ejecución y actualización de la planeación institucional
</t>
  </si>
  <si>
    <t xml:space="preserve">- Cambios en normas y  lineamientos Distritales y nacionales que afectan el desarrollo del proceso.
- Decisiones políticas que generan variabilidad en las prioridades de la entidad
- Decisiones económicas que generan variabilidad en los recursos asignados a la entidad
- Proveedores que no cumplen con las especifícaciones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</si>
  <si>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 xml:space="preserve">- Incumplimiento del Plan Distrital de Desarrollo.
- Pérdida de credibilidad en la gestión del gobierno distrital.
- Hallazgos o sanciones por parte de entes de control u otro ente regulador.
</t>
  </si>
  <si>
    <t xml:space="preserve">- Incumplimiento o atraso en los programas, proyectos y gestión de la Secretaria General.
</t>
  </si>
  <si>
    <t>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t>
  </si>
  <si>
    <t>Se determina la probabilidad (1 ) rara vez ya que las actividades de control preventivas han evitado la materialización de éste riesgo en los últimos años. El impacto (3) moderado  ya que los efectos más significativos no se han presentado en el periodo y  se estan redefiniendo los controles.</t>
  </si>
  <si>
    <t xml:space="preserve">- 
Actualizar el procedimiento Formulación de la Planeación Institucional (2210111-PR-182), para  redefinir la actividad de control que indica que el comité Institucional de Gestión y Desempeño
verifica los lineamientos y criterios metodológicos para la elaboración del plan estratégico institucional  cumplan con la normatividad vigente y los criterios emitidos por las entidades rectoras del tema.
-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
-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lacoherencia de los datos, los soportes suministrados, la implementación de las  recomendaciones de Oficina Asesora de Planeación.
_______________
-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lacoherencia de los datos, los soportes suministrados, la implementación de las  recomendaciones de Oficina Asesora de Planeación.
- Actualizar el procedimiento Monitoreo a los Planes Institucionales (2210111-PR-183), para  redefinir la actividad de control que indica que el profesional delegado de cada dependencia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t>
  </si>
  <si>
    <t xml:space="preserve">- Jefe Oficina Asesora de Planeación 
- Jefe Oficina Asesora de Planeación 
- Jefe Oficina Asesora de Planeación 
- Jefe Oficina Asesora de Planeación 
_______________
- Jefe Oficina Asesora de Planeación 
- Jefe Oficina Asesora de Planeación 
</t>
  </si>
  <si>
    <t xml:space="preserve">- Procedimiento Actualizado 
- Procedimiento Actualizado 
- Procedimiento Actualizado 
- Procedimiento Actualizado 
_______________
- Procedimiento Actualizado 
- Procedimiento Actualizado 
</t>
  </si>
  <si>
    <t xml:space="preserve">29/05/2020
29/05/2020
29/05/2020
29/05/2020
_______________
29/05/2020
29/05/2020
</t>
  </si>
  <si>
    <t xml:space="preserve">31/07/2020
31/07/2020
31/07/2020
31/07/2020
_______________
31/07/2020
31/07/2020
</t>
  </si>
  <si>
    <t>- Reportar el riesgo materializado de Incumplimiento parcial de compromisos en la ejecución de la planeación institucional y la ejecución presupuestal en el informe de monitoreo a la Oficina Asesora de Planeación.
- Se solicita a la dependencia respectiva el levantamiento  del hallazgo asociado al incumplimiento de los compromisos
- Establecer e implementar las acciones pertinentes, que permitan cumplir los compromisos no ejecutados en su totalidad.
- Reportar en el periodo siguiente, las evidencias de cumplimiento de las compromisos establecidos
- Actualizar el mapa de riesgos del proceso Direccionamiento Estratégico</t>
  </si>
  <si>
    <t>- Jefe Oficina Asesora de Planeación
- Jefe Oficina Asesora de Planeación - Equipo OAP
- Jefe de Dependencia
- Jefe de Dependencia
- Jefe Oficina Asesora de Planeación</t>
  </si>
  <si>
    <t>- Reporte de monitoreo indicando la materialización del riesgo de Incumplimiento parcial de compromisos en la ejecución de la planeación institucional y la ejecución presupuestal
- Memorando informando incumplimiento
- Acciones establecidas y con reporte en el sistema
- Memorando de reporte de avance de los compromisos del periodo y atrasados
- Mapa de riesgo del proceso Direccionamiento Estratégico, actualizado.</t>
  </si>
  <si>
    <t>Creación del mapa de riesgos, incorporando el anterior denominado "Omisión en el monitoreo y evaluación de la Planeación Institucional" ya que es un control de este riesgo.</t>
  </si>
  <si>
    <t>Se ajusto la explicación del riesgo.
Se actualiza el control relacionado con el procedimiento 4202000-PR-365 "Actualización presupuestal de los Proyectos de Inversión", debido a que el procedimiento fue actualizado.
Se reprograman el plan de mejoramiento definido, teniendo en cuenta lo establecido en la acción preventiva 17 en el aplicativo SIG.</t>
  </si>
  <si>
    <t xml:space="preserve">
•Actividad clave: Con base en la actualización de la caracterización del Proceso Direccionamiento Estratégico se incluyeron  las siguientes actividades clave “Ejecutar las actividades definidas en el Plan Estratégico Cuatrienal y Plan deAcción Institucional y  ejecutar las actividades definidas enlos Proyectos de Inversión, y el Presupuesto Anual”.
•Nombre del riesgo: se complemento el riesgo incluyendo la ejecución presupuestal.
•Causas internas, externas y efectos: Se ajustaron las causas internas y externas y los efectos de conformidad con los cambios realizados en la matriz DOFA del proceso.
•Actividades de control preventivo y detectivo: Se validaron los controles definidos en los procedimientos y se calificaron.
•Se actualizaron los controles preventivos y detectivos de acuerdo con las ultimas  versiones de los procedimientos  2210111-PR-182 y 2210111-PR-365
•Plan de contingencia:  Se validaron las actividades definidas en caso de que el riesgo se presente.
• Se decidió reducir el riesgo y se formulan actividades con el fin de redefinir los controles en los respectivos procedimientos.</t>
  </si>
  <si>
    <t>Recibir y custodiar transitoriamente los insumos, elaborar los impresos de acuerdo a las características técnicas requeridas y entregar los productos elaborados, ejecutar el plan de acción y programa de producción.</t>
  </si>
  <si>
    <t>en productos elaborados (impresos)</t>
  </si>
  <si>
    <t xml:space="preserve">- Personal insuficiente, profesional y operativo, para atender las demandas de impresión oficial por parte de las entidades y organismos del Distrito Capital.
- Necesidad de equipos de pre-prensa para efectuar la reposición de maquinaria obsoleta tecnológicamente.
- La Imprenta Distrital no goza funcionalmente de la competencia para dictar políticas públicas de impresión oficial y comunicación gráfica.
</t>
  </si>
  <si>
    <t xml:space="preserve">- "Cambio de personal operativo sin habilidades y destrezas en el manejo de maquinaria y equipos de pre-impresión, impresión y terminados", con ocasión de la convocatoria pública No. 821 de 2018.
- Variación en los costos de las materias primas, insumos y repuestos  provenientes de proveedores exclusivos.
- No contar con los permisos de ley que viabilicen la ampliación de la infraestructura en la imprenta distrital.
</t>
  </si>
  <si>
    <t xml:space="preserve">- Perdida de imagen frente a las demás entidades del Distrito
- Perdida de recursos por reprocesos y devolución de productos
- Quejas o reclamaciones por parte de otras entidades del Distrito
</t>
  </si>
  <si>
    <t xml:space="preserve">- Impresión de artes gráficas para las entidades del distrito capital
</t>
  </si>
  <si>
    <t>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t>
  </si>
  <si>
    <t>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t>
  </si>
  <si>
    <t>- Reportar el riesgo materializado de Errores (fallas o deficiencias) en productos elaborados (impresos) en el informe de monitoreo a la Oficina Asesora de Planeación.
- Analizar el tipo de defecto presentado en el producto con el fin de establecer el tratamiento a seguir (reparar, reprocesar, desechar) o negociar con el cliente la aceptación del producto en dichas condiciones.
- Actualizar el mapa de riesgos del proceso Elaboración de Impresos y Registro Distrital</t>
  </si>
  <si>
    <t>- Subdirector(a) de Imprenta Distrital
- Lider producción
- Subdirector(a) de Imprenta Distrital</t>
  </si>
  <si>
    <t>- Reporte de monitoreo indicando la materialización del riesgo de Errores (fallas o deficiencias) en productos elaborados (impresos)
- Acta evidencia de reunión en la que se fijan los acuerdos con el cliente o el tratamiento a seguir.
- Mapa de riesgo del proceso Elaboración de Impresos y Registro Distrital,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</si>
  <si>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</si>
  <si>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Revision y actualizacion de mapa de riesgos según el reporte de monitoreo efectuado a corte 31 de diciembre de 2019. Se amplió información en plan de contingencia. Se ajustó evidencias para el análisis de probabilidad por frecuencua antes del analisis de controles.</t>
  </si>
  <si>
    <t>en la elaboración de los impresos de acuerdo con las fechas y cantidades acordadeas en la orden de producción</t>
  </si>
  <si>
    <t xml:space="preserve">- Bajo nivel de gestión del software EMLAZE, como herramienta para el seguimiento de la producción de la Imprenta Distrital.
- Deficiencia en la programación de la producción
</t>
  </si>
  <si>
    <t xml:space="preserve">- Intermitencia en la prestación del servicio público de electricidad
- Fenomenos naturales tales como inundación, sismo, biológicos, deslizamientos de masas, atmosféricos.
</t>
  </si>
  <si>
    <t xml:space="preserve">- Imagen
- Financiero
- Cumplimiento
</t>
  </si>
  <si>
    <t>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t>
  </si>
  <si>
    <t>Disminuye la probabilidad (4 probable) ya que las actividades de control preventivas no han evitado la materialización de este riesgo. El impacto pasa a (2 menor) ya que los efectos más significativos no se presentaron.</t>
  </si>
  <si>
    <t xml:space="preserve">- Complementar (Act.10) del procedimiento 2213300PR-098 con el seguimiento de la produccion en el Sofware Emlaze comparando ordenes recibidas con el avance reportado.
_______________
- AP:21 Complementar (Act.10) del procedimiento 2213300PR-098 con el seguimiento de la produccion en el Software Emlaze comparando ordenes recibidas con el avance reportado.
</t>
  </si>
  <si>
    <t xml:space="preserve">- Gestor Calidad
_______________
- Gestor Calidad
</t>
  </si>
  <si>
    <t xml:space="preserve">- Procedimiento 2213300-PR-098 "Producción de artes gráficas para entidades distritales" actualizado y socializado
_______________
- Procedimiento 2213300-PR-098 "Producción de artes gráficas para entidades distritales" actualizado y socializado
</t>
  </si>
  <si>
    <t xml:space="preserve">- 
AP:21 Capacitar a los funcionarios que hacen uso de la herramienta en el funcionamiento del Software con el fin de administrar técnicamente el aplicativo.
- AP:21 Implementar los turnos de trabajo reglamentados por la Secretaria General, de acuerdo con las necesidades de la operación, con el fin de dar gestión y cobertura a las órdenes de producción.
- AP:21 Asegurar la implementación y optimización del Software Emlaze como mínimo en el 70% de sus funcionalidades.
_______________
</t>
  </si>
  <si>
    <t xml:space="preserve">- Subdirector Imprenta Distrital
- Profesional universitario 219-09-asesor y Subdirector Tecnico
- Asesor-Profesional universitario 219-09
_______________
</t>
  </si>
  <si>
    <t xml:space="preserve">- Evidencia de programación de capacitaciones al personal en la manipulación de la herramienta.
- Programación de turnos de trabajo.
- 
Reporte de porcentaje de implementación del sistema de información en la Subdirección de Imprenta Distrital.
_______________
</t>
  </si>
  <si>
    <t>- Reportar el riesgo materializado de Incumplimiento parcial de compromisos en la elaboración de los impresos de acuerdo con las fechas y cantidades acordadeas en la orden de producción en el informe de monitoreo a la Oficina Asesora de Planeación.
- En caso de que se presenten incumplimientos, se procede a conciliar con el cliente con el fin de reprogramar la fecha de entrega y volumen (Cantidades)
- Posteriormente se actualiza la orden de producción - EMLAZE, con las nuevas fechas de entrega y volúmenes.
- Actualizar el mapa de riesgos del proceso Elaboración de Impresos y Registro Distrital</t>
  </si>
  <si>
    <t>- Subdirector(a) de Imprenta Distrital
- Subdirector(a) de Imprenta Distrital
- Subdirector(a) de Imprenta Distrital
- Subdirector(a) de Imprenta Distrital</t>
  </si>
  <si>
    <t>- Reporte de monitoreo indicando la materialización del riesgo de Incumplimiento parcial de compromisos en la elaboración de los impresos de acuerdo con las fechas y cantidades acordadeas en la orden de producción
- Evidencia de reunión o correo electrónico
- Orden de producción - EMLAZE
- Mapa de riesgo del proceso Elaboración de Impresos y Registro Distrital, actualizado.</t>
  </si>
  <si>
    <t>Revision y actualizacion de mapa de riesgos según el reporte de monitoreo efectuado a corte 31 de diciembre de 2019. Incluir actividades para elfortalecimiento de controles y acciones posteriores y de tratamiento del riesgo.</t>
  </si>
  <si>
    <t xml:space="preserve">Elaborar el Registro Distrital publicando los actos administrativos en el </t>
  </si>
  <si>
    <t>con la publicación oportuna e íntegra de los actos administrativos (Registro Distrital)</t>
  </si>
  <si>
    <t xml:space="preserve">- Deficiencia en la solicitud y los soportes, inconsistencia entre el archivo magnético y el físico.
</t>
  </si>
  <si>
    <t xml:space="preserve">- Intermitencia en la prestación del servicio público de electricidad
</t>
  </si>
  <si>
    <t xml:space="preserve">- Medidas de control interno y externo
- Imagen
- Información
- Operativo
- Medidas de control interno y externo
</t>
  </si>
  <si>
    <t xml:space="preserve">- Publicación de actos administrativos en el registro distrital
</t>
  </si>
  <si>
    <t>Se determina la probabilidad (rara vez 1) ya que el riesgo no se ha presentado en los úlimos 4 años y el impacto mayor obedece a las posibles sanciones legales y perdida de la imagen institucional.</t>
  </si>
  <si>
    <t>Se determina la probabilidad (1 rara vez), ya que las actividades preventivas han evitado la materialización del riesgo, sin embargo, es necesario fortalecer las evidencias de uno de dichos controles. El impacto pasa a moderado ya la materialización de este riesgo puede afectar la imagen isntitucional y ocasionar sanciones disciplinarias.</t>
  </si>
  <si>
    <t xml:space="preserve">
- AP:22 Actualización del 2213300-PR-097 incluyendo la nueva herramienta para solicitar la publicación del Registro Distrital de manera virtual y formalización en el SIG.
_______________
</t>
  </si>
  <si>
    <t xml:space="preserve">
- Gestor de calidad-Tecnico Operativo 314-04
_______________
</t>
  </si>
  <si>
    <t xml:space="preserve">
- PR-097 actualizado, publicado y socializado.
_______________
</t>
  </si>
  <si>
    <t xml:space="preserve">- AP:22 Diseñar las estrategias para socializar la publicación de los actos administrativos en el nuevo sistema del Registro Distrital.
- AP:22 Actualización del trámite de publicación de actos o documentos administrativos en SUIT y Guia de Trámites y socialización con usuarios internos.
- AP:22 Socializar con las entidades, organismos y organos de control del Distrito Capital la metodología para la publicación de los actos y documentos administrativos en el sistema del Registro Distrital.
_______________
</t>
  </si>
  <si>
    <t xml:space="preserve">- Tecnico operativo 314-04
- Tecnico operativo 314-04
- Tecnico operativo 314-04
_______________
</t>
  </si>
  <si>
    <t xml:space="preserve">- Estrategia de socialización.
- Evidencias de la actualización en SUIT y Guia de Trámites.
- Evidencias de socialización.
_______________
</t>
  </si>
  <si>
    <t>- Reportar el riesgo materializado de Incumplimiento legal con la publicación oportuna e íntegra de los actos administrativos (Registro Distrital) en el informe de monitoreo a la Oficina Asesora de Planeación.
- Realizar la gestión pertinente, con el fin de publicar el acto administrativo a la mayor brevedad posible, aclarando los motivos por los cuales se presentó el retraso en la publicación del mismo.
- En caso que se presente falta de completitud en el acto administrativo, se solicita el documento físico a la entidad que lo custodia, para proceder a reemplazarlo con el acto administrativo completo.
- Posteriormente se realiza la gestión pertinente para reemplazar el documento en el Archivo electrónico del registro distrital
- Actualizar el mapa de riesgos del proceso Elaboración de Impresos y Registro Distrital</t>
  </si>
  <si>
    <t>- Subdirector(a) de Imprenta Distrital
- Subdirector(a) de Imprenta Distrital
- Subdirector(a) de Imprenta Distrital
- Subdirector(a) de Imprenta Distrital
- Subdirector(a) de Imprenta Distrital</t>
  </si>
  <si>
    <t>- Reporte de monitoreo indicando la materialización del riesgo de Incumplimiento legal con la publicación oportuna e íntegra de los actos administrativos (Registro Distrital)
- Publicación del acto administrativo y aclaración
- Solicitud del acto administrativo a la entidad correspondiente y acto administrativo completo
- Acto administrativo completo en el archivo electrónico del registro distrital
- Mapa de riesgo del proceso Elaboración de Impresos y Registro Distrital, actualizado.</t>
  </si>
  <si>
    <t>Revision y actualizacion de mapa de riesgos según el reporte de monitoreo efectuado a corte 31 de diciembre de 2019.</t>
  </si>
  <si>
    <t>durante la recepción y almacenamiento de insumos, repuestos y/o sobrantes que se pueden reciclar y producto terminado, con el fin de obtener dádivas o beneficio a nombre propio</t>
  </si>
  <si>
    <t xml:space="preserve">- Bajo nivel de gestión del software EMLAZE, como herramienta para el seguimiento de la producción de la Imprenta Distrital.
- Deficiencia en el control de ingresos y salidas de insumos del almacen.
- Falta de control sobre la materia prima sobrante.
</t>
  </si>
  <si>
    <t xml:space="preserve">- Presiones o motivaciones individuales, sociales o colectivas, que inciten a realizar conductas contrarias al deber ser
</t>
  </si>
  <si>
    <t xml:space="preserve">- Financiero
- Financiero
- Medidas de control interno y externo
- Imagen
</t>
  </si>
  <si>
    <t xml:space="preserve">- Fallas en la prestación de los bienes y servicios que oferta la Secretaria General
- Afectación de imagen institucional por la materialización de actos de corrupción.
</t>
  </si>
  <si>
    <t>Se determina la probabilidad (1 rara vez) ya que las actividades de control preventivas han evitado la materialización del riesgo. El impacto se considra catastrófico (5 mayor) teniendo en cuenta los múltiples efectos que se generan con su materialización.</t>
  </si>
  <si>
    <t>Se determina la probabilidad (1 rara vez) ya que las actividades de control preventivas han evitado la materialización del riesgo. El impacto se considra catastrófico (5 mayor) teniendo en cuenta que los riesgos de corupcion no se desplazan en la escala de impacto; sin embargo los controles detectivos existente son fuertes.</t>
  </si>
  <si>
    <t xml:space="preserve">- AP:23 Implementar acciones de control administrativo a los repuestos adquiridos para la maquinaria de artes gráficas, con el propósito de evitar la pérdida o hurto de los mismos.
- AP:23 Incluir como control en el Procedimiento 2213300 PR-215 y formalizar en el SIG, el reporte mensual de  la disposición final de residuos peligrosos en el formato 4233100-FT-1037 y residuos aprovechables 2213300-FT-1036 generados por el proceso productivo. 
- AP:23 Implementar formato de ingresos de materia prima de las entidades Distritales para el control en la recepción de insumos y formalizarlo en el SIG.
Actualizar el procedimiento 2213300 PR-215 con la creación del nuevo control, su formato asociado y divulgación.
- AP:21 Asegurar la implementación y optimización del Software Emlaze como mínimo en el 70% de sus funcionalidades.
_______________
</t>
  </si>
  <si>
    <t xml:space="preserve">- Profesional Universitario 2019-18 y Auxiliar administrativo 407-27
- Gestor PIGA y Gestor Calidad
- Profesional Universitario 2019-18 y Auxiliar administrativo 407-27- Gestor de Calidad.
- Asesor-Profesional universitario 219-09-Subdirector Tecnico
_______________
</t>
  </si>
  <si>
    <t xml:space="preserve">- Comprobante de ingreso a almacen de repuestos existentes catalogados como sobrantes. 
- Procedimiento actualizado 2213300-PR-215"Recepción, entrega y control de materia prima, insumos y otros", formalización en SIG y divulgación.
- Procedimiento actualizado 2213300-PR-215"Recepción, entrega y control de materia prima, insumos y otros", formalización en SIG y divulgación.
- 
Reporte de porcentaje de implementación del sistema de información en la Subdirección de Imprenta Distrital.
_______________
</t>
  </si>
  <si>
    <t>-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</si>
  <si>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Subdirector(a) de Imprenta Distrital
- Subdirector(a) de Imprenta Distrital
- Jefe de Oficina de Control Interno
- Jefe de Oficina de Control Interno
- Subdirector(a) de Imprenta Distrital</t>
  </si>
  <si>
    <t>-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</si>
  <si>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Revision y actualizacion de mapa de riesgos según el reporte de monitoreo efectuado a corte 31 de diciembre de 2019. Se identificarón las perspectivas del impacto y se definieron las acciones de tratamiento para el año 2020 y 2021.</t>
  </si>
  <si>
    <t>para la elaboración de trabajos de artes gráficas dirigidos a personas u organismos que no hacen parte de la Administración Distrital, con el fin de obtener dádivas o beneficio a nombre propio</t>
  </si>
  <si>
    <t xml:space="preserve">- Conflicto de intereses de los servidores con fines de favorecer un tercero que sin cumplir requisitos solicite elaboracion de trabajos de artes gráficas.
- Bajo nivel de gestión del software EMLAZE, como herramienta para el seguimiento de la producción de la Imprenta Distrital.
</t>
  </si>
  <si>
    <t xml:space="preserve">- Financiero
- Imagen
- Medidas de control interno y externo
</t>
  </si>
  <si>
    <t xml:space="preserve">
_______________
- Complementar (Act.10) del procedimiento 2213300PR-098 con el seguimiento de la produccion en el Sofware Emlaze comparando ordenes recibidas con el avance reportado.
</t>
  </si>
  <si>
    <t xml:space="preserve">
_______________
- Gestor Calidad
</t>
  </si>
  <si>
    <t xml:space="preserve">
_______________
- Procedimiento 2213300-PR-098 "Producción de artes gráficas para entidades distritales" actualizado y socializado
</t>
  </si>
  <si>
    <t xml:space="preserve">- 
AP:21 Capacitar a los funcionarios que hacen uso de la herramienta en el funcionamiento del Sofware con el fin de administrar tecnicamente el aplicativo.
- AP:24 Realizar verificación periódica y seguimiento de reportes de los contadores de las máquinas de CTP e impresión y hacer un comparativo con los trabajos de las entidades distritales solicitados.
- AP:24 Verificar periódicamente y hacer seguimiento del uso de planchas litográficas dentro del proceso de artes gráficas.
- AP:21 Asegurar la implementación y optimización del Software Emlaze como mínimo en el 70% de sus funcionalidades.
- AP:24 Programar jornadas de prevención y orientación para los funcionarios de la dependencia en aras de mejorar la atención al ciudadano y evitar la ocurrencia de faltas disciplinarias.
_______________
</t>
  </si>
  <si>
    <t xml:space="preserve">- Subdirector de imprenta
- Profesional Universitario 219-09-Asesor-Subdirector Tecnico
- Profesional Universitario 219-09-Asesor-Subdirector Tecnico
- Asesor-Profesional universitario 219-09-Subdirector Tecnico
- Subdirector tecnico
_______________
</t>
  </si>
  <si>
    <t xml:space="preserve">- Evidencia de programación de capacitaciones al personal en la manipulación de la herramienta.
- Reporte de los contadores máquinas de CTP e impresión y analisis de su verificación.
- Reporte de planchas usadas y analisis de su verificación.
- 
Reporte de porcentaje de implementación del sistema de información en la Subdirección de Imprenta Distrital.
- Evidencias de las jornadas
_______________
</t>
  </si>
  <si>
    <t>-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</si>
  <si>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</si>
  <si>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Ejecutar las acciones para la gestión de la elaboración de impresos y el registro distrital.</t>
  </si>
  <si>
    <t>en la elaboracion de impresos</t>
  </si>
  <si>
    <t xml:space="preserve">- Falta de disponibilidad de los equipos e instalaciones debido a ejecucion de actividades de adecuacion y mantenimientos.
- Personal insuficiente, profesional y operativo, para atender las demandas de impresión oficial por parte de las entidades y organismos del Distrito Capital.
- Deficiencia en la programación de la producción
</t>
  </si>
  <si>
    <t xml:space="preserve">- Fenomenos naturales tales como inundación, sismo, biológicos, deslizamientos de masas, atmosféricos.
- Manifestaciones asonadas, afectación del orden público
</t>
  </si>
  <si>
    <t xml:space="preserve">- Financiero
- Imagen
- Cumplimiento
- Medidas de control interno y externo
- Cumplimiento
</t>
  </si>
  <si>
    <t>Se considera que es probable (4) en razón a que se ha presentado 1 vez en el presente año y el impacto es catastrófico porque el grado de interrupción de operaciones internas por mas de 5 diás.</t>
  </si>
  <si>
    <t>Se determina que la probabilidad es posible (3)  en razón a que se ha presentadoal menos 1 vez en los dos ultimos años y el impacto se mantiene catastrófico porque el grado de interrupción de operaciones internas por mas de 5 diás, a pesar de los controles que se están aplicando.</t>
  </si>
  <si>
    <t xml:space="preserve">
- La Acción Correctiva No.32 se reprogramó en razón a que la aplicación de la Lista de verificación de requisitos norma ISO 9001:2015 y BPM no se ha podido implementar en ocasión a la suspensión de las actividades de planta hasta el 18/01/2021 que se reactive la operación.
-  
_______________
- No es necesario ajustar el diseño del control, sino garantizar su aplicación.
</t>
  </si>
  <si>
    <t xml:space="preserve">
- Gestor de calidad
_______________
- Subdirector Tecnico
</t>
  </si>
  <si>
    <t xml:space="preserve">
- Registro lista de verificación de requisitos FT-128 diligenciado.
_______________
- Registro de reunión de produccion FT-836 diligenciado.
</t>
  </si>
  <si>
    <t xml:space="preserve">- AP:19 Realizar analisis del stock minimo de inventario de insumos de emergencia con el fin de contar con disponibilidad en caso de perdida o deterioro.
- AP:19 Coordinar la realización de actividades de mantenimiento de la infraestructura, red contra incendios y tanque de agua.
- AP:19 Elaborar, implementar y  hacer seguimiento al plan de mantenimiento a la maquinaria y equipos de artes graficas.
_______________
</t>
  </si>
  <si>
    <t xml:space="preserve">- Profesional universitario 219-18- Asesor-Subdirector tecnico.
- Profesional Especializado 222-30- Subdirector Tecnico.
- Profesional universitario 219-09- Subdirector Tecnico.
_______________
</t>
  </si>
  <si>
    <t xml:space="preserve">- Analisis del Stock minimo.
- Correos o memorandos donde se requieran los mantenimientos.
- Plan de mantenimiento
_______________
</t>
  </si>
  <si>
    <t>- Reportar el riesgo materializado de Interrupciones en la elaboracion de impresos en el informe de monitoreo a la Oficina Asesora de Planeación.
- Evaluar el tiempo de interrupción de actividades de producción de artes graficas de acuerdo con la causa que la origina
- Determinar las medidas para reestablecer el servicio, las cuales pueden incluir entre otras: reclamación de pólizas, adquisición de nueva maquinaria o reparación de la misma, sustitución de personal, adqusición de materiales e insumos de fabricación, alquiler de un local o una planta temporal para ejcución de actividades, etc  
- Evaluar la posibilidad de subcontratar con otra empresa de artes graficas para poder cumplir con la elaboración de los trabajos.
- Actualizar el mapa de riesgos del proceso Elaboración de Impresos y Registro Distrital</t>
  </si>
  <si>
    <t>- Subdirector(a) de Imprenta Distrital
- Subdirector(a) de Imprenta Distrital
- Equipo directivo
- Asesor y Profesional encargado de producción
- Subdirector(a) de Imprenta Distrital</t>
  </si>
  <si>
    <t>- Reporte de monitoreo indicando la materialización del riesgo de Interrupciones en la elaboracion de impresos
- Registro acta de reunión de producción FT-836 diligenciada.
- Acta de comite institucional de gestión y desempeño.
- Registro acta de reunión de producción FT-836 diligenciada.
- Mapa de riesgo del proceso Elaboración de Impresos y Registro Distrital, actualizado.</t>
  </si>
  <si>
    <t>Primera versión del riesgo</t>
  </si>
  <si>
    <t>Formular el Plan Estratégico de Tecnologías de la Información y las Comunicaciones</t>
  </si>
  <si>
    <t>en la formulación del Plan Estratégico de Tecnologías de la Información y las Comunicaciones</t>
  </si>
  <si>
    <t xml:space="preserve">- Las personas que formulan el PETI no tienen los conocimientos y habilidades necesarias.
- No se cuenta con la información clara, completa y de calidad oportuna para la formulación del PETI.
</t>
  </si>
  <si>
    <t xml:space="preserve">- Bajo interés por las políticas de TI, seguridad, uso y apropiación de la Tecnología.
- Bajo compromiso e interés de algunas dependencias en la aplicación de los procesos, productos y servicios que ofrece la Oficina TIC.
</t>
  </si>
  <si>
    <t xml:space="preserve">- Utilización inadecuada de recursos.
- Incumplimiento de metas de los proyectos de inversión  con componente TIC.
</t>
  </si>
  <si>
    <t xml:space="preserve">- Limitada disponibilidad de los canales de comunicación e interacción con la ciudadanía, que impide visualizar la transparencia en la gestión distrital.
</t>
  </si>
  <si>
    <t xml:space="preserve">- Procesos misionales en el Sistema de Gestión de Calidad
- Procesos de apoyo operativo en el Sistema de Gestión de Calidad
</t>
  </si>
  <si>
    <t xml:space="preserve">- 1081 Rediseño de la arquitectura de la plataforma tecnológica en la Secretaría General
</t>
  </si>
  <si>
    <t>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t>
  </si>
  <si>
    <t>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t>
  </si>
  <si>
    <t xml:space="preserve">-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_______________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t>
  </si>
  <si>
    <t xml:space="preserve">- Jefe de la OTIC
- Jefe de la OTIC
_______________
- Jefe de la OTIC
- Jefe de la OTIC
- Jefe de la OTIC
- Jefe de la OTIC
</t>
  </si>
  <si>
    <t xml:space="preserve">- Registros formalizados.
- Procedimiento actualizado PR-116.
_______________
- Registros formalizados.
- Procedimiento actualizado PR-116.
- Registros formalizados.
- Procedimiento actualizado PR-116.
</t>
  </si>
  <si>
    <t xml:space="preserve">01/04/2020
01/04/2020
_______________
01/04/2020
01/04/2020
01/04/2020
01/04/2020
</t>
  </si>
  <si>
    <t xml:space="preserve">31/07/2020
31/07/2020
_______________
31/07/2020
31/07/2020
31/07/2020
31/07/2020
</t>
  </si>
  <si>
    <t>- Reportar el riesgo materializado de Decisiones erróneas o no acertadas en la formulación del Plan Estratégico de Tecnologías de la Información y las Comunicaciones en el informe de monitoreo a la Oficina Asesora de Planeación.
- Análisis de las imprecisiones tomadas en la formulación   y definir los ajustes del PETI
- Realizar la propuesta de ajustes al PETI
- Presentación de los cambios efectuados al PETI, si son mayores al Comité Directivo y son menores a la OAP
- Publicación y socialización del PETI
- Actualizar el mapa de riesgos del proceso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</si>
  <si>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</si>
  <si>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Decisiones erróneas o no acertadas en la formulación del Plan Estratégico de Tecnologías de la Información y las Comunicaciones
- Correo con observaciones
- Propuesta PETI
- PETI Actualizado
- Aplicativo Sig
- Mapa de riesgo del proceso Estrategia de Tecnologías de la Información y las Comunicaciones, actualizado.</t>
  </si>
  <si>
    <t>Identificación del riesgo
Análisis de controles
Análisis después de controles
Tratamiento del riesgo</t>
  </si>
  <si>
    <t xml:space="preserve">Se ajustaron las causas y los efectos, conforme a la realidad del proceso.
Se ajusta la valoración del impacto conforme a los efectos ajustados lo que bajo la valoración en a escala del impacto de catastrófico a mayor. 
Se incluyó una nueva actividad de control asociada a la actividad No. 13 del procedimiento PR-116 dentro de los controles Preventivos.
Se incluyeron dos nuevas actividades de control asociados a las actividades No. 16 y 17 del PR-116 dentro de los controles correctivos.
Se efectuó la valoración de las nuevas actividades de control preventivo y correctivos.
La zona de riesgo después de controles antes era mayor ahora quedo en menor dentro  de la escala de impacto. 
La zona resultante dentro de la valoración de la matriz cambio de alta a baja.
Se plantea plan de acción a  para el fortalecimiento de las actividades de control del riesgo.  Se establece plan de contingencia.
</t>
  </si>
  <si>
    <t xml:space="preserve">Se incluye fortaleza relacionada con pertenecer al Comité Institucional de Gestión y Desempeño y se elimina como debilidad
Se cambió la calificación de la probabilidad del riesgo de factible a  frecuencia. Su resultado redujo la escala de probabilidad de posible a rara vez.
Se ajustaron las actividades de control del riesgo conforme a la actualización de los procedimientos
Se ajustaron las fechas de finalización de las acciones
</t>
  </si>
  <si>
    <t xml:space="preserve">
Se incluyó en identificación de riesgos los proyectos de inversión posiblemente afectados: Se incluye el proyecto de inversión 1181
Efectos: Se definen las perspectivas para los efectos identificados.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</si>
  <si>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Realizar seguimiento al PETI y a la ejecución del Plan del subsistema de gestión de seguridad de la información</t>
  </si>
  <si>
    <t>en la verificación del registro de activos de información</t>
  </si>
  <si>
    <t xml:space="preserve">- Falta ajustar algunas tareas específicas del proceso, identificación de cuellos de botella y nuevos puntos de control para mejorar el desempeño del proceso.
- No disponer de suficiente personal capacitado en herramientas de última generación para la construcción y mantenimiento de aplicativos desarrollados, como también para atender los requerimientos del SGSI.
</t>
  </si>
  <si>
    <t xml:space="preserve">- Constante cambio en la normatividad y exceso de la misma.
</t>
  </si>
  <si>
    <t xml:space="preserve">- Pérdida y uso inadecuado de información y datos sensibles de la Secretaría General.
- Vulneración de los controles de seguridad de la información.
- Quejas o reclamaciones por la mala definición en el  sistema de seguridad de la información en la protección de datos.
</t>
  </si>
  <si>
    <t>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t>
  </si>
  <si>
    <t>La valoración del riesgo después de controles quedó en escala de probabilidad rara vez y de impacto moderado, toda vez que se incluyeron actividades de control con solidez fuerte, lo que minimiza la materialización del riesgo, y lo ubica en zona resultante moderada.</t>
  </si>
  <si>
    <t xml:space="preserve">- 	
Fortalecer los procedimientos PR-187 y PR-116 con base en las metodologías y lineamientos nacionales y distritales vigentes.
AM: Nro. 2-2020 Actividad 2
_______________
- 	
Fortalecer los procedimientos PR-187 y PR-116 con base en las metodologías y lineamientos nacionales y distritales vigentes.
AM: Nro. 2-2020 Actividad 2
</t>
  </si>
  <si>
    <t xml:space="preserve">- Jefe de la OTIC
_______________
- Jefe de la OTIC
</t>
  </si>
  <si>
    <t xml:space="preserve">- PR-187actualizado.
_______________
- PR-187actualizado.
</t>
  </si>
  <si>
    <t xml:space="preserve">31/07/2020
_______________
31/07/2020
</t>
  </si>
  <si>
    <t>- Reportar el riesgo materializado de Omisión en la verificación del registro de activos de información en el informe de monitoreo a la Oficina Asesora de Planeación.
- Definir un cronograma extra que permita la verificación del registro de  los activos de información.
- Presentar cronograma para aprobación
- Ejecutar y hacer seguimiento al cumplimiento del cronograma
- Actualizar el mapa de riesgos del proceso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</si>
  <si>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</si>
  <si>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Omisión en la verificación del registro de activos de información
- Cronograma Extra  de verificación del registro de activos de información
- Correo electrónico y/o evidencia de reunión
- Correo electrónico o evidencia de reunión o registros de asistencia con los Registros de activos de información.
- Mapa de riesgo del proceso Estrategia de Tecnologías de la Información y las Comunicaciones, actualizado.</t>
  </si>
  <si>
    <t>Creación del mapa de riesgos.</t>
  </si>
  <si>
    <t>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t>
  </si>
  <si>
    <t xml:space="preserve">
Análisis antes de controles
Análisis después de controles
</t>
  </si>
  <si>
    <t>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
La valoración del riesgo después de controles quedo en escala de probabilidad posible  y de impacto moderado toda vez que se incluyeron actividades de control son de solidez fuerte lo que minimiza la materialización del riesgo, y lo ubica en  zona resultante moderada.</t>
  </si>
  <si>
    <t>Se ajusta el alcance del riesgo respecto a Omisión en el suministro de lineamientos y directrices del Sistema de Seguridad de la Información
Se incluye el proyecto de inversión 1181 “Rediseño de la arquitectura de la plataforma tecnológica en la Secretaría General” dado que posiblemente puede ser afectado
Se incluyen  las perspectivas para los efectos definidos
Se modificó la identificación del riesgo en la actividad Clave, evento, nombre, explicación del riesgo
Se ajusta la causa Interna así: No disponer de suficiente personal capacitado en herramientas de última generación para la construcción y mantenimiento de aplicativos desarrollados, como también para atender los requerimientos del SGSI.
Se modifican las actividades de control preventivas y detectivas.
Se eliminan las actividades de la Acción No. 23 y Se incluye la actividad 2 de la acción de mejora No. 2
Se actualiza el plan de tratamiento de materialización del riesgo.</t>
  </si>
  <si>
    <t>en el seguimiento y retroalimentación a los avances de proyectos de alto componente TIC definidos en el PETI</t>
  </si>
  <si>
    <t xml:space="preserve">- Las personas que realizan el seguimiento no tienen los conocimientos y habilidades necesarias.
- La información para realizar el seguimiento al PETI  no es oportuna.
</t>
  </si>
  <si>
    <t xml:space="preserve">- Ineficiente ejecución presupuestal.
- Incumplimiento de metas de los proyectos de inversión  con componente TIC.
- Afectación de la imagen de las dependencias que involucran componentes TIC´s ante  la  Secretaría General.
</t>
  </si>
  <si>
    <t>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t>
  </si>
  <si>
    <t>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t>
  </si>
  <si>
    <t xml:space="preserve">-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_______________
- 	
Fortalecer los procedimientos PR-187 y PR-116 con base en las metodologías y lineamientos nacionales y distritales vigentes.
AM: Nro. 2-2020 Actividad 2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t>
  </si>
  <si>
    <t xml:space="preserve">- Jefe de la OTIC
- Jefe de la OTIC
_______________
- Jefe de la OTIC
- Jefe de la OTIC
- Jefe de la OTIC
</t>
  </si>
  <si>
    <t xml:space="preserve">- Registros formalizados.
- Procedimiento actualizado PR-116.
_______________
- Procedimiento actualizado PR-116.
- Registros formalizados.
- Procedimiento actualizado PR-116.
</t>
  </si>
  <si>
    <t xml:space="preserve">01/04/2020
01/04/2020
_______________
01/04/2020
01/04/2020
01/04/2020
</t>
  </si>
  <si>
    <t xml:space="preserve">31/07/2020
31/07/2020
_______________
31/07/2020
31/07/2020
31/07/2020
</t>
  </si>
  <si>
    <t>- Reportar el riesgo materializado de Omisión en el seguimiento y retroalimentación a los avances de proyectos de alto componente TIC definidos en el PETI en el informe de monitoreo a la Oficina Asesora de Planeación.
- Se efectúa la revisión de las omisiones identificadas en el seguimiento o retroalimentación al PETI.
- Solicitar mediante memorando a las dependencias los ajustes al seguimiento del plan de acción del PETI
- Realizar los ajustes al  Seguimiento trimestral de PETI
- Actualizar el mapa de riesgos del proceso Estrategia de Tecnologías de la Información y las Comunicaciones</t>
  </si>
  <si>
    <t>- Reporte de monitoreo indicando la materialización del riesgo de Omisión en el seguimiento y retroalimentación a los avances de proyectos de alto componente TIC definidos en el PETI
- Documento de Seguimiento al PETI
- Memorando de Solicitud de ajustes al PETI
- Seguimiento del PETI ajustado
- Mapa de riesgo del proceso Estrategia de Tecnologías de la Información y las Comunicaciones, actualizado.</t>
  </si>
  <si>
    <t xml:space="preserve">Identificación del riesgo
Análisis de controles
Análisis después de controles
</t>
  </si>
  <si>
    <t>Se modifica el riesgo definiendo puntualmente las actividades de seguimiento y evaluación al  PETI y  se elimina el SGSI , dado que gestión y análisis de las actividades es diferente.
Lo anterior, modificó la matriz de valoración de controles en cuanto a la  probabilidad de ocurrencia que antes estaba calificado como  rara vez  y ahora quedó valorado como posible dentro de  la escala de probabilidad. el impacto disminuyó de moderado a menor.
Se establece de contingencia.</t>
  </si>
  <si>
    <t>Se cambió la calificación de la probabilidad del riesgo de factible a  frecuencia. Su resultado redujo la escala de probabilidad de posible a rara vez.
Se ajustaron las actividades de control del riesgo conforme a la actualización de los procedimientos
Se ajusto la calificación de la probabilidad después de controles genero que la zona resultante bajara del cuadrante del (2,3) al (2,1)
Se ajustaron las fechas de finalización de las acciones</t>
  </si>
  <si>
    <t>Desarrollar la gestión de soluciones tecnológicas</t>
  </si>
  <si>
    <t>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</si>
  <si>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 Falta de idoneidad en el personal que desarrolla  las soluciones tecnológicas.
</t>
  </si>
  <si>
    <t xml:space="preserve">- Ineficiente ejecución presupuestal.
- Incumplimiento de metas de los proyectos de inversión  con componente TIC.
- Detrimento patrimonial.
- Insatisfacción por parte de los usuarios internos y externos.
</t>
  </si>
  <si>
    <t xml:space="preserve">- Gestión ineficaz para la simplificación, racionalización y virtualización de trámites, que limita el acceso y goce efectivo a los servicios, y desmejora el clima de negocios.
</t>
  </si>
  <si>
    <t>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t>
  </si>
  <si>
    <t>La valoración del riesgo después de controles quedó en escala de probabilidad rara vez y en impacto menor, toda vez que se incluyeron actividades de control con solidez fuerte, lo que minimiza la materialización del riesgo. Continúa ubicado en zona resultante baja.</t>
  </si>
  <si>
    <t>- Reportar el riesgo materializado de Supervisión inapropiada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del proceso Estrategia de Tecnologías de la Información y las Comunicaciones</t>
  </si>
  <si>
    <t>- Reporte de monitoreo indicando la materialización del riesgo de Supervisión inapropiada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del proceso Estrategia de Tecnologías de la Información y las Comunicaciones, actualizado.</t>
  </si>
  <si>
    <t>Se ajusta la definición del riesgo al contexto de la realidad en el proceso actual.
Se incluye una actividad de control  detectiva establecida en el  procedimiento PR-106, por lo que la escala de impacto cambia de moderada a menor, lo que modificó la zona resultante de moderada a baja. Se incluye Plan de Contingencia</t>
  </si>
  <si>
    <t>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Se ajustaron las fechas de finalización de las acciones</t>
  </si>
  <si>
    <t>Se incluye el proyecto de inversión 1181 “Rediseño de la arquitectura de la plataforma tecnológica en la Secretaría General” dado que posiblemente puede ser afectado
Se incluyen las perspectivas para los efectos definidos
Se modifica las actividades de control preventivas y detectivas conforme a la actualización del PR-106 versión 13
El proceso decide opción Aceptar el riesgo, toda vez que las actividades de control son de calificación fuerte y la zona resultante del riesgo después de controles fue valorado en zona baja
Se eliminan las acciones ya que todas fueron cerradas, así mismo el proceso acepto el riesgo.</t>
  </si>
  <si>
    <t xml:space="preserve">Formular el Plan Estratégico  de Tecnologías de la Información y las Comunicaciones </t>
  </si>
  <si>
    <t>al formular el plan Estratégico de Tecnologías de la Información y las Comunicaciones con el fin de obtener un beneficio al que no halla lugar</t>
  </si>
  <si>
    <t xml:space="preserve">- Estructura de la Oficina TIC insuficiente para atender la demanda de servicios de TI.
- Conflicto de intereses.
</t>
  </si>
  <si>
    <t xml:space="preserve">- Falta de continuidad en los planes de gobierno.
- Constante cambio en la normatividad y exceso de la misma.
- Presiones o motivaciones sociales o colectivas, que inciten a realizar conductas contrarias al deber ser.
</t>
  </si>
  <si>
    <t xml:space="preserve">- Detrimento patrimonial.
- Investigaciones administrativas disciplinarias y fiscales.
- Afectación de la imagen institucional.
- Incumplimientos de las metas de la entidad.
</t>
  </si>
  <si>
    <t>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t>
  </si>
  <si>
    <t>La valoración del riesgo después de controles quedó en escala de probabilidad RARA VEZ y el impacto bajo de catastrófico a MAYOR. En consecuencia deja el riesgo en zona resultante ALTA.</t>
  </si>
  <si>
    <t xml:space="preserve">-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_______________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t>
  </si>
  <si>
    <t xml:space="preserve">- Jefe de la OTIC
- Jefe de la OTIC
- Jefe de la OTIC
- Jefe de la OTIC
_______________
- Jefe de la OTIC
- Jefe de la OTIC
- Jefe de la OTIC
- Jefe de la OTIC
</t>
  </si>
  <si>
    <t xml:space="preserve">- Registros formalizados.
- Procedimiento actualizado PR-116.
- Registros formalizados.
- Procedimiento actualizado PR-116.
_______________
- Registros formalizados.
- Procedimiento actualizado PR-116.
- Registros formalizados.
- Procedimiento actualizado PR-116.
</t>
  </si>
  <si>
    <t xml:space="preserve">01/04/2020
01/04/2020
01/04/2020
01/04/2020
_______________
01/04/2020
01/04/2020
01/04/2020
01/04/2020
</t>
  </si>
  <si>
    <t xml:space="preserve">31/07/2020
31/07/2020
31/07/2020
31/07/2020
_______________
31/07/2020
31/07/2020
31/07/2020
31/07/2020
</t>
  </si>
  <si>
    <t>-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
- Verificar el alcance del presunto hecho del área solicitante 
- Notificar el rechazo de la solicitud 
- Redefinir el proyecto en caso de que considere de carácter estratégico
- Ajustar el PETI
- Actualizar el mapa de riesgos del proceso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</si>
  <si>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</si>
  <si>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del proceso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</si>
  <si>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</si>
  <si>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</si>
  <si>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</si>
  <si>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Ejecutar el programa de trabajo, documentando en papeles de trabajo los soportes de las conclusiones obtenidas y estructurar el informe de auditoría contentivo de los hallazgos identificados.</t>
  </si>
  <si>
    <t>al Omitir la comunicación de hechos irregulares conocidos por la Oficina de Control Interno, para obtener beneficios a los que no haya lugar</t>
  </si>
  <si>
    <t xml:space="preserve">- Falta de ética profesional.
- Desconocimiento y/o falta de cumplimiento del Código de Ética de la Auditoría Interna.
- Conflicto de interés.
</t>
  </si>
  <si>
    <t xml:space="preserve">- Favorecimiento de interés indebido o ilícito.
- Ausencia de reporte o denuncia de hecho presuntamente irregular.
- Investigaciones disciplinarias, fiscales y/o penales.
</t>
  </si>
  <si>
    <t>Se determina la probabilidad (1 rara vez) ya que no se ha materializado este riesgo en el último año. El impacto (1 Mayor) obedece a la calificación de la encuesta asociada.</t>
  </si>
  <si>
    <t>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t>
  </si>
  <si>
    <t xml:space="preserve">- Documentar como actividad de control la renovación anual del compromiso de cumplimiento del código de ética. 
- Documentar en el procedimiento de auditorias internas de gestión la verificación de los programas de auditoria respecto a lo establecido en el Código de Ética del Auditor.
- Solicitar a cada auditor interno al inicio de cada auditoria la manifestación de no estar incurso en conflicto de interés
_______________
</t>
  </si>
  <si>
    <t xml:space="preserve">- Profesional especializado OCI 
- Jefe Oficina de Control Interno
- Jefe Oficina de Control Interno
_______________
</t>
  </si>
  <si>
    <t xml:space="preserve">- Procedimiento actualizado 
- Procedimiento actualizado 
- Documento formalizado por cada auditor
_______________
</t>
  </si>
  <si>
    <t xml:space="preserve">20/08/2019
04/05/2020
04/05/2020
_______________
</t>
  </si>
  <si>
    <t xml:space="preserve">29/05/2020
29/05/2020
31/12/2020
_______________
</t>
  </si>
  <si>
    <t>-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
- Dar alcance al informe de auditoria de acuerdo con norma técnica "errores y omisiones".
- Realizar llamado de atención al auditor.
- Actualizar el mapa de riesgos del proceso Evaluación del Sistema de Control Interno</t>
  </si>
  <si>
    <t>- Jefe Oficina de Control Interno
- Jefe Oficina de Control Interno
- Jefe Oficina de Control Interno
- Jefe Oficina de Control Interno</t>
  </si>
  <si>
    <t>-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
- Memorando de alcance al informe de auditoría 
- Comunicación de llamado de amonestación o llamado de atención 
- Mapa de riesgo del proceso Evaluación del Sistema de Control Interno, actualizado.</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</si>
  <si>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</si>
  <si>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con el fin de favorecer intereses indebidos o ajenos al cumplimiento de la función de la Oficina de Control Interno, para obtener beneficios a que no halla lugar</t>
  </si>
  <si>
    <t xml:space="preserve">- Falta de ética profesional.
- Ausencia de restricciones para el uso de medios extraíbles y/o la extracción de información.
- Disposición oculta de los papeles de trabajo y/o conservación en medio no recuperable.
- Conflicto de interés.
</t>
  </si>
  <si>
    <t xml:space="preserve">- Favorecimiento de interés indebido o ilícito.
- Afectación de los principios de disponibilidad y confidencialidad de la información.
- Investigaciones disciplinarias, fiscales y/o penales.
</t>
  </si>
  <si>
    <t xml:space="preserve">- Documentar como actividad de control la renovación anual del compromiso de cumplimiento del código de ética. 
- Documental en el procedimiento de auditorias internas de gestión la verificación de los programas de auditoria respecto a lo establecido en el Código de Ética del Auditor.
- Solicitar a cada auditor interno al inicio de cada auditoria la manifestación de no estar incurso en conflicto de interés
_______________
</t>
  </si>
  <si>
    <t xml:space="preserve">20/08/2019
04/05/2020
0405/2020
_______________
</t>
  </si>
  <si>
    <t>-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
- Realizar llamado de atención al auditor.
- Actualizar el mapa de riesgos del proceso Evaluación del Sistema de Control Interno</t>
  </si>
  <si>
    <t>- Jefe Oficina de Control Interno
- Jefe Oficina de Control Interno
- Jefe Oficina de Control Interno</t>
  </si>
  <si>
    <t>-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
- Comunicación de llamado de atención o amonestación
- Mapa de riesgo del proceso Evaluación del Sistema de Control Interno, actualizado.</t>
  </si>
  <si>
    <t>Elaborar el Plan Anual de Auditorías el cual incorpora todas las actividades de aseguramiento, seguimiento y fomento del autocontrol.</t>
  </si>
  <si>
    <t>en la definición del alcance y Plan Anual de Auditoría</t>
  </si>
  <si>
    <t xml:space="preserve">- Falta de trazabilidad en la información de vigencias anteriores.
- Información o análisis insuficiente de los insumos de auditoría.
- Frecuentes cambios en las regulaciones y la legislación aplicable a la Secretaria General.
- Falta de expertiz en la elaboración del Plan anual de auditorías.
</t>
  </si>
  <si>
    <t xml:space="preserve">- Establecimiento de normativa externa que pueda dificultar la adecuada implementación, el cumplimiento y el conocimiento actual, respecto a la gestión del proceso.
</t>
  </si>
  <si>
    <t xml:space="preserve">- Sanciones por el incumplimiento en la revisión de requisitos normativos. 
- Pérdida de control sobre los planes, programas, proyectos y procesos desarrollados por la Entidad. 
</t>
  </si>
  <si>
    <t>Se determina la probabilidad (1 rara vez) ya que no se ha materializado este riesgo en el último año. El impacto (3 moderado) obedece a que este riesgo podría impactar moderadamente en la perspectiva de Información.</t>
  </si>
  <si>
    <t>Se determina la probabilidad (1 rara vez) ya que las actividades de control preventivas no han permitido la materialización del riesgo y están establecidas en el procedimiento. Así mismo las actividades detectivas evitarían la ocurrencia de las consecuencias mayores.</t>
  </si>
  <si>
    <t>- Reportar el riesgo materializado de Decisiones erróneas o no acertadas en la definición del alcance y Plan Anual de Auditoría en el informe de monitoreo a la Oficina Asesora de Planeación.
- Ajustar el Plan Anual de auditorías.
- Actualizar el mapa de riesgos del proceso Evaluación del Sistema de Control Interno</t>
  </si>
  <si>
    <t>- Reporte de monitoreo indicando la materialización del riesgo de Decisiones erróneas o no acertadas en la definición del alcance y Plan Anual de Auditoría
- Plan anual de auditorías ajustado y aprobado por el CCCI
- Mapa de riesgo del proceso Evaluación del Sistema de Control Interno, actualizado.</t>
  </si>
  <si>
    <t>Se ajusta el nombre del riesgo, las causas internas y externas (incluyendo las DOFA) y complementan las consecuencias.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</si>
  <si>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Se actualiza el contexto de la gestión del proceso.
Se analizan los proyectos de inversión que posiblemente se afecten con la materialización del riesgo.
Se revisó y ajustó la información de causas internas, externas y efectos.
Se asociaron las perspectivas a las consecuencias.</t>
  </si>
  <si>
    <t>Planificar las auditorías internas.</t>
  </si>
  <si>
    <t>en la definición del alcance, los objetivos y pruebas de auditoría</t>
  </si>
  <si>
    <t xml:space="preserve">- Falta de experiencia en la realización de auditorias por parte de los auditores asignados.
- Deficiencias en la información de entrada para la realización de la auditoria.
- Desconocimiento de la metodología y técnicas de auditorias
</t>
  </si>
  <si>
    <t xml:space="preserve">- No se identifican hallazgos existentes.
- Incertidumbre sobre los resultados del análisis de la Secretaría General.
- Pérdida de control sobre los planes, programas, proyectos y procesos desarrollados por la Entidad. 
</t>
  </si>
  <si>
    <t>- Reportar el riesgo materializado de Decisiones erróneas o no acertadas en la definición del alcance, los objetivos y pruebas de auditoría en el informe de monitoreo a la Oficina Asesora de Planeación.
- Evaluar la relevancia de las pruebas omitidas para determinar si es necesario realizar una revisión adicional (excepcionalmente) o documentar pruebas omitidas para incorporar en revisiones posteriores.
- Actualizar el mapa de riesgos del proceso Evaluación del Sistema de Control Interno</t>
  </si>
  <si>
    <t>- Jefe Oficina de Control Interno
- Profesional 
- Jefe Oficina de Control Interno</t>
  </si>
  <si>
    <t>- Reporte de monitoreo indicando la materialización del riesgo de Decisiones erróneas o no acertadas en la definición del alcance, los objetivos y pruebas de auditoría
- Comunicación de resultado de análisis 
- Mapa de riesgo del proceso Evaluación del Sistema de Control Interno, actualizado.</t>
  </si>
  <si>
    <t>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</si>
  <si>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Desarrollar y ejecutar los cursos y/o diplomados de formación para las servidoras y servidores públicos</t>
  </si>
  <si>
    <t>al desarrollar y ejecutar los cursos y/o diplomados de formación</t>
  </si>
  <si>
    <t xml:space="preserve">-  No contar con el personal suficiente para desarrollar y ejecutar los cursos y/o diplomados de formación al interior de la Dirección Distrital de Desarrollo Institucional.
- La información de entrada que se requiere para desarrollar y ejecutar los cursos y/o diplomados de formación no es suficiente, clara ni completa, dificultando la selección de temáticas para el fortalecimiento de la gestión pública en la vigencia. 
-  Fallas en la plataforma tecnológica utilizada para los procesos de formación.
- Falta de profundidad en la definición y desarrollo de los contenidos de los cursos y/o diplomados de formación.
- Inoportunidad en el inicio de los cursos y/o diplomados de formación.
- No culminación de los procesos precontractuales y contractuales para los programas de formación (Procesos).
</t>
  </si>
  <si>
    <t xml:space="preserve">- Coyunturas políticas que afectan la toma de decisiones.
- Recorte presupuestal.
</t>
  </si>
  <si>
    <t xml:space="preserve">-  Imagen institucional perjudicada ante las otras entidades del distrito.
- Deficiencia en la formación de los servidores públicos.                                
- Baja cobertura en la oferta de los cursos y/o diplomados de formación.
- Afectación a la prestación del servicio en las entidades distritales.
- Quejas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</si>
  <si>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Afectación de imagen institucional por la materialización de actos de corrupción.
- Fallas en la prestación de los bienes y servicios que oferta la Secretaria General
- Incumplimiento o atraso en los programas, proyectos y gestión de la Secretaria General.
</t>
  </si>
  <si>
    <t xml:space="preserve">- Inscripción programas de formación virtual para servidores públicos del Distrito Capital
</t>
  </si>
  <si>
    <t xml:space="preserve">- Procesos estratégicos en el Sistema de Gestión de Calidad
</t>
  </si>
  <si>
    <t>Se determinó la probabilidad en (posible 3)  dado que la situación se presentó al menos una vez en los últimos 2 años (3). El impacto (mayor 3) obedece a que genera incumplimiento en las metas y objetivos institucionales.</t>
  </si>
  <si>
    <t xml:space="preserve">La valoración obtenida evidencia que los controles establecidos para el presente riesgo permiten reducir su impacto  pasando de una zona extrema a una zona baja en el mapa de calor. </t>
  </si>
  <si>
    <t xml:space="preserve">
- Ajustar la periodicidad para realizar seguimiento con el fin de  identificar el avance, las observaciones, desviaciones o diferencias en el desarrollo.
_______________
</t>
  </si>
  <si>
    <t xml:space="preserve">
- Profesional especializado
_______________
</t>
  </si>
  <si>
    <t xml:space="preserve">
- Procedimientos modificados con controles para mitigar el riesgo
_______________
</t>
  </si>
  <si>
    <t xml:space="preserve">
04/05/2020
_______________
</t>
  </si>
  <si>
    <t xml:space="preserve">
30/08/2020
_______________
</t>
  </si>
  <si>
    <t>- Reportar el riesgo materializado de Errores (fallas o deficiencias) al desarrollar y ejecutar los cursos y/o diplomados de formación en el informe de monitoreo a la Oficina Asesora de Planeación.
- Se reporta a la Dirección de Contratos el incumplimiento de las obligaciones .
- Reprograma las fechas  para dar ejecución del curso y/o diplomados  de formación 
- Ajustar los errores identificados en el desarrollo de cursos de formación
- Actualizar el mapa de riesgos del proceso Fortalecimiento de la Administración y la Gestión Pública Distrital</t>
  </si>
  <si>
    <t>- Director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t>
  </si>
  <si>
    <t>- Reporte de monitoreo indicando la materialización del riesgo de Errores (fallas o deficiencias) al desarrollar y ejecutar los cursos y/o diplomados de formación
- Memorando informando la novedad. 
- Curso reprogramado 
- Curso ajustado
- Mapa de riesgo del proceso Fortalecimiento de la Administración y la Gestión Pública Distrital, actualizado.</t>
  </si>
  <si>
    <t xml:space="preserve">Creación Mapa de riesgos </t>
  </si>
  <si>
    <t>Se incluyeron controles detectivos, las explicaciones del riesgo y de las valoraciones antes y después de controles del riesgo identificado</t>
  </si>
  <si>
    <t xml:space="preserve">"Se  incluyeron los controles que contiene la nueva versión del procedimiento, pasando de tener el riesgo valorado después de controles de moderado a bajo.
Se atendieron las recomendaciones de la retroalimentación del monitoreo de riesgos, bajando el impacto del riesgo frente a la imagen de una calificación 4 (mayor) a  3 (moderado).
Con el fortalecimiento de los controles se robusteció la solidez contribuyendo a que el riesgo se encuentre controlado en zona baja debido a  que se atienden los efectos más significativos.
Se actualizó la matriz DOFA."                                                 
                                                 </t>
  </si>
  <si>
    <t xml:space="preserve">Identificación del riesgo
Análisis antes de controles
Análisis de controles
Análisis después de controles
</t>
  </si>
  <si>
    <t>Se actualiza el DOFA del proceso.
Se complementa el nombre del riesgo. 
Se identifica el proyecto de inversión posiblemente afectado.
Se incluyen nuevas causas internas y externas y para cada uno de los efectos (consecuencias) se identifican las perspectivas.
Se actualiza la calificación de probabilidad e impacto del riesgo antes de controles.
Se complementan las actividades de control.
Se complementan el plan de contingencia.</t>
  </si>
  <si>
    <t>Estructurar, coordinar y orientar la implementación de estrategias para el fortalecimiento de la administración y la gestión pública de las entidades y organismos distritales.</t>
  </si>
  <si>
    <t>al estructurar, coordinar y orientar la implementación de estrategias</t>
  </si>
  <si>
    <t xml:space="preserve">- No contar con el personal suficiente para estructurar, coordinar y orientar la implementación de estrategias.
- La información de entrada que se requiere para estructurar, coordinar y orientar la implementación de estrategias no es suficiente, clara ni completa.
- Inadecuada planeación de la estrategia, que conlleva a cambios en los planes y proyectos de la entidad.
- Estrategias simultáneas que desarrollen la misma temática en el distrito.
- Cambios internos (administrativos y rotación de personal) que impacta la continuidad en la implementación de las estrategias y transferencia del conocimiento.
</t>
  </si>
  <si>
    <t xml:space="preserve">- Coyunturas políticas que impiden la definición de las estrategias.
- Recorte presupuestal.
</t>
  </si>
  <si>
    <t xml:space="preserve">- Imagen institucional perjudicada ante las otras entidades del distrito debido al desarrollo de estrategias que no apliquen a todas las entidades o no generen valor agregado a las mismas.
- Incumplimiento en las metas y objetivos institucionales.
- Quejas de los usuarios que participan en la implementación de la estrategia.
- Generación de reprocesos en las entidades y organismos por falta de articulación entre las entidades líderes de políticas.
- Afectación en la  transferencia del conocimiento de las estrategias.
</t>
  </si>
  <si>
    <t xml:space="preserve">- Fallas en la prestación de los bienes y servicios que oferta la Secretaria General
- Debilidades en las acciones de articulación interinstitucional que afectan las acciones para la modernización de la infraestructura física del Distrito.
- Pérdida del conocimiento institucional, que genera obsolescencia de la gestión.
- Imagen institucional desmejorada por la deficiente divulgación, en materia de acciones, decisiones y resultados de la gestión del Distrito Capital.
</t>
  </si>
  <si>
    <t>Se determina la probabilidad  (rara vez 1) al no haberse presentado en los últimos 4 años. El impacto (mayor 4) obedece a que de presentarse generaría incumplimiento en las metas y objetivos institucionales afectando el cumplimiento en las  metas de gobierno.</t>
  </si>
  <si>
    <t xml:space="preserve">Se determina una probabilidad  Rara vez (1) y un impacto menor (2)  Una vez se apliquen los controles establecidos en el procedimiento las estrategias cumplirán su fin. </t>
  </si>
  <si>
    <t>- Reportar el riesgo materializado de Errores (fallas o deficiencias) al estructurar, coordinar y orientar la implementación de estrategias en el informe de monitoreo a la Oficina Asesora de Planeación.
- Identificar las situaciones que generaron el incumplimiento de alguna de las etapas de la estrategia
- Actualizar el mapa de riesgos del proceso Fortalecimiento de la Administración y la Gestión Pública Distrital</t>
  </si>
  <si>
    <t>- Director Distrital de Desarrollo Institucional
- Director y/o Subdirector Técnico de Desarrollo Institucional
- Director Distrital de Desarrollo Institucional</t>
  </si>
  <si>
    <t>- Reporte de monitoreo indicando la materialización del riesgo de Errores (fallas o deficiencias) al estructurar, coordinar y orientar la implementación de estrategias
- Plan mejoramiento
- Mapa de riesgo del proceso Fortalecimiento de la Administración y la Gestión Pública Distrital, actualizado.</t>
  </si>
  <si>
    <t xml:space="preserve">Se incluyeron controles detectivos, las explicaciones del riesgo y de las valoraciones antes y después de controles del riesgo identificado. 
Se crearon acciones de contingencia </t>
  </si>
  <si>
    <t xml:space="preserve">Identificación del riesgo
Análisis de controles
</t>
  </si>
  <si>
    <t>Se actualiza el DOFA del proceso.
Se identifica la asociación adicional para los riesgos estratégicos 
Se identifica el proyecto de inversión posiblemente afectado.
Se incluyen nuevas causas internas y efectos (consecuencias) se identifican las perspectivas.
Se ajusta su redacción conforme a la versión vigente del procedimiento Definición, estructuración, desarrollo y evaluación de estrategias (2213100-PR-247) en su versión 06 del 31/10/2019.
Se ajusta la acción del plan de contingencia.</t>
  </si>
  <si>
    <t>Gestionar los recursos necesarios para el ingreso a bodega y registro en los inventarios de los bienes objeto de solicitud.</t>
  </si>
  <si>
    <t>en  el ingreso, suministro y baja  de bienes de consumo, consumo controlado y devolutivo de los inventarios de la entidad</t>
  </si>
  <si>
    <t xml:space="preserve">- La información de entrada que se requiere para desarrollar las actividades no es oportuna, suficiente, clara, completa o de calidad.
- Deficiencias en la supervisión de contratos suscritos por las dependencias para la adquisición de bienes de la entidad.
- En la estructuración de los procesos contractuales no se tiene en cuenta el procedimiento de ingreso o entrada de bienes.
- Omisión o incumplimiento de procedimientos para agilizar trámites.
</t>
  </si>
  <si>
    <t xml:space="preserve">- Cambios constantes en la normativa vigente.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</si>
  <si>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t>
  </si>
  <si>
    <t>Se determina la probabilidad (1 rara vez) ya que el riesgo nunca se ha materializado o no se ha presentado en los últimos cuatro años. El impacto (4 mayor) obedece sanción por parte del ente de control u otro ente regulador.</t>
  </si>
  <si>
    <t>Se determina la probabilidad (1 rara vez) ya que las actividades de control preventivas son fuertes y mitigan la mayoría de las causas. El impacto pasa a (2 menor) ya que las actividades de control detectivas cubren los efectos más significativos, reduciendo el impacto inicial.</t>
  </si>
  <si>
    <t xml:space="preserve">- AC # 36 (Actividad 1) Realizar un diagnóstico de los procedimientos PR-148, PR-236 y PR-235 en cuanto a que actividades y tareas se deben realizar para su cumplimiento; así como los registros requeridos que dan cuenta de la gestión del mismo.
- AC # 36 (Actividad 1) Realizar un diagnóstico de los procedimientos PR-148, PR-236 y PR-235 en cuanto a que actividades y tareas se deben realizar para su cumplimiento; así como los registros requeridos que dan cuenta de la gestión del mismo.
- AC # 36 (Actividad 1) Realizar un diagnóstico de los procedimientos PR-148, PR-236 y PR-235 en cuanto a que actividades y tareas se deben realizar para su cumplimiento; así como los registros requeridos que dan cuenta de la gestión del mismo.
- AC # 36 (Actividad 1) Realizar un diagnóstico de los procedimientos PR-148, PR-236 y PR-235 en cuanto a que actividades y tareas se deben realizar para su cumplimiento; así como los registros requeridos que dan cuenta de la gestión del mismo.
- AC # 36 (Actividad 1) Realizar un diagnóstico de los procedimientos PR-148, PR-236 y PR-235 en cuanto a que actividades y tareas se deben realizar para su cumplimiento; así como los registros requeridos que dan cuenta de la gestión del mismo.
_______________
- AC # 36 (Actividad 1) Realizar un diagnóstico de los procedimientos PR-148, PR-236 y PR-235 en cuanto a que actividades y tareas se deben realizar para su cumplimiento; así como los registros requeridos que dan cuenta de la gestión del mismo.
- AC # 36 (Actividad 1) Realizar un diagnóstico de los procedimientos PR-148, PR-236 y PR-235 en cuanto a que actividades y tareas se deben realizar para su cumplimiento; así como los registros requeridos que dan cuenta de la gestión del mismo.
</t>
  </si>
  <si>
    <t xml:space="preserve">- Subdirector(a) de Servicios Administrativos
- Subdirector(a) de Servicios Administrativos
- Subdirector(a) de Servicios Administrativos
- Subdirector(a) de Servicios Administrativos
- Subdirector(a) de Servicios Administrativos
_______________
- Subdirector(a) de Servicios Administrativos
- Subdirector(a) de Servicios Administrativos
</t>
  </si>
  <si>
    <t xml:space="preserve">- procedimientos y lineamientos del Proceso de Gestión de Recursos Físicos divulgados
- procedimientos y lineamientos del Proceso de Gestión de Recursos Físicos divulgados
- procedimientos y lineamientos del Proceso de Gestión de Recursos Físicos divulgados
- procedimientos y lineamientos del Proceso de Gestión de Recursos Físicos divulgados
- procedimientos y lineamientos del Proceso de Gestión de Recursos Físicos divulgados
_______________
- procedimientos y lineamientos del Proceso de Gestión de Recursos Físicos divulgados
- procedimientos y lineamientos del Proceso de Gestión de Recursos Físicos divulgados
</t>
  </si>
  <si>
    <t xml:space="preserve">05/11/2019
05/11/2019
05/11/2019
05/11/2019
05/11/2019
_______________
05/11/2019
05/11/2019
</t>
  </si>
  <si>
    <t xml:space="preserve">31/03/2020
31/03/2020
31/03/2020
31/03/2020
31/03/2020
_______________
31/03/2020
31/03/2020
</t>
  </si>
  <si>
    <t>- Reportar el riesgo materializado de Errores (fallas o deficiencias) en  el ingreso, suministro y baja  de bienes de consumo, consumo controlado y devolutivo de los inventarios de la entidad en el informe de monitoreo a la Oficina Asesora de Planeación.
- Revisar las inconsistencias presentadas.
- Realizar el reporte al responsable del proceso.
- Realizar las gestiones pertinentes para corregir las inconsistencias presentadas.
- Actualizar el mapa de riesgos del proceso Gestión de Recursos Físicos</t>
  </si>
  <si>
    <t>- Subdirector(a) de Servicios Administrativos
- Subdirector(a) de Servicios Administrativos
- Subdirector(a) de Servicios Administrativos
- Subdirector(a) de Servicios Administrativos
- Subdirector(a) de Servicios Administrativos</t>
  </si>
  <si>
    <t>- Reporte de monitoreo indicando la materialización del riesgo de Errores (fallas o deficiencias) en  el ingreso, suministro y baja  de bienes de consumo, consumo controlado y devolutivo de los inventarios de la entidad
- Evidencia de reunión o acta de revisión.
- Reporte de inconsistencias
- Documentos con las gestiones efectuadas.
- Mapa de riesgo del proceso Gestión de Recursos Físicos, actualizado.</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</si>
  <si>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</si>
  <si>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</si>
  <si>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 xml:space="preserve">Se incluyeron los proyectos de inversión que se pueden ver afectados.
Se ajustaron las causas internas, externas y efectos
En efectos se actualiza la perspectiva.
</t>
  </si>
  <si>
    <t>Preparar y generar la cuenta mensual de almacén con destino a la Subdirección Financiera</t>
  </si>
  <si>
    <t>en la generación de la cuenta mensual de almacén con destino a la Subdirección Financiera</t>
  </si>
  <si>
    <t xml:space="preserve">- Los comprobantes de ingreso y egreso de bienes y consolidados que se requieren para preparar y generar la cuenta de almacén  no son oportunos, suficientes, claros, completos o de calidad.
- Errores  (fallas o deficiencias) en el ingreso y egreso de bienes de consumo, consumo controlado o devolutivo de los inventarios de la entidad.
</t>
  </si>
  <si>
    <t xml:space="preserve">-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</si>
  <si>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</si>
  <si>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</si>
  <si>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 xml:space="preserve">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t>
  </si>
  <si>
    <t>- Reportar el riesgo materializado de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del proceso Gestión de Recursos Físicos</t>
  </si>
  <si>
    <t>- Reporte de monitoreo indicando la materialización del riesgo de Errores (fallas o deficiencias) en la generación de la cuenta mensual de almacén con destino a la Subdirección Financiera
- Documentos revisados y escaneados en el SAI
- Correo
- Documentos revisados y escaneados en el SAI
- Mapa de riesgo del proceso Gestión de Recursos Físicos, actualizado.</t>
  </si>
  <si>
    <t xml:space="preserve">
Análisis de controles
</t>
  </si>
  <si>
    <t>Se define una actividad de control como detectiva y definición de Plan de Contingencia.</t>
  </si>
  <si>
    <t>Al calificar la probabilidad de riesgos por frecuencia, disminuyó la probabilidad de probable a rara vez, en consecuencia, la zona resultante bajó de extrema a alta. 
La calificación de probabilidad bajó a rara vez (cuadrante 2 a 1)</t>
  </si>
  <si>
    <t xml:space="preserve">Identificación del riesgo
Análisis antes de controles
Análisis después de controles
</t>
  </si>
  <si>
    <t xml:space="preserve">Se incluyeron los proyectos de inversión que se pueden ver afectados.
En efectos se actualiza la perspectiva.
Se actualiza el análisis antes de los controles.
Se actualiza explicación despues de los controles. </t>
  </si>
  <si>
    <t>Programar el seguimiento y control de bienes</t>
  </si>
  <si>
    <t>en el seguimiento y control de la información de los bienes de propiedad de la entidad</t>
  </si>
  <si>
    <t xml:space="preserve">- Los servidores públicos y contratistas con inventario a cargo no usan la herramienta por desconocimiento de las bondades de la misma.
- El inventario individual en uso presenta diferencias con la información contenida en el SAI.
- Errores al ingresar las características de los bienes en el Sistema SAI.
- Errores al digitar la placa para realizar el egreso de los bienes.
- Incumplimiento en el reporte de novedades de traslado, desvinculación o liquidación de contratos.
- Retiro o cambio de placas por personal no autorizado.
- Entrega de bienes dados de baja sin el debido control de placas.
- Pérdida o hurto de bienes sin el debido reporte.
</t>
  </si>
  <si>
    <t xml:space="preserve">- Las herramientas tecnológicas son insuficientes para atender las necesidades del proceso (Hardware: Equipos y herramientas. Software, sistemas de información aplicativos y soluciones ofimáticas es insuficiente.
- Cambios constantes en la normativa vigente.
</t>
  </si>
  <si>
    <t xml:space="preserve">- Inventarios desactualizados.
- Pérdida de bienes de consumo, consumo controlado y devolutivo.
- Sanción por parte del ente de control u otro ente regulador.
- Reproceso de actividades y aumento de carga operativa.
- Afectación de los estados financieros.
</t>
  </si>
  <si>
    <t>- Reportar el riesgo materializado de Errores (fallas o deficiencias) en el seguimiento y control de la información de los bienes de propiedad de la entidad en el informe de monitoreo a la Oficina Asesora de Planeación.
- Verificación de bienes en bodega y levantamiento físico de inventario 
- Realizar los ajustes a la información contenida en el SAI de acuerdo con la verificación física de bienes
- Solicitar la firma de los comprobantes para legalizar los cambios en el SAI 
- Actualizar el mapa de riesgos del proceso Gestión de Recursos Físicos</t>
  </si>
  <si>
    <t>- Reporte de monitoreo indicando la materialización del riesgo de Errores (fallas o deficiencias) en el seguimiento y control de la información de los bienes de propiedad de la entidad
- Acta de verificación de bienes en bodega y levantamiento físico de inventario
- Comprobantes de traslado de bienes 
- Comprobantes firmados 
- Mapa de riesgo del proceso Gestión de Recursos Físicos, actualizado.</t>
  </si>
  <si>
    <t>Definición del plan de contingencia.</t>
  </si>
  <si>
    <t>Se incluyó una causa externa "Cambios constantes en la normativa vigente".
Al calificar la probabilidad de riesgos por frecuencia, disminuyó la probabilidad de probable a rara vez y en consecuencia bajo la zona resultante de extrema a alta. 
La calificación de probabilidad bajó a rara vez (cuadrante 2 a 1)</t>
  </si>
  <si>
    <t xml:space="preserve">Se incluyeron los proyectos de inversión que se pueden ver afectados.
En efectos se actualiza la perspectiva.
Se actualiza el análisis antes de los controles.
Se actualiza explicación después de los controles. </t>
  </si>
  <si>
    <t>Seguimiento y control de la información de los bienes de propiedad de la entidad</t>
  </si>
  <si>
    <t>durante el seguimiento y control de la información de los bienes de propiedad de la entidad</t>
  </si>
  <si>
    <t xml:space="preserve">- No registrar en el sistema de administración de inventarios la totalidad de los movimientos debidamente radicados de acuerdo con solicitud.
- Manipulación de los inventarios.
- Omisión o incumplimiento de procedimientos para agilizar trámites.
- Conflicto de Interés.
</t>
  </si>
  <si>
    <t xml:space="preserve">- Subjetividad en las exigencias de los clientes o proveedores fuera del contexto del proceso y de la Entidad.
- Presiones o motivaciones individuales, sociales o colectivas, que inciten a realizar conductas contrarias al deber ser.
- Cambios constantes en la normativa vigente.
</t>
  </si>
  <si>
    <t xml:space="preserve">- Desviación de recursos públicos.
- Detrimento patrimonial.
- Investigaciones disciplinarias, fiscales y/o penales.
- Pérdida de la imagen o credibilidad institucional.
</t>
  </si>
  <si>
    <t>La valoración antes de controles bajó la probabilidad del riesgo de improbable a rara vez por frecuencia; sin embargo, en la escala de impacto continúa como Alta, es decir podría tener una perdida de la información que critica puede ser recuperada de forma parcial o incompleta.</t>
  </si>
  <si>
    <t xml:space="preserve">Se evidenció que una vez realizada la valoración de los controles, el riesgo bajó en la escala de probabilidad quedando ubicado en rara vez; sin embargo, el impacto continúa como mayor dentro de la escala. En consecuencia, la zona resultante se mantiene en zona alta. </t>
  </si>
  <si>
    <t xml:space="preserve">-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 AP # 3 Actividad 1. Realizar revisión aleatoria en sitio hacia los elementos que han sido objeto de "salidas" dentro de la Subdirección de Servicios Administrativos sobre la información ingresada, con el fin de verificar la calidad de la información
_______________
-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t>
  </si>
  <si>
    <t xml:space="preserve">- Subdirector de Servicios Administrativos 
- Subdirector de Servicios Administrativos 
- Subdirector de Servicios Administrativos 
- Subdirectora de Servicios Administrativos
_______________
- Subdirector de Servicios Administrativos 
- Subdirector de Servicios Administrativos 
</t>
  </si>
  <si>
    <t xml:space="preserve">- Propuesta de modificación de los procedimientos 
- Propuesta de modificación de los procedimientos 
- Propuesta de modificación de los procedimientos 
- Informe Semestral sobre revisión aleatoria.
_______________
- Propuesta de modificación de los procedimientos 
- Propuesta de modificación de los procedimientos 
</t>
  </si>
  <si>
    <t xml:space="preserve">22/10/2018
22/10/2018
22/10/2018
01/04/2020
_______________
22/10/2018
22/10/2018
</t>
  </si>
  <si>
    <t xml:space="preserve">31/03/2020
31/03/2020
31/03/2020
31/12/2020
_______________
31/03/2020
31/03/2020
</t>
  </si>
  <si>
    <t>- Reportar el presunto hecho de Desvío de recursos físicos o económicos durante el seguimiento y control de la información de los bienes de propiedad de la entidad al operador disciplinario, y a la Oficina Asesora de Planeación -informe de monitoreo- en caso que tenga fallo.
- Solicitar informe con modo, tiempo y lugar de los hechos relacionados con el presunto desvío de recursos físicos 
- Realizar préstamo temporal de bienes para el caso de aquellos elementos que se encontraban en servicio al momento de la pérdida
- Actualizar el mapa de riesgos del proceso Gestión de Recursos Físicos</t>
  </si>
  <si>
    <t>- Subdirector(a) de Servicios Administrativos
- Subdirector(a) de Servicios Administrativos
- Subdirector(a) de Servicios Administrativos
- Subdirector(a) de Servicios Administrativos</t>
  </si>
  <si>
    <t>-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
- Informe de los hechos 
- Préstamo temporal de bienes 
- Mapa de riesgo del proceso Gestión de Recursos Físicos, actualizado.</t>
  </si>
  <si>
    <t>Creación del Riesgo</t>
  </si>
  <si>
    <t xml:space="preserve">Se incluyó una causa externa "Cambios constantes en la normativa vigente". 
Al calificar la probabilidad de riesgos por frecuencia, disminuyó la probabilidad de improbable a rara vez. 
Se modifican las fechas de finalización de la acción correctiva No. 6, conforme a la reprogramación del aplicativo Sistema Integrado de Gestión. </t>
  </si>
  <si>
    <t>Se incluyeron los proyectos de inversión que se pueden ver afectados.
Fecha de Terminación.
Actualización de fechas para controles.
En efectos se actualiza la perspectiva.
Creación de Acción Preventiva</t>
  </si>
  <si>
    <t>Diseñar y estructurar los medios de interacción ciudadana.</t>
  </si>
  <si>
    <t>en el diseño y estructuración de los medios de interacción ciudadana</t>
  </si>
  <si>
    <t xml:space="preserve">- Dificultades en la coordinación y participación entidades.
</t>
  </si>
  <si>
    <t xml:space="preserve">- Las necesidades y expectativas de los clientes son cambiantes.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</si>
  <si>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interacción ciudadana.
</t>
  </si>
  <si>
    <t xml:space="preserve">- 1126 Implementación de un nuevo enfoque de servicio a la ciudadanía
</t>
  </si>
  <si>
    <t>La Subsecretaría de Servicio a la Ciudadanía ha diseñado y entregado 8 puntos de atención, que han demostrado ser experiencias exitosas. La calificación de la probabilidad es la mas baja en atención a que el riesgo no se ha materializado.</t>
  </si>
  <si>
    <t>Se considera que los controles son efectivos.</t>
  </si>
  <si>
    <t>- Reportar el riesgo materializado de Errores (fallas o deficiencias) en el diseño y estructuración de los medios de interacción ciudadana en el informe de monitoreo a la Oficina Asesora de Planeación.
- Evaluar la situación presentada de acuerdo a la etapa en la que se encuentra el proyecto.
- Conformar plan de trabajo (actividades, responsables, fechas).
- Ejecución del plan de trabajo.
- Actualizar el mapa de riesgos del proceso Gestión del Sistema Distrital de Servicio a la Ciudadanía</t>
  </si>
  <si>
    <t>- Subsecretario(a) de Servicio a la Ciudadanía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t>
  </si>
  <si>
    <t>- Reporte de monitoreo indicando la materialización del riesgo de Errores (fallas o deficiencias) en el diseño y estructuración de los medios de interacción ciudadana
- Acta con la decisión de acciones a tomar
- Plan de trabajo para la corrección de la situación
- Plan de trabajo ejecutado
- Mapa de riesgo del proceso Gestión del Sistema Distrital de Servicio a la Ciudadanía, actualizado.</t>
  </si>
  <si>
    <t>Creación y aprobación del mapa de riesgos del proceso Gestión del Sistema Distrital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</si>
  <si>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moderada (anteriormente extrema), la valoración después de controles continúa en zona de riesgo baja
Se incluye plan de contingencia</t>
  </si>
  <si>
    <t>Se identificó el proyecto de inversión posiblemente afectado con la posible materialización del riesgo
Se incluyen perspectivas para los efectos(consecuencias) identificados</t>
  </si>
  <si>
    <t>Coordinar y articular la gestión de las entidades participantes en el Modelo Multicanal de servicio</t>
  </si>
  <si>
    <t>en el seguimiento de la gestión de las entidades que hacen parte del Sistema Unificado Distrital de Inspección, Vigilancia y Control (SUDIVC).</t>
  </si>
  <si>
    <t xml:space="preserve">- La información  requerida para el seguimiento a la gestión de las entidades participantes en la prestación de los servicios a la Ciudadanía, no es suficiente, clara, completa o de calidad.
</t>
  </si>
  <si>
    <t xml:space="preserve">- La consolidación y reporte de información de las entidades pertenecientes al SUDIVC es diversa para cada una de ellas de acuerdo a las actividades que ejecutan.
</t>
  </si>
  <si>
    <t xml:space="preserve">- Incumplimiento de objetivos y metas institucionales.
- Hallazgos por parte de entes de control.
- Errores en la consolidación y presentación de informes finales de gestión.
</t>
  </si>
  <si>
    <t xml:space="preserve">La Subdirección de IVC desarrolla las actividades identificadas en el procedimiento, de tal manera que la probabilidad de que ocurra un desvío o la materialización del riesgo es mínima. La calificación de la probabilidad se mantiene al igual que el impacto. </t>
  </si>
  <si>
    <t>Los controles ejercidos para la mitigación del riesgo son eficaces ya que se mantiene una buena comunicación con las Entidades SUDIVC.</t>
  </si>
  <si>
    <t>- Reportar el riesgo materializado de Errores (fallas o deficiencias) en el seguimiento de la gestión de las entidades que hacen parte del Sistema Unificado Distrital de Inspección, Vigilancia y Control (SUDIVC). en el informe de monitoreo a la Oficina Asesora de Planeación.
- Convocar a la(s) entidad(s) que presentaron errores fallas o deficiencias en el reporte de la información a una reunión extraordinaria de seguimiento a compromisos.
- Actualizar el mapa de riesgos del proceso Gestión del Sistema Distrital de Servicio a la Ciudadanía</t>
  </si>
  <si>
    <t>- Subsecretario(a) de Servicio a la Ciudadanía
- Subdirector de Seguimiento a la Gestión de Inspección, vigilancia y Control.
- Subsecretario(a) de Servicio a la Ciudadanía</t>
  </si>
  <si>
    <t>- Reporte de monitoreo indicando la materialización del riesgo de Errores (fallas o deficiencias) en el seguimiento de la gestión de las entidades que hacen parte del Sistema Unificado Distrital de Inspección, Vigilancia y Control (SUDIVC).
- Acta(s) de compromiso.
- Mapa de riesgo del proceso Gestión del Sistema Distrital de Servicio a la Ciudadanía, actualizado.</t>
  </si>
  <si>
    <t>Se analizan y se ajustan causas internas y externas de acuerdo a las fortalezas, oportunidades, debilidades y amenazas identificadas por el proceso.
Se modifica la redacción del riesgo
Se analiza y actualiza la evaluación de la frecuencia e impacto de acuerdo a la nueva herramienta de gestión de riesgos
Se actualiza la valoración del riesgo quedando en zona de riesgo baja (anteriormente extrema) 
Se actualiza la valoración residual a baja (anteriormente moderada) 
Se incluyen y evalúan nuevas actividades de control
Se incluye plan de contingencia</t>
  </si>
  <si>
    <t>Se modifica la redacción de la actividad clave según actualización de la caracterización del proceso
Se modifica la redacción del riesgo
Se analizan y se ajustan causas internas y externas de acuerdo a las fortalezas, oportunidades, debilidades y amenazas identificadas por el proceso.
Se modifica la redacción de las actividades de control, de acuerdo al instructivo 4222100-IN-059</t>
  </si>
  <si>
    <t>Poner en operación los medios de interacción ciudadana para la atención a la Ciudadanía</t>
  </si>
  <si>
    <t>en la prestación de los servicios en los medios de interacción para la atención a la Ciudadanía</t>
  </si>
  <si>
    <t xml:space="preserve">- Fallas en el funcionamiento de herramientas tecnológicas que soportan la atención a la Ciudadanía en los SUPERCADE.
- Caída de la plataforma tecnológica que soporta el funcionamiento de la Línea 195, por más de 8 horas continuas.
</t>
  </si>
  <si>
    <t xml:space="preserve">- Condiciones externas que alteran el orden público y la seguridad de los bienes y de las personas.
</t>
  </si>
  <si>
    <t xml:space="preserve">- Insatisfacción de la Ciudadanía respecto a la prestación de los servicios.
- Incumplimiento de obligaciones con las entidades partícipes en la RED CADE.
- Deterioro de la imagen institucional y pérdida de confianza de la Ciudadanía.
- Incumplimiento de objetivos y metas.
- Incremento de las reclamaciones y quejas ciudadanas.
</t>
  </si>
  <si>
    <t xml:space="preserve">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t>
  </si>
  <si>
    <t xml:space="preserve">En el caso de la causa social que consiste en la presentación de alteraciones del orden público y la seguridad de los bienes y las personas,  no es posible que se  pueda controlar por el proceso. Solo es posible tomar acciones de mitigación del impacto. </t>
  </si>
  <si>
    <t>- Reportar el riesgo materializado de Interrupciones en la prestación de los servicios en los medios de interacción para la atención a la Ciudadanía en el informe de monitoreo a la Oficina Asesora de Planeación.
-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
- Solicitar apoyo de la Policía para las sedes afectadas, gestionar unidades adicionales de vigilancia, gestionar implementos o estrategias de mitigación de daños o pérdidas de bienes de la Secretaría General y de las entidades
- Actualizar el mapa de riesgos del proceso Gestión del Sistema Distrital de Servicio a la Ciudadanía</t>
  </si>
  <si>
    <t>- Subsecretario(a) de Servicio a la Ciudadanía
- Director (a) del Sistema Distrital de Servicio a la Ciudadanía
- Director (a) del Sistema Distrital de Servicio a la Ciudadanía
- Subsecretario(a) de Servicio a la Ciudadanía</t>
  </si>
  <si>
    <t>- Reporte de monitoreo indicando la materialización del riesgo de Interrupciones en la prestación de los servicios en los medios de interacción para la atención a la Ciudadanía
- Reporte de Ciudadanos y trámites efectivos atendidos por cada entidad
- Reporte de desempeño jornada de atención
- Mapa de riesgo del proceso Gestión del Sistema Distrital de Servicio a la Ciudadanía, actualizado.</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</si>
  <si>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baja (anteriormente alta), la valoración después de controles continúa en zona de riesgo baja,
Se incluyen, ajustan y califican actividades de control,
Se incluye plan de contingencia</t>
  </si>
  <si>
    <t xml:space="preserve">Identificación del riesgo
Análisis antes de controles
Análisis de controles
</t>
  </si>
  <si>
    <t xml:space="preserve">Se modifican causas internas: se incluye caída de la plataforma de la Línea 195, eliminándola de causas externas.
Efectos: se eliminaron efectos que estaban escritos de forma repetida: insatisfacción ciudadana y el incremento de reclamaciones ciudadanas.
En Matriz de Valoración antes de controles: el impacto en cuanto a gestión de procesos, pasó a moderado dado que se modificaron las calificaciones en los diferentes aspectos: financiero, medidas de control interno, operativo, información y cumplimiento.
Modificación de la redacción, se direcciona al PR036 y al instructivo, las actividades de control.
Modificación segundo control, cambió de quien autoriza Director por (profesional responsable de punto de atención) PRP; se modifican las fuentes de información características definidas para la prestación del servicio por condiciones en la prestación del servicio.
Modificación del tercer control relacionado con la Línea 195: se incorpora como documento el contrato interadministrativo de operación de la línea a cambio del PR036, los datos hacen relación al contrato involucrado al personal de ETB, con operador de la Línea 195. </t>
  </si>
  <si>
    <t>Se identificó el proyecto de inversión posiblemente afectado con la posible materialización del riesgo
Se incluyen perspectivas para los cinco efectos(consecuencias) identificados
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
Se realiza análisis antes de controles y se modifica la probabilidad con el criterio de frecuencia donde el riesgo pasa de:  "nunca o no se ha presentado en los últimos 4 años (1)" "se presentó al menos una vez en los últimos 2 años (3)";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
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
Se ajusta el plan de contingencia a ser aplicado en el evento de que se materialice el riesgo, adicionando una acción</t>
  </si>
  <si>
    <t>en  el seguimiento de la gestión de las entidades participantes en los medios de interacción de la RED CADE</t>
  </si>
  <si>
    <t xml:space="preserve">- Deficiencia en la coordinación y articulación interinstitucional, así como en el  seguimiento al cumplimiento de las obligaciones de los convenios y/o contratos, relacionadas con la prestación del servicio en la RED CADE.
</t>
  </si>
  <si>
    <t xml:space="preserve">- Alta rotación en las entidades del personal responsable de las relaciones interinstitucionales. 
</t>
  </si>
  <si>
    <t xml:space="preserve">- Incumplimiento  a las obligaciones establecidas en los convenios y/o contratos con las entidades. 
- Imagen negativa frente al ciudadano que percibe desorden en la atención. 
- Incumplimiento de objetivos y metas institucionales.
- Hallazgos negativos por parte de entes de control.
</t>
  </si>
  <si>
    <t>Las fallas o errores en el seguimiento impactan moderadamente al proceso, ya que en caso de materializarse, se podrían generar retrasos en la operación. La calificación de la probabilidad se incrementa en un cuadrante de acuerdo al análisis realizado. El impacto se mantiene.</t>
  </si>
  <si>
    <t>El seguimiento a cargo de los profesionales de enlace (apoyo a la supervisión) es importante para verificar el cumplimiento de obligaciones y garantiza la coordinación y la articulación interinstitucional para la prestación del servicio.</t>
  </si>
  <si>
    <t>- Reportar el riesgo materializado de Errores (fallas o deficiencias) en  el seguimiento de la gestión de las entidades participantes en los medios de interacción de la RED CADE en el informe de monitoreo a la Oficina Asesora de Planeación.
- Realizar reinducción en el protocolo establecido  para el apoyo a la supervisión de convenios y contratos.
- Actualizar el mapa de riesgos del proceso Gestión del Sistema Distrital de Servicio a la Ciudadanía</t>
  </si>
  <si>
    <t>- Subsecretario(a) de Servicio a la Ciudadanía
- Servidor asignado por el (la) Director (a) del Sistema Distrital de Servicio a la Ciudadanía
- Subsecretario(a) de Servicio a la Ciudadanía</t>
  </si>
  <si>
    <t>- Reporte de monitoreo indicando la materialización del riesgo de Errores (fallas o deficiencias) en  el seguimiento de la gestión de las entidades participantes en los medios de interacción de la RED CADE
- Servidores con reinducción en el protocolo de apoyo a la supervisión de contratos y convenios.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</si>
  <si>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baja (anteriormente extrema),
Se actualiza la valoración residual quedando en zona de riesgo baja (anteriormente moderada),
Se incluyen, ajustan y califican actividades de control,
Se incluye plan de contingencia</t>
  </si>
  <si>
    <t>Se modifica el nombre del riesgo eliminando los términos de articulación y coordinación, dejando solo el seguimiento. 
La explicación del riesgo se modifica en cuanto a redacción.
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
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
Análisis antes de controles: cambia la valoración antes de controles de baja a moderada.
En la explicación de valoración obtenida se modifica la redacción.
Se modifica la redacción de la explicación de la valoración obtenida después de controles.
En las acciones en caso de que el riesgo se presente, se modifica la redacción.</t>
  </si>
  <si>
    <t>Se identificó el proyecto de inversión posiblemente afectado con la posible materialización del riesgo
Se incluyen perspectivas para los cinco efectos(consecuencias) identificados.
Se modificó la redacción de la acción de contingencia.</t>
  </si>
  <si>
    <t>Gestionar las peticiones ciudadanas, que ingresan al Sistema Distrital para la Gestión de Peticiones Ciudadanas, brindar el soporte funcional y evaluar la conformidad de las respuestas emitidas.</t>
  </si>
  <si>
    <t>en la atención de soporte funcional en los tiempos definidos en el procedimiento</t>
  </si>
  <si>
    <t xml:space="preserve">- Desconocimiento de la solución a requerimientos, por parte de los servidores que brindan soporte funcional.
- Fallas o inconsistencias en la herramienta tecnológica para la gestión de peticiones y para la atención de soportes (GLPI).
</t>
  </si>
  <si>
    <t xml:space="preserve">- Información insuficiente o inoportuna por parte de usuario del sistema.
</t>
  </si>
  <si>
    <t xml:space="preserve">- Demora en la gestión de peticiones por parte de las entidades distritales.
- Pérdida de credibilidad ante las entidades que utilizan el Sistema para la gestión de peticiones ciudadanas.
- Incumplimiento de objetivos y metas institucionales.
</t>
  </si>
  <si>
    <t xml:space="preserve">A pesar de tener un impacto menor, dada la frecuencia es la valoración sin controles tiene una probabilidad de materialización moderada. La calificación de la probabilidad se mantiene al igual que el impacto. </t>
  </si>
  <si>
    <t>Al aplicar los controles de clasificación, solución, verificar el registro y la reunión anual, permite disminuir a baja la valoración del riesgo. El impacto se disminuye en un cuadrante debido a que los controles detectivos disminuyen los efectos más significativos.</t>
  </si>
  <si>
    <t xml:space="preserve">
_______________
- Mantener actualizado el procedimiento Soporte Funcional y Técnico del Sistema Distrital para la Gestión de Peticiones Ciudadanas 2212200-PR-254, respecto a la clasificación en niveles de incidencias reportadas por las entidades distritales. Acción preventiva No. 45
</t>
  </si>
  <si>
    <t xml:space="preserve">
_______________
- Profesional Universitario, Técnico operativo y/o Auxiliar Administrativo asignado para actualización de Procedimiento.
Director(a) Distrital de Calidad del Servicio
</t>
  </si>
  <si>
    <t xml:space="preserve">
_______________
- Procedimiento Soporte Funcional y Técnico del Sistema Distrital para la Gestión de Peticiones Ciudadanas 2212200-PR-254
</t>
  </si>
  <si>
    <t xml:space="preserve">
_______________
03/12/2018
</t>
  </si>
  <si>
    <t xml:space="preserve">
_______________
11/10/2019
</t>
  </si>
  <si>
    <t>- Reportar el riesgo materializado de Incumplimiento parcial de compromisos en la atención de soporte funcional en los tiempos definidos en el procedimiento en el informe de monitoreo a la Oficina Asesora de Planeación.
- Re-clasificar la incidencia e indicar al solicitante los motivos por los cuales la solicitud no pudo ser atendida en los tiempos definidos.
- Actualizar el mapa de riesgos del proceso Gestión del Sistema Distrital de Servicio a la Ciudadanía</t>
  </si>
  <si>
    <t>- Subsecretario(a) de Servicio a la Ciudadanía
- Profesional, técnico o auxiliar responsable de la atención del soporte
- Subsecretario(a) de Servicio a la Ciudadanía</t>
  </si>
  <si>
    <t>- Reporte de monitoreo indicando la materialización del riesgo de Incumplimiento parcial de compromisos en la atención de soporte funcional en los tiempos definidos en el procedimiento
- Incidencia re-clasificada con indicación de los motivos por los cuales no se pudo atender dentro de los tiempos establecidos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</si>
  <si>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</si>
  <si>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ajusta la redacción de los puntos de control, acorde con la nueva versión del procedimiento 2212200-PR-254 "Soporte técnico y funcional del Sistema Distrital para la Gestión de Peticiones Ciudadanas"
Se realiza ajuste en fechas de la acción preventiva.
Se disminuye el impacto residual en un cuadrante debido a que los controles detectivos atacan los efectos más significativos.</t>
  </si>
  <si>
    <t xml:space="preserve">Identificación del riesgo
Análisis después de controles
</t>
  </si>
  <si>
    <t>Se identificó el proyecto de inversión posiblemente afectado con la posible materialización del riesgo
Se incluyen perspectivas para los efectos(consecuencias) identificados
En tratamiento del riesgo, se modifica la opción de manejo a “aceptar</t>
  </si>
  <si>
    <t>Medir y analizar la calidad en la prestación del servicio en los diferentes canales de servicio a la Ciudadanía</t>
  </si>
  <si>
    <t>en la medición y análisis de la calidad en la prestación de los servicios en los diferentes canales de servicio a la Ciudadanía.</t>
  </si>
  <si>
    <t xml:space="preserve">- Sesgos ocasionados por la subjetividad (opiniones y actitudes) de las personas que recopilan la información a través de los diferentes instrumentos.
- Desconocimiento de la correcta aplicación de los formatos para la recopilación de información.
</t>
  </si>
  <si>
    <t xml:space="preserve">- No se obtiene la información oportuna o completa para la medición y análisis de la calidad en la prestación de los servicios.
</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</si>
  <si>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</si>
  <si>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 xml:space="preserve">- Procesos misionales en el Sistema de Gestión de Calidad
</t>
  </si>
  <si>
    <t xml:space="preserve">Hasta la fecha no se ha presentado la situación, de presentarse solo tendría un impacto moderado en el aspecto de cumplimiento. La calificación de la probabilidad se mantiene al igual que el impacto. </t>
  </si>
  <si>
    <t>Disminuye en la escala de impacto debido a la aplicación de los controles existentes.</t>
  </si>
  <si>
    <t>- Reportar el riesgo materializado de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del proceso Gestión del Sistema Distrital de Servicio a la Ciudadanía</t>
  </si>
  <si>
    <t>- Subsecretario(a) de Servicio a la Ciudadanía
- Profesional Asignado
- Subsecretario(a) de Servicio a la Ciudadanía</t>
  </si>
  <si>
    <t>- Reporte de monitoreo indicando la materialización del riesgo de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del proceso Gestión del Sistema Distrital de Servicio a la Ciudadanía, actualizado.</t>
  </si>
  <si>
    <t>Se analizan y se ajustan causas internas y externas de acuerdo a las fortalezas, oportunidades, debilidades y amenazas identificadas por el proceso.
Se ajusta el nombre del riesgo omitiendo lo relacionado con la encuesta de satisfacción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</si>
  <si>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realiza actualización en la redacción de la actividades preventivas y detectivas; específicamente en las fuentes de información debido a que se modificó el  Procedimiento Seguimiento y Medición de Servicio a la Ciudadanía 2212200-PR-044  a la versión 12</t>
  </si>
  <si>
    <t>Cualificar a los servidores públicos en actitudes, destrezas, habilidades y conocimientos de servicio a la Ciudadanía, al igual que en competencias de Inspección, Vigilancia y Control.</t>
  </si>
  <si>
    <t>en la meta de servidores públicos a cualificar en actitudes, destrezas, habilidades y conocimientos de servicio a la Ciudadanía.</t>
  </si>
  <si>
    <t xml:space="preserve">- Fallas en la coordinación con entidades distritales.
- Dificultades en el cumplimiento de cronogramas de cualificación por actualización de contenidos y/o de instrumentos.
</t>
  </si>
  <si>
    <t xml:space="preserve">- Incumplimiento en la asistencia de los servidores a cualificar.
</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</si>
  <si>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</si>
  <si>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xml:space="preserve">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t>
  </si>
  <si>
    <t>La aplicación de los controles son efectivos, por cuanto el riesgo no se ha materializado</t>
  </si>
  <si>
    <t xml:space="preserve">- Actualizar el Procedimiento Cualificación PR-043 en servicio a la Ciudadanía a Servidores Públicos y Otros donde se incluya la actividad de control: ratificación de la cantidad de servidores a cualificar, mediante agendamiento electrónico a la persona enlace en las entidades distritales. Acción preventiva No. 33
_______________
</t>
  </si>
  <si>
    <t xml:space="preserve">- Gestores de calidad Dirección de Calidad del Servicio
Directora Distrital de Calidad del Servicio
_______________
</t>
  </si>
  <si>
    <t xml:space="preserve">- Procedimiento Cualificación en servicio a la Ciudadanía a Servidores Públicos y Otros, actualizado
_______________
</t>
  </si>
  <si>
    <t xml:space="preserve">26/08/2019
_______________
</t>
  </si>
  <si>
    <t xml:space="preserve">07/10/2019
_______________
</t>
  </si>
  <si>
    <t>- Reportar el riesgo materializado de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del proceso Gestión del Sistema Distrital de Servicio a la Ciudadanía</t>
  </si>
  <si>
    <t>- Subsecretario(a) de Servicio a la Ciudadanía
- Profesional Universitario asignado de la Dirección Distrital de Calidad del Servicio
- Subsecretario(a) de Servicio a la Ciudadanía</t>
  </si>
  <si>
    <t>- Reporte de monitoreo indicando la materialización del riesgo de Incumplimiento parcial de compromisos en la meta de servidores públicos a cualificar en actitudes, destrezas, habilidades y conocimientos de servicio a la Ciudadanía.
- Plan anual de cualificación ajustado
- Mapa de riesgo del proceso Gestión del Sistema Distrital de Servicio a la Ciudadanía, actualizado.</t>
  </si>
  <si>
    <t>Se analizan y se ajustan causas internas y externas de acuerdo a las fortalezas, oportunidades, debilidades y amenazas identificadas por el proceso.
Se ajusta el nombre del riesgo y se omite encuesta de satisfacción 
Se analiza y ajusta la evaluación de la frecuencia e impacto de acuerdo a la nueva herramienta de gestión de riesgos
Se actualiza la valoración del riesgo quedando en zona de riesgo moderada (anteriormente extrema)
Se actualiza la valoración residual a baja (anteriormente moderada)  
Se incluye plan de contingencia</t>
  </si>
  <si>
    <t>Actualización del riesgo "Incumplimiento parcial de compromisos en la cualificación de los servidores públicos en actitudes, destrezas, habilidades y conocimientos de servicio a la Ciudadanía, al igual que en competencias de IVC" pasando a "Incumplimiento parcial de compromisos en el total de los servidores públicos a cualificar en actitudes, destrezas, habilidades y conocimientos de servicio a la Ciudadanía".
Se ajusta la información relacionada con las fechas de inicio y terminación de la Acción preventiva 33.</t>
  </si>
  <si>
    <t>Se identificó el proyecto de inversión posiblemente afectado con la posible materialización del riesgo
Se incluyen perspectivas para los efectos(consecuencias) identificados
En tratamiento del riesgo, se modifica la opción de manejo a “aceptar”</t>
  </si>
  <si>
    <t>en el análisis, direccionamiento y respuesta a las peticiones ciudadanas</t>
  </si>
  <si>
    <t xml:space="preserve">- Desconocimiento de la composición orgánica de la Alcaldía Mayor de Bogotá y las competencias de cada una de las entidades, por parte de los servidores encargados de direccionar las peticiones.
- Fallas o inconsistencias en la herramienta tecnológica para la gestión de peticiones ciudadanas.
</t>
  </si>
  <si>
    <t xml:space="preserve">- Información insuficiente entregada por el peticionario.
</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</si>
  <si>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</si>
  <si>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 xml:space="preserve">La frecuencia "posible" de materialización del riesgo responde a que en la gestión de peticiones ciudadanas se encuentran involucradas todas las dependencias de la entidad; de igual manera, el impacto es "moderado" debido a la posible incidencia disciplinaria que implican los incumplimiento de los términos de ley. La calificación de la probabilidad se mantiene al igual que el impacto. </t>
  </si>
  <si>
    <t>Los controles definidos tienen impacto directo sobre la probabilidad de ocurrencia y en el impacto de su materialización.</t>
  </si>
  <si>
    <t xml:space="preserve">- Documentar en el SIG las acciones y consideraciones requeridas para la elaboración de reportes e informes de gestión de peticiones ciudadanas.
- Actualizar el procedimiento de peticiones ciudadanas incluyendo la documentación realizada.
- Destinar un espacio en el Subcomité de Autocontrol para compartir experiencias en la gestión de peticiones ciudadanas, cada vez que el indicador de devoluciones supere el 3% en el mes, de tal manera que el direccionamiento y respuesta de las mismas sirva para instruir a los demás servidores que realizan la labor, para aplicar dichos conocimientos en casos futuros
_______________
</t>
  </si>
  <si>
    <t xml:space="preserve">- Gestores de Calidad Dirección de Calidad del Servicio
Dirección de Calidad de Servicio a la Ciudadanía
- Gestores de Calidad Dirección de Calidad del Servicio
Dirección de Calidad de Servicio a la Ciudadanía
- Gestores de Calidad Dirección de Calidad del Servicio
Dirección de Calidad de Servicio a la Ciudadanía
_______________
</t>
  </si>
  <si>
    <t xml:space="preserve">- Procedimiento Gestión de Peticiones Ciudadanas 2212200-PR-291, actualizado
- Procedimiento Gestión de Peticiones Ciudadanas 2212200-PR-291, actualizado
- Actas de Subcomité de Autocontrol de la Dirección Distrital de Calidad del Servicio 
_______________
</t>
  </si>
  <si>
    <t xml:space="preserve">26/08/2019
26/08/2019
03/12/2018
_______________
</t>
  </si>
  <si>
    <t xml:space="preserve">11/10/2019
18/10/2019
07/10/2019
_______________
</t>
  </si>
  <si>
    <t>- Reportar el riesgo materializado de Errores (fallas o deficiencias) en el análisis, direccionamiento y respuesta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del proceso Gestión del Sistema Distrital de Servicio a la Ciudadanía</t>
  </si>
  <si>
    <t>- Subsecretario(a) de Servicio a la Ciudadanía
- Profesional, Técnico operativo o Auxiliar Administrativo encargado del Direccionamiento de Peticiones Ciudadanas
- Subsecretario(a) de Servicio a la Ciudadanía</t>
  </si>
  <si>
    <t>- Reporte de monitoreo indicando la materialización del riesgo de Errores (fallas o deficiencias) en el análisis, direccionamiento y respuesta a las peticiones ciudadanas
- Acta de Subcomité de Autocontrol
- Mapa de riesgo del proceso Gestión del Sistema Distrital de Servicio a la Ciudadanía, actualizado.</t>
  </si>
  <si>
    <t>Se analizan y se ajustan causas internas y externas de acuerdo a las fortalezas, oportunidades, debilidades y amenazas identificadas por el proceso.
Se analiza y ajusta la evaluación de la frecuencia e impacto de acuerdo a la nueva herramienta de gestión de riesgos
Se actualiza la valoración del riesgo quedando en zona de riesgo alta (anteriormente extrema), la valoración después de controles continúa en zona de riesgo moderada, 
Se incluye plan de contingencia</t>
  </si>
  <si>
    <t>Se incluye una nueva causa interna "Desconocimiento por parte de los Servidores acerca de los tiempos de gestión de las peticiones ciudadanas pendientes por atender en la dependencia."
Se ajusta un punto de control preventivo, acorde con la versión 07 del procedimiento "Gestión de peticiones ciudadanas", pues en la versión anterior correspondía a la actividad ID7, el cual corresponde al punto de control del ID4.
Se ajustan las fechas de inicio y terminación de la acción preventiva No 34, puesto que en el documento a elaborar, se incluyen los lineamiento para la elaboración del informe de solicitudes de acceso a la información.
Se incluye la acción preventiva No. 43 de 2018.</t>
  </si>
  <si>
    <t>Se ajusta la redacción del riesgo a "Errores (fallas o deficiencias) en el análisis y direccionamiento de las peticiones ciudadanas".
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
En el análisis antes de controles, se realiza ajuste en la calificación de la probabilidad, por tanto, se presenta movimiento en un cuadrante en la escala, así como en la explicación de la valoración obtenida.  	
Se ajusta un punto de control preventivo, acorde con la versión 08 del procedimiento "Gestión de peticiones ciudadanas", pues en la versión anterior correspondía a la actividad ID7, el cual corresponde al punto de control del ID4.
El análisis después de controles presenta modificación debido a la calificación de la frecuencia, se actualizan la redacción de la valoración obtenida
Se identificó el proyecto de inversión posiblemente afectado con la posible materialización del riesgo
Se incluyen perspectivas para los efectos(consecuencias) identificados
En el tratamiento del riesgo, las acciones preventivas No 34 y 43 fueron cerradas y por ende se excluyen de la ficha. 
Se modifica la opción de manejo a “aceptar”</t>
  </si>
  <si>
    <t>durante la prestación del servicio  en el canal presencial dispuesto para el servicio a la Ciudadanía.</t>
  </si>
  <si>
    <t xml:space="preserve">- Intereses personales.
</t>
  </si>
  <si>
    <t xml:space="preserve">- Presiones o motivaciones de los ciudadanos que incitan al servidor público a realizar conductas contrarias al deber ser.
</t>
  </si>
  <si>
    <t xml:space="preserve">- Investigaciones disciplinarias, fiscales y/o penales.
- Percepción negativa de la Ciudadanía frente a la entidad.
</t>
  </si>
  <si>
    <t>La materialización del riesgo genera sanciones para los servidores, vulnerando la credibilidad de la Ciudadanía en la Secretaria General. La calificación del impacto se mantiene.</t>
  </si>
  <si>
    <t>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t>
  </si>
  <si>
    <t xml:space="preserve">- Realizar sensibilización sobre el código de integridad a los servidores del canal presencial Red CADE
_______________
</t>
  </si>
  <si>
    <t xml:space="preserve">- Gestores de transparencia de la Dirección del Sistema Distrital de Servicio a la Ciudadana.
_______________
</t>
  </si>
  <si>
    <t xml:space="preserve">- Servidores de la Red CADE sensibilizados en el Código de Integridad
_______________
</t>
  </si>
  <si>
    <t xml:space="preserve">04/05/2020
_______________
</t>
  </si>
  <si>
    <t xml:space="preserve">30/09/2020
_______________
</t>
  </si>
  <si>
    <t>- Reportar el presunto hecho de Realización de cobros indebidos durante la prestación del servicio  en el canal presencial dispuesto para el servicio a la Ciudadanía. al operador disciplinario, y a la Oficina Asesora de Planeación -informe de monitoreo- en caso que tenga fallo.
- Actualizar el mapa de riesgos del proceso Gestión del Sistema Distrital de Servicio a la Ciudadanía</t>
  </si>
  <si>
    <t>- Subsecretario(a) de Servicio a la Ciudadanía
- Subsecretario(a) de Servicio a la Ciudadanía</t>
  </si>
  <si>
    <t>-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
- Mapa de riesgo del proceso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</si>
  <si>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</si>
  <si>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</si>
  <si>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</si>
  <si>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t>
  </si>
  <si>
    <t>Medir y analizar la calidad en la prestación del servicio en los diferentes canales de servicio a la Ciudadanía.</t>
  </si>
  <si>
    <t>durante  los monitoreos realizados en los puntos de atención en beneficio propio o de terceros</t>
  </si>
  <si>
    <t xml:space="preserve">- Intereses personales.
- Ausencia o debilidad de controles de verificación en la prestación del servicio.
- Personal no calificado para el desempeño de las funciones.
- Desconocimiento de los principios y valores institucionales.
- Amiguismo.
</t>
  </si>
  <si>
    <t xml:space="preserve">- Generación de reprocesos y desgaste administrativo.
- Investigaciones disciplinarias, fiscales y/o penales.
- Percepción negativa de la Ciudadanía frente a la entidad.
</t>
  </si>
  <si>
    <t xml:space="preserve">Dada su frecuencia y el bajo impacto que presenta el riesgo, se evidencia en la zona más baja de la matriz. La calificación de la probabilidad se mantiene al igual que el impacto. </t>
  </si>
  <si>
    <t>No hay movimiento en el mapa por cuanto se encuentra en la posición mas baja del mismo. El impacto se encuentra en la zona de calificación más baja.</t>
  </si>
  <si>
    <t xml:space="preserve">- Realizar sensibilización sobre el código de integridad a los servidores de la Dirección Distrital de Calidad del Servicio.
_______________
</t>
  </si>
  <si>
    <t xml:space="preserve">- Gestores de transparencia de la Dirección Distrital de Calidad del Servicio.
_______________
</t>
  </si>
  <si>
    <t>-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
- Repetir el monitoreo y compararlo con el anterior
- Informar al Operador Disciplinario
- Actualizar el mapa de riesgos del proceso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</si>
  <si>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</si>
  <si>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
- Informe comparativo
- Informe remitido a la Oficina de Control Interno Disciplinario
- Mapa de riesgo del proceso Gestión del Sistema Distrital de Servicio a la Ciudadanía, actualizado.</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</si>
  <si>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</si>
  <si>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</si>
  <si>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Identificación del riesgo
Análisis después de controles
Tratamiento del riesgo</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</si>
  <si>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</si>
  <si>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en la cualificación a los servidores públicos con funciones de IVC en la programación, gestión y/o disponibilidad de los recursos necesarios para su desarrollo.</t>
  </si>
  <si>
    <t xml:space="preserve">- Fallas en la coordinación con entidades distritales.
</t>
  </si>
  <si>
    <t xml:space="preserve">- Pérdida de liderazgo de la Secretaría General y deterioro de la imagen Institucional.
- Incumplimiento de objetivos y metas de la dependencia.
</t>
  </si>
  <si>
    <t xml:space="preserve">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t>
  </si>
  <si>
    <t>La aplicación de los controles son efectivos por el proceso en cuanto al riesgo evidenciado.</t>
  </si>
  <si>
    <t xml:space="preserve">- Estructurar y formalizar el control en el procedimiento "Gestión, seguimiento y coordinación del Sistema Unificado Distrital de Inspección, Vigilancia y Control", 
- Estructurar y formalizar el control en el procedimiento "Gestión, seguimiento y coordinación del Sistema Unificado Distrital de Inspección, Vigilancia y Control", 
_______________
</t>
  </si>
  <si>
    <t xml:space="preserve">- Subdirectora de Seguimiento a la Gestión de Inspección, Vigilancia y Control.
- Subdirectora de Seguimiento a la Gestión de Inspección, Vigilancia y Control.
_______________
</t>
  </si>
  <si>
    <t xml:space="preserve">- Procedimiento actualizado con los puntos de control establecidos.
- Procedimiento actualizado con los puntos de control establecidos.
_______________
</t>
  </si>
  <si>
    <t xml:space="preserve">04/05/2020
04/05/2020
_______________
</t>
  </si>
  <si>
    <t xml:space="preserve">01/09/2020
01/09/2020
_______________
</t>
  </si>
  <si>
    <t>-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
- Reprogramar sesión 
- Actualizar el mapa de riesgos del proceso Gestión del Sistema Distrital de Servicio a la Ciudadanía</t>
  </si>
  <si>
    <t>- Subsecretario(a) de Servicio a la Ciudadanía
- Profesional Universitario asignado de la Subdirección de Inspección Vigilancia y Control
- Subsecretario(a) de Servicio a la Ciudadanía</t>
  </si>
  <si>
    <t>- Reporte de monitoreo indicando la materialización del riesgo de Incumplimiento total de compromisos en la cualificación a los servidores públicos con funciones de IVC en la programación, gestión y/o disponibilidad de los recursos necesarios para su desarrollo.
- Informe de cualificación, indicando los retrasos, inconvenientes e inconformidades presentados.
- Mapa de riesgo del proceso Gestión del Sistema Distrital de Servicio a la Ciudadanía, actualizado.</t>
  </si>
  <si>
    <t>Creación y aprobación de la ficha del riesgo proveniente del riesgo "Incumplimiento parcial de compromisos en la cualificación de los servidores públicos en actitudes, destrezas, habilidades y conocimientos de servicio a la Ciudadanía, al igual que en competencias de IVC" Inicialmente compartido con la Dirección Distrital de Calidad del Servicio.</t>
  </si>
  <si>
    <t>Se identificó el proyecto de inversión posiblemente afectado con la posible materialización del riesgo
Se incluyen perspectivas para los efectos(consecuencias) identificados
En tratamiento del riesgo, se modifica la opción de manejo a “reducir", por consiguiente se incluyeron 2 acciones de tratamiento para las actividades de control que no presentaron solidez fuerte</t>
  </si>
  <si>
    <t>Realizar asistencia técnica en gestión documental y archivos.
Diseñar o actualizar instrumentos técnicos para normalizar la gestión documental en el Distrito Capital.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</si>
  <si>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en  la gestión de la función archivística</t>
  </si>
  <si>
    <t xml:space="preserve">- El personal no cuenta con los conocimientos necesarios para brindar  los productos y/o servicios.
- Programación deficiente para entrega de productos y prestación de servicios.
- No hay distribución equitativa responsabilidades y tareas.
- No contar con las herramientas tecnológicas suficientes y en óptimas condiciones para brindar la respectiva atención.
</t>
  </si>
  <si>
    <t xml:space="preserve">- Nueva legislación que afecta la ejecución del proceso.
- Desconocimiento de los cambios en la normatividad de la función archivística.
- Insuficiente personal idóneo de los responsables de la gestión documental en las entidades Distritales.
</t>
  </si>
  <si>
    <t xml:space="preserve">- Inducir a las entidades en errores en la función archivística.
- Pérdida de credibilidad con las otras entidades del Distrito.
- Pérdida de documentos del Distrito Capital de valor patrimonial por brindar un inadecuado servicio.
</t>
  </si>
  <si>
    <t>El análisis antes de controles frente a la valoración por frecuencia se mantiene conforme a la evidencia del Mapa de Riesgos Actualizado, dado que nunca se ha presentado la materialización del riesgo en los últimos 4 años, quedando en una escala de probabilidad. de rara vez.
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t>
  </si>
  <si>
    <t>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t>
  </si>
  <si>
    <t xml:space="preserve">-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
(Acción preventiva)
-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
(Acción preventiva)
-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
(Acción preventiva)
- Realizar la planeación de las actividades realizadas por la Subdirección del Sistema Distrital de Archivos de acuerdo a los Procedimientos PR: 293, 294 y 257, con el fin de realizar el seguimiento pertinente a las actividades programadas por la SSDA.
(Acción preventiva)
- Realizar la planeación de las actividades realizadas por la Subdirección del Sistema Distrital de Archivos de acuerdo a los Procedimientos PR: 293, 294 y 257, con el fin de realizar el seguimiento pertinente a las actividades programadas por la SSDA.
(Acción preventiva)
- Realizar la planeación de las actividades realizadas por la Subdirección del Sistema Distrital de Archivos de acuerdo a los Procedimientos PR: 293, 294 y 257, con el fin de realizar el seguimiento pertinente a las actividades programadas por la SSDA.
(Acción preventiva)
_______________
- 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
(Acción preventiva)
</t>
  </si>
  <si>
    <t xml:space="preserve">- Subdirector Sistema Distrital de Archivos
- Subdirector Sistema Distrital de Archivos
- Subdirector Sistema Distrital de Archivos
- Subdirector Sistema Distrital de Archivos
- Subdirector Sistema Distrital de Archivos
- Subdirector Sistema Distrital de Archivos
_______________
- Subdirector Sistema Distrital de Archivos
</t>
  </si>
  <si>
    <t xml:space="preserve">- *Evidencia de reunión de las mesas técnicas de expertos en Gestión Documental y Archivos, que incluye las conclusiones de la unificación de criterios establecidos.
*Registro de Asistencia de las mesas técnicas de expertos en Gestión Documental y Archivos.
- *Evidencia de reunión de las mesas técnicas de expertos en Gestión Documental y Archivos, que incluye las conclusiones de la unificación de criterios establecidos.
*Registro de Asistencia de las mesas técnicas de expertos en Gestión Documental y Archivos.
- *Evidencia de reunión de las mesas técnicas de expertos en Gestión Documental y Archivos, que incluye las conclusiones de la unificación de criterios establecidos.
*Registro de Asistencia de las mesas técnicas de expertos en Gestión Documental y Archivos.
- Planes de trabajo del procedimiento PR: 293, aprobado y acta de subcomité de autocontrol
- Planes de trabajo del procedimiento PR: 294, aprobado  y acta de subcomité de autocontrol
- Planes de trabajo del procedimiento PR: 257, aprobado  y acta de subcomité de autocontrol
_______________
- Informe de visitas de seguimiento al cumplimiento de la normatividad archivística revisado y aprobado por el Director del Archivo de Bogotá y el Subdirector del Sistema Distrital de Archivos.
</t>
  </si>
  <si>
    <t>- Reportar el riesgo materializado de Errores (fallas o deficiencias) en  la gestión de la función archivística en el informe de monitoreo a la Oficina Asesora de Planeación.
- Se informa al superior inmediato y se realiza la respectiva corrección.
-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
- Actualizar el mapa de riesgos del proceso Gestión de la Función Archivística y del Patrimonio Documental del Distrito Capital</t>
  </si>
  <si>
    <t>- Director(a) del Archivo de Bogotá
- Profesional Universitario y/o especializado
- Subdirector del Sistema Distrital de Archivos
- Director(a) del Archivo de Bogotá</t>
  </si>
  <si>
    <t>- Reporte de monitoreo indicando la materialización del riesgo de Errores (fallas o deficiencias) en  la gestión de la función archivística
- Correo electrónico
- Informe de verificación de la información
- Mapa de riesgo del proceso Gestión de la Función Archivística y del Patrimonio Documental del Distrito Capital, actualizado.</t>
  </si>
  <si>
    <t>Creación del riesgo</t>
  </si>
  <si>
    <t>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</si>
  <si>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</si>
  <si>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ajustan los tramites y OPAS posiblemente afectados, eliminando Impresión de artes gráficas para las entidades del distrito capital. Lo anterior teniendo en cuenta, que el proceso no realiza impresión de artes gráficas para ninguna entidad del distrito.
4. El proyecto de inversión posiblemente afectado por la materialización del riesgo, es el proyecto 1125 fortalecimiento y modernización de la gestión pública distrital.
5. Se diligencia la columna de perspectivas en la identificación de efectos.
6. Se modifica en causas externas el agente generador de “políticos” a “personal”, frente a la causa externa Insuficiente personal idóneo de los responsables de la gestión documental en las entidades Distritales.
7. Se modifica la explicación de la valoración del riesgo obtenido antes de controles.
8. Conforme a la actualización de los procedimientos realizados en la vigencia 2019, se mantienen los controles preventivos y detectivos, eliminando el monitoreo ambiental ya que está dentro de la actividad de asistencias técnicas.
9. Se modifica la explicación de la valoración del riesgo obtenido después de controles.
10. Se incluyen en el SIG nuevas acciones preventivas y detectivas para el año 2020.
11. Se ajusta el plan contingente.</t>
  </si>
  <si>
    <t xml:space="preserve">Se elimina el control detectivo de auditoria de gestión toda vez que el proceso no esta programado en el plan anual de auditorias de gestión para el año 2020. </t>
  </si>
  <si>
    <t>Realizar el ingreso de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</si>
  <si>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en la gestión del patrimonio documental del Distrito</t>
  </si>
  <si>
    <t xml:space="preserve">- Falta de inducción del recurso humano en el puesto de trabajo para realizar los procesos técnicos.
- Inadecuado control ambiental en los espacios destinados al almacenamiento y procesamiento documental.
- Fallas en el sistema informático oficial de los fondos históricos, que impida el servicio al público de la documentación histórica.
- Restricciones en la conectividad de la red WIFI y la no atención oportuna en los casos de soportes tecnológicos reportados.
</t>
  </si>
  <si>
    <t xml:space="preserve">- Desconocimiento del propósito, el funcionamiento, los productos y servicios que ofrece el proceso por parte de los usuarios del proceso.
- Nueva legislación que afecta la ejecución del proceso.
- El soporte de los aplicativos informáticos son competencia de otra dependencia.  
</t>
  </si>
  <si>
    <t xml:space="preserve">- Demoras en la realización de los procesos técnicos para gestión del patrimonio documental del Distrito.
- Documentación afectada por deterioro biológico.
- Pérdida de información de valor patrimonial.
- No disposición de los fondos documentales para su consulta de forma oportuna.
- Reprocesos y deterioro de la documentación.
- Pérdida de la integridad de los fondos y colecciones.
- Pérdida de confianza y credibilidad por parte de los usuarios que requieran consultar un documento de carácter histórico.
- Afectación del reporte del indicador del proyecto de inversión 1125, frente a la meta: “Poner 380.187 unidades documentales al servicio de la administración y la ciudadanía”.  
- Limitación en el uso de los recursos de información para los investigadores y la ciudadanía en general.
</t>
  </si>
  <si>
    <t xml:space="preserve">- Fallas en la prestación de los bienes y servicios que oferta la Secretaria General
- Pérdida del conocimiento institucional, que genera obsolescencia de la gestión.
</t>
  </si>
  <si>
    <t>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
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t>
  </si>
  <si>
    <t>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t>
  </si>
  <si>
    <t xml:space="preserve">- Realizar una jornada de sensibilización en el primer semestre de 2020 a cargo del área de conservación y dirigida a los funcionarios de la Subdirección Técnica sobre el Sistema Integrado de Conservación, la cual incluye el tema de manipulación adecuada de la documentación para la ejecución de los procesos técnicos, con el fin de fortalecer la inducción del recurso humano en el puesto de trabajo para el procesamiento técnico del acervo documental del Archivo de Bogotá. 
Acción preventiva
- Realizar una reunión en el primer semestre de 2020, con la Subdirección Técnica del Archivo de Bogotá y la Oficina de Tecnologías Información y Comunicación - OTIC, con base en el levantamiento previo de requerimientos tecnológicos que presentan inconvenientes para el normal desarrollo de las actividades de los procedimientos de la gestión del patrimonio, con el objetivo de generar estrategias conjuntas que permitan mejorar el servicio.
Acción Preventiva
- Realizar la centralización inicial de la Información y el back up mensual de los datos suministrados por los diferentes líderes de proceso en una carpeta “one drive” compartida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Acción Preventiva
_______________
</t>
  </si>
  <si>
    <t xml:space="preserve">- Profesionales área de conservación
- Subdirector Técnico
- Profesionales universitarios y/o especializados de la Subdirección Técnica
_______________
</t>
  </si>
  <si>
    <t xml:space="preserve">- 
Jornada de sensibilización sobre el Sistema Integrado de Conservación realizada. con sus respectivas evidencias.
- Levantamiento previo de requerimientos tecnológicos que presentan inconvenientes para el normal desarrollo de las actividades de los procedimientos de la gestión del patrimonio.
Evidencia de Reunión o Acta que incluya las  estrategias conjuntas definidas que permitan mejorar el servicio. 
Soporte convocatoria reunión correo electrónico.
- Carpeta One Drive compartida que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_______________
</t>
  </si>
  <si>
    <t>- Reportar el riesgo materializado de Errores (fallas o deficiencias) en la gestión del patrimonio documental del Distrito en el informe de monitoreo a la Oficina Asesora de Planeación.
-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 Consultar la información (imágenes + bases de datos), que está centralizada en el Sistema de Almacenamiento NAS, la cual se encuentra actualizada para garantizar la continuidad en la prestación del servicio. 
- Se informa al Director del archivo de Bogotá, para que se reporte a las instancias correspondientes.
-  
- Actualizar el mapa de riesgos del proceso Gestión de la Función Archivística y del Patrimonio Documental del Distrito Capital</t>
  </si>
  <si>
    <t>- Director(a) del Archivo de Bogotá
- Profesional Universitario y/o especializado
- Profesionales universitarios y/o especializados de la Subdirección Técnica
- Subdirector Técnico
- Director(a) del Archivo de Bogotá</t>
  </si>
  <si>
    <t>- Reporte de monitoreo indicando la materialización del riesgo de Errores (fallas o deficiencias) en la gestión del patrimonio documental del Distrito
- Correo electrónico
- Repositorio Digital con las Bases de datos e imágenes que está ubicado en One Drive.
Información centralizada en el Sistema de Almacenamiento NAS.
- Correo electrónico
- Mapa de riesgo del proceso Gestión de la Función Archivística y del Patrimonio Documental del Distrito Capital, actualizado.</t>
  </si>
  <si>
    <t>Cambia redacción procedimiento de consulta y gestión de las solicitudes internas
Se incluye control de calidad frente al procedimiento de digitalización
Acciones de tratamiento se modifican</t>
  </si>
  <si>
    <t xml:space="preserve">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 la explicación del riesgo.
4. Se incluye el riesgo estratégico “Pérdida del conocimiento institucional, que genera obsolescencia de la gestión”.
5. El proyecto de inversión posiblemente afectado por la materialización del riesgo, es el proyecto 1125 fortalecimiento y modernización de la gestión pública distrital.
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7. Se incluyen dos (2) causas internas agente generador Tecnología: Fallas en el sistema informático oficial de los fondos históricos, que impida el servicio al público de la documentación histórica.
Agente generador Tecnología: Restricciones en la conectividad de la red WIFI y la no atención oportuna en los casos de soportes tecnológicos reportados.
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
9. Se incluye la causa externa: agente generador tecnológico: El soporte de los aplicativos informáticos son competencia de otra dependencia.
10. Se modifica la explicación de la valoración del riesgo obtenido antes de controles.
11. Conforme a la actualización de los procedimientos realizados en la vigencia 2019, se mantienen los controles preventivos y detectivos, y se incluyen un (1) control detectivo y uno (1) preventivo.
9. Se modifica la explicación de la valoración del riesgo obtenido después de controles.
10. Se incluyen en el SIG nuevas acciones preventivas y detectivas para el año 2020.
11. Se ajusta el plan contingente.
</t>
  </si>
  <si>
    <t>Realizar el ingreso de la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</si>
  <si>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en el manejo de la documentación histórica en el Archivo de Bogotá con el fin de obtener cualquier dádiva o beneficio a nombre propio o de terceros</t>
  </si>
  <si>
    <t xml:space="preserve">- Falta de formación en Investigación y en archivística para el desempeño adecuado en el tratamiento de documentos históricos. 
- Inadecuada apropiación de los principios de la gestión archivística y del patrimonio documental.
- Deficiencias en la gestión documental por parte de los funcionarios de la Subdirección técnica a quienes se les encarga la tarea de gestionar los documentos del proceso. 
- No se reporta adecuadamente en los subcomités de autocontrol, el seguimiento de la gestión documental de los procesos de la dependencia, donde queda plasmado el estado y el trámite correspondiente. 
- Conflicto de intereses.
- No se tienen directrices claras por parte del área de Gestión Documental de la Subdirección de Servicios Administrativos, frente al manejo de los correos y memorandos electrónicos.
</t>
  </si>
  <si>
    <t xml:space="preserve">-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</si>
  <si>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  Dificultades en la gestión de patrimonio documental Institucional. 
</t>
  </si>
  <si>
    <t xml:space="preserve">- Afectación de imagen institucional por la materialización de actos de corrupción.
- Fallas en la prestación de los bienes y servicios que oferta la Secretaria General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</si>
  <si>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t>
  </si>
  <si>
    <t>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t>
  </si>
  <si>
    <t xml:space="preserve">- Realizar mensualmente en los Subcomités de Autocontrol de la Subdirección Técnica del Archivo de Bogotá el reporte al seguimiento de la gestión documental por parte del gestor de archivos de la dependencia, donde quede plasmado el estado y el trámite de la documentación, con el objetivo de tener expedientes formados en correspondencia con los trámites que soportan. 
 Acción Preventiva.
-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Acción preventiva.
-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Acción preventiva.
-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Acción preventiva.
-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Acción preventiva.
_______________
</t>
  </si>
  <si>
    <t xml:space="preserve">- Subdirector Técnico
- Profesional universitario de la Subdirección Técnica									
- Profesional universitario de la Subdirección Técnica									
- Auxiliares, técnicos y profesionales de la Subdirección Técnica. 
- Auxiliares, técnicos y profesionales de la Subdirección Técnica.
_______________
</t>
  </si>
  <si>
    <t xml:space="preserve">- Acta Subcomité de autocontrol de la Subdirección Técnica del Archivo de Bogotá, que incluya el seguimiento de la gestión documental.
Registro de Asistencia
- Taller sobre valoración, organización e investigación en archivos históricos realizada. con sus respectivas evidencias.
- Taller sobre valoración, organización e investigación en archivos históricos realizada. con sus respectivas evidencias.						
- Informe consolidado mensual de las acciones individuales que haya reportado el equipo de auxiliares, técnicos y profesionales de la Subdirección Técnica.  
- Informe consolidado mensual de las acciones individuales que haya reportado el equipo de auxiliares, técnicos y profesionales de la Subdirección Técnica.  
_______________
</t>
  </si>
  <si>
    <t xml:space="preserve">04/05/2020
04/05/2020
04/05/2020
04/05/2020
04/05/2020
_______________
</t>
  </si>
  <si>
    <t xml:space="preserve">04/09/2020
04/08/2020
04/08/2020
04/09/2020
04/09/2020
_______________
</t>
  </si>
  <si>
    <t>-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
- Se informa al Director del archivo de Bogotá, para que se reporte a las instancias correspondientes.
- Consultar la información (imágenes + bases de datos), que está centralizada en el Sistema de Almacenamiento NAS, la cual se encuentra actualizada para garantizar la continuidad en la prestación del servicio.
- Actualizar el mapa de riesgos del proceso Gestión de la Función Archivística y del Patrimonio Documental del Distrito Capital</t>
  </si>
  <si>
    <t>- Director(a) del Archivo de Bogotá
- Subdirector Técnico
- Profesionales universitarios y/o especializados de la Subdirección Técnica
- Director(a) del Archivo de Bogotá</t>
  </si>
  <si>
    <t>-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
- Correo electrónico
- Repositorio Digital con las Bases de datos e imágenes que está ubicado en One Drive.
Información centralizada en el Sistema de Almacenamiento NAS.
- Mapa de riesgo del proceso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</si>
  <si>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</si>
  <si>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</si>
  <si>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Se elimina el control detectivo de auditoria de gestión toda vez que el proceso no esta programado en el plan anual de auditorias de gestión para el año 2020.</t>
  </si>
  <si>
    <t>Realizar asistencia técnica en gestión documental y archivos.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</si>
  <si>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con  la modificación y/o ocultamiento de datos para la emisión de conceptos técnicos e informes de la Subdirección del Sistema Distrital de Archivos a cambio de dadivas</t>
  </si>
  <si>
    <t xml:space="preserve">- Controles que se ejercen durante el desarrollo de las actividades del proceso son parcialmente suficientes y adecuados. 
- Uso indebido del poder para la emisión de conceptos técnicos favorables.
- Presiones ejercidas por terceros y o ofrecimientos de prebendas, gratificaciones o dadivas.
- Conflicto de intereses.
</t>
  </si>
  <si>
    <t xml:space="preserve">- Presiones indebidas de terceros a partir de dadivas u ofrecimientos.
-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</si>
  <si>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</si>
  <si>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
_x000D_
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t>
  </si>
  <si>
    <t>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t>
  </si>
  <si>
    <t xml:space="preserve">- Ajustar el procedimiento PR : 299 Seguimiento al cumplimiento de la normatividad archivística en las entidades del distrito capital, con el propósito de fortalecer los controles y las actividades establecidos.
Acción Preventiva.
_______________
</t>
  </si>
  <si>
    <t xml:space="preserve">- Profesional universitario de la Subdirección del Sistema Distrital de Archivos
_______________
</t>
  </si>
  <si>
    <t xml:space="preserve">- Procedimiento PR: 299 actualizado y publicado.
_______________
</t>
  </si>
  <si>
    <t xml:space="preserve">04/09/2020
_______________
</t>
  </si>
  <si>
    <t>-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
-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 El profesional universitario y/o especializado le informa al Subdirector del Sistema Distrital de Archivos la materialización del riesgo de corrupción.
- Actualizar el mapa de riesgos del proceso Gestión de la Función Archivística y del Patrimonio Documental del Distrito Capital</t>
  </si>
  <si>
    <t>- Director(a) del Archivo de Bogotá
- Subdirector del Sistema Distrital de Archivos
- Profesional universitario y/o especializado
- Director(a) del Archivo de Bogotá</t>
  </si>
  <si>
    <t>-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
- Informe de verificación de la información.
- Correo Electrónico
- Mapa de riesgo del proceso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</si>
  <si>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</si>
  <si>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incluye la causa interna: Procesos: Controles que se ejercen durante el desarrollo de las actividades del proceso son parcialmente suficientes y adecuados. 
4. Se realiza la calificación del riesgo por perspectivas de Impacto.
5. Se modifica la explicación de la valoración del riesgo.
6. Se fortalece un control preventivo y actúa ahora como control detectivo.
7. Se modifica la explicación de la valoración del riesgo obtenido después de controles.
8. Se incluyen en el SIG nuevas acciones preventivas para el año 2020.
9. Se ajusta el plan contingente.</t>
  </si>
  <si>
    <t>Se actualizó la tipología  del riesgo,  teniendo en cuenta que las actividades relacionadas se realizan en cumplimiento de la normatividad vigente, de acuerdo con la explicación descrita en el riesgo “Decisiones ajustadas a intereses propios o de terceros con la modificación y/o ocultamiento de datos para la emisión de conceptos técnicos e informes de la Subdirección del Sistema Distrital de Archivos a cambio de dadivas” .
Se elimina el control detectivo de auditoria de gestión toda vez que el proceso no esta programado en el plan anual de auditorias de gestión para el año 2020.</t>
  </si>
  <si>
    <t>Identificar y acotar un problema público o situación a resolver</t>
  </si>
  <si>
    <t>al momento de identificar y acotar un problema público o situación a resolver en el marco de la formulación de una política pública</t>
  </si>
  <si>
    <t xml:space="preserve">- Falta de apropiación y entendimiento de la metodología para identificar y acotar un problema público o situación a resolver.
- Las personas encargadas de identificar y acotar un problema público o situación a resolver no conocen la totalidad y a profundidad los requisitos legales y técnicos.
</t>
  </si>
  <si>
    <t xml:space="preserve">- Las fuentes de la información que se requiere para identificar y acotar un problema público o situación a resolver no son suficientes, claras, oportunas, completas ni de calidad.
- No existen lineamientos claros, por parte del CONPES relacionados con la información y normativa que resulte relevante para la formulación de política pública, de acuerdo con la naturaleza del problema que se pretende resolver, en especial con la incorporación de los enfoques poblacionales. 
</t>
  </si>
  <si>
    <t xml:space="preserve">- Pérdida de imagen institucional a nivel de la administración distrital.
- Desgaste administrativo como consecuencia  de suspender, cancelar  o reformular un documento de Política Pública en elaboración.
- Incumplimiento en las metas y objetivos institucionales afectando el cumplimiento en las metas de gobierno.
</t>
  </si>
  <si>
    <t xml:space="preserve">- Políticas públicas ineficaces.
</t>
  </si>
  <si>
    <t>Se disminuye la probabilidad a ( Rara vez 1 ) ya que en los últimos años no se ha materializado el riesgo ni se han presentado no conformidades ni observaciones en las auditorias internas y externas  El impacto ( mayor 4 ) obedece a que se afectaría el cumplimiento de objetivos institucionales. La zona cambia a alta ya que se califica la probabilidad por frecuencia.</t>
  </si>
  <si>
    <t>Se determina la probabilidad ( rara vez 1  e impacto ( menor2) ) puesto  que una vez realizados los controles se disminuye la probabilidad y el impacto de ocurrencia del riesgo. Cambia la valoración inicial a baja.</t>
  </si>
  <si>
    <t>- Reportar el riesgo materializado de Errores (fallas o deficiencias) al momento de identificar y acotar un problema público o situación a resolver en el marco de la formulación de una política pública en el informe de monitoreo a la Oficina Asesora de Planeación.
- Identificar las fallas que permitieron que se presentara un error al momento de identificar y acotar un problema público o situación a resolver. 
- solicitar al profesional de la realizar ajustes en la identificación de problema público o situación a resolver.
- Actualizar el mapa de riesgos del proceso Gestión de Políticas Públicas Distritales</t>
  </si>
  <si>
    <t>- Subsecretario(a) Técnico(a)
- Profesional Líder de política 
- Profesional Líder de política 
- Subsecretario(a) Técnico(a)</t>
  </si>
  <si>
    <t>- Reporte de monitoreo indicando la materialización del riesgo de Errores (fallas o deficiencias) al momento de identificar y acotar un problema público o situación a resolver en el marco de la formulación de una política pública
- Identificación de fallas que permitieron que se materializará el riesgo. 
- Identificación del contexto de la necesidad y de la problemática ajustada. 
- Mapa de riesgo del proceso Gestión de Políticas Públicas Distritales, actualizado.</t>
  </si>
  <si>
    <t>Creación mapa de riesgos</t>
  </si>
  <si>
    <t>Se incluyo explicación  del riesgo, se incluyen externas (incluyendo las DOFA) y complementan consecuencias.
Se realizó explicación antes y después de controles 
Se crearon controles detectivos.
Se acepta  el riesgo y se formulan acciones de contingencia.</t>
  </si>
  <si>
    <t>Producto de la retroalimentación recibida en el segundo monitoreo de riesgos y en las actividades que se adelantan para la actualización del proceso, se ajusta matriz dofa y valoración de probabilidad de riesgos por frecuencia pasando de posible a rara vez.
Cambia la valoración inicial a alta.</t>
  </si>
  <si>
    <t>Planificar la formulación de la propuesta de Política Pública.</t>
  </si>
  <si>
    <t>al planificar la formulación de propuesta de Política Pública</t>
  </si>
  <si>
    <t xml:space="preserve">- Falta de apropiación y entendimiento de la metodología para planificar la formulación de propuesta de Política Pública.
-  Falta de objetividad y análisis para la estimación de los recursos requeridos para planificar la formulación de propuesta de Política Pública.
</t>
  </si>
  <si>
    <t xml:space="preserve">-  La información de entrada que se requiere para  planificar la formulación de propuesta de Política Pública no es suficiente, clara, completa, de calidad ni de fácil acceso.
</t>
  </si>
  <si>
    <t xml:space="preserve">- Pérdida de imagen institucional debido a que la política pública a desarrollar no soluciona de manera adecuada la problemática.
- Desgaste administrativo como consecuencia  de suspender, cancelar  o reformular un documento de Política Pública en elaboración.
- Incumplimiento en las metas y objetivos institucionales afectando el cumplimiento en las  metas de gobierno.
</t>
  </si>
  <si>
    <t>Se disminuye la probabilidad a  ( Rara vez 1 ) dado que el  no  planificar adecuadamente  la formulación de la política derivará en que el plan no prospere. El impacto (mayor 4) obedece a  que se afectaría el cumplimiento de  los objetivos institucionales. La zona cambia a alta ya que se califica la probabilidad por frecuencia.</t>
  </si>
  <si>
    <t>Se determina una probabilidad ( rara vez 1 )  y  el impacto ( moderado 3) una vez realizados los controles se disminuye la probabilidad y el impacto de ocurrencia del riesgo sin embargo se deben fortalecer los controles para que está se ubique en zona baja.</t>
  </si>
  <si>
    <t xml:space="preserve">
_______________
-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 Solicitar la inclusión de jornadas de capacitación para los servidores responsables en las dependencias de apoyar la formulación de políticas públicas, en lo respectivo a metodologías y herramientas, en el Plan Integral de Capacitación de la entidad. ( Acción preventiva 35) 
- Solicitar asesoría y acompañamiento a la Secretaría Distrital de Planeación en lo respectivo a metodologías y herramientas para la formulación de Políticas Públicas ( Acción preventiva 35) 
- Realizar modificación a la documentación del proceso con el fin de incluir la conformación de equipos de trabajo o mesas técnicas para cumplir con el ciclo de las políticas públicas. ( Acción preventiva 35) 
- Realizar el trámite documental en el aplicativo SIG hasta su publicación y llevar a cabo la socialización al interior de la dependencia y divulgación con las demás áreas, de los cambios realizados al proceso. ( Acción preventiva 35) 
</t>
  </si>
  <si>
    <t xml:space="preserve">
_______________
- Líder de proceso Gestión de Políticas Públicas/ Líder de Política Pública
- Líder de proceso Gestión de Políticas Públicas/ Líder de Política Pública
- Líder de proceso Gestión de Políticas Públicas/ Líder de Política Pública
- Líder de proceso Gestión de Políticas Públicas/ Líder de Política Pública
- Líder de proceso Gestión de Políticas Públicas/ Líder de Política Pública
</t>
  </si>
  <si>
    <t xml:space="preserve">
_______________
- Procedimiento actualizado
- Procedimiento actualizado
- Procedimiento actualizado
- Procedimiento actualizado
- Procedimiento actualizado
</t>
  </si>
  <si>
    <t xml:space="preserve">
_______________
01/08/2018
01/08/2018
01/08/2018
01/08/2018
01/08/2018
</t>
  </si>
  <si>
    <t xml:space="preserve">
_______________
31/12/2019
31/12/2019
31/12/2019
31/12/2019
31/12/2019
</t>
  </si>
  <si>
    <t>- Reportar el riesgo materializado de Decisiones erróneas o no acertadas al planificar la formulación de propuesta de Política Pública en el informe de monitoreo a la Oficina Asesora de Planeación.
- Analizar los ajustes que se deben realizar  en la planificación de la formulación de la propuesta de Política Pública.
- Actualizar propuesta  de formulación política pública.
- Presentar la propuesta actualizada  a la Oficina Asesora de Planeación para que sea publicada  en  Comité directivo.
- Actualizar el mapa de riesgos del proceso Gestión de Políticas Públicas Distritales</t>
  </si>
  <si>
    <t>- Subsecretario(a) Técnico(a)
- Jefe dependencia Líder de política 
- Jefe dependencia Líder de política 
- Jefe dependencia Líder de política 
- Subsecretario(a) Técnico(a)</t>
  </si>
  <si>
    <t>- Reporte de monitoreo indicando la materialización del riesgo de Decisiones erróneas o no acertadas al planificar la formulación de propuesta de Política Pública
- Propuesta de formulación de política pública ajustada.
- Propuesta de formulación de política pública actualizada.
- Propuesta actualizada y presentada en Comité Directivo
- Mapa de riesgo del proceso Gestión de Políticas Públicas Distritales, actualizado.</t>
  </si>
  <si>
    <t>Se incluyo explicación  del riesgo, se incluyen externas (incluyendo las DOFA) y complementan consecuencias.
Se realizó explicación antes y después de controles 
Se busca reducir   el riesgo y se formulan acciones de contingencia.</t>
  </si>
  <si>
    <t>Producto de la retroalimentación recibida en el segundo monitoreo de riesgos y en las actividades que se adelantan para la actualización del proceso, se ajusta matriz dofa y valoración de probabilidad de riesgos por frecuencia pasando de posible a rara vez. Se incluyen las actividades de mejora Cod. 35 según el Aplicativo SIG.
Cambia la valoración inicial a alta.</t>
  </si>
  <si>
    <t>Formular el documento técnico de soporte, el documento CONPES y el plan de acción para la política pública.</t>
  </si>
  <si>
    <t>en la formulación del documento técnico de soporte, el documento CONPES y/o el plan de acción para la política pública</t>
  </si>
  <si>
    <t xml:space="preserve">- Las personas responsables de la formulación del documento técnico de soporte, el documento CONPES y/o el plan de acción para la política pública no son idóneas.
-  Errores  (fallas o deficiencias) al momento de Identificar y acotar un problema público (factores estratégicos, puntos críticos, etc.) o situación a resolver.
- Falta de apropiación y entendimiento de la metodología para formular el documento técnico de soporte, el documento CONPES y/o el plan de acción para la política pública.
</t>
  </si>
  <si>
    <t xml:space="preserve">-  La información de entrada que se requiere para formular el documento técnico de soporte, el documento CONPES y/o el plan de acción para la política pública no es suficiente, clara, completa, de calidad ni de fácil acceso.
</t>
  </si>
  <si>
    <t xml:space="preserve">- No aprobación del documento técnico de soporte o del documento CONPES ante las instancias pertinentes.
-  Pérdida de imagen institucional y distrital frente a los grupos de interés.
-  Desgaste administrativo como consecuencia de reprocesos o devolución de la información.
- Hallazgos por parte de entes de control.
- Incumplimiento en las metas y objetivos institucionales afectando el cumplimiento en las  metas de gobierno.
- La Política Pública no genera el impacto deseado en las poblaciones a las cuales va orientada.
- Ineficiente asignación y ejecución de recursos.
</t>
  </si>
  <si>
    <t>Se disminuye la probabilidad a  ( posible 4)  y un impacto ( mayor 4 ) de no controlarse el riesgo la imagen de la entidad se vería afectada negativamente por la falta del cumplimiento de las metas incorporadas en el PDD. La zona cambia a alta ya que se califica la probabilidad por frecuencia.</t>
  </si>
  <si>
    <t>Se determinó una probabilidad ( rara vez 1 )  y un impacto ( moderado 3 )  dado que los controles definidos disminuyen el impacto manteniendo la probabilidad, por la relevancia del producto final ( Documento CONPES, Plan de Acción)  es significativo. Cambia la valoración inicial moderada.</t>
  </si>
  <si>
    <t>- Reportar el riesgo materializado de Errores (fallas o deficiencias) en la formulación del documento técnico de soporte, el documento CONPES y/o el plan de acción para la política pública en el informe de monitoreo a la Oficina Asesora de Planeación.
- Conformar un equipo idóneo para revisión y ajuste de los productos 
- Ajustar documento técnico de soporte ,  documento CONPES y/o Plan de acción
- Presentar los ajustes para revisión y aprobación.
- Actualizar el mapa de riesgos del proceso Gestión de Políticas Públicas Distritales</t>
  </si>
  <si>
    <t>- Subsecretario(a) Técnico(a)
- Jefe dependencia líder de Política 
- Jefe dependencia líder de Política 
- Jefe dependencia líder de Política 
- Subsecretario(a) Técnico(a)</t>
  </si>
  <si>
    <t>- Reporte de monitoreo indicando la materialización del riesgo de Errores (fallas o deficiencias) en la formulación del documento técnico de soporte, el documento CONPES y/o el plan de acción para la política pública
- Equipo idóneo conformado 
- Documentos Ajustados 
- Documentos presentados para revisión y aprobación.
- Mapa de riesgo del proceso Gestión de Políticas Públicas Distritales, actualizado.</t>
  </si>
  <si>
    <t>Se incluyo explicación  del riesgo, se incluyen externas (incluyendo las DOFA) y complementan consecuencias.
Se realizó explicación antes y después de controles 
Se formula actividad para el plan de contingencia.</t>
  </si>
  <si>
    <t xml:space="preserve">
Análisis antes de controles
Análisis después de controles
Tratamiento del riesgo</t>
  </si>
  <si>
    <t>Producto de la retroalimentación recibida en el segundo monitoreo de riesgos y en las actividades que se adelantan para la actualización del proceso, se ajusta matriz dofa y valoración de probabilidad de riesgos por frecuencia pasando a rara vez. Se incluyen las actividades de mejora Cod. 35
Cambia la valoración inicial a alta.</t>
  </si>
  <si>
    <t>Implementar o asesorar en la implementación de políticas.</t>
  </si>
  <si>
    <t>en la implementación de políticas públicas</t>
  </si>
  <si>
    <t xml:space="preserve">- Errores (fallas o deficiencias) en la formulación del documento técnico de soporte, el documento CONPES y/o el plan de acción para la política pública.
- No se cuenta con personal suficiente para implementar políticas públicas.
- Conocimiento parcial de los funcionarios con relación al tema sobre el cual se desarrollará la política pública.
- Falta de suficiencia, objetividad y análisis para la asignación de los recursos requeridos para implementar la Política Pública.
- Errores (fallas o deficiencias) en la formulación del documento técnico de soporte, el documento CONPES y/o el plan de acción para la política pública.
</t>
  </si>
  <si>
    <t xml:space="preserve">- Falta de cooperación y compromiso por parte de las entidades responsables de la implementación de la Política Pública.
- Coyunturas políticas que impiden la implementación de la política pública.
</t>
  </si>
  <si>
    <t xml:space="preserve">- Imagen institucional perjudicada a nivel nacional y regional por hechos que afectan a algunos usuarios o ciudadanos.
- Inadecuada inversión de recursos.
- Pago de indemnizaciones a terceros por acciones legales.
- Deficiente ejecución en los planes de acción de las políticas públicas.
- Incumplimiento en las metas y objetivos institucionales afectando el cumplimiento en las  metas de gobierno.
- Insatisfacción entre la población beneficiaria de la política pública.
- Hallazgos por parte de entes de control.
</t>
  </si>
  <si>
    <t xml:space="preserve">- Políticas públicas ineficaces.
- Fallas en la prestación de los bienes y servicios que oferta la Secretaria General
- Incumplimiento o atraso en los programas, proyectos y gestión de la Secretaria General.
</t>
  </si>
  <si>
    <t>Se disminuye la probabilidad a rara vez 1  dado que de acuerdo con los resultados de las auditorias no se ha presentado.  El impacto ( mayor 4) se debe a la afectación de la imagen, el cumplimiento, y lo financiero.  La zona cambia a alta ya que se califica la probabilidad por frecuencia.</t>
  </si>
  <si>
    <t>Se determina la probabilidad ( rara vez 1)  y el impacto ( menor 2) puesto que se establecen controles periódicos ( Guía para el seguimiento y evaluación de políticas públicas) por parte del líder de la política pública  con apoyo de las Secretaría Distrital de Planeación, para garantizar la ejecución de los productos establecidos en el plan de acción lo que facilita la realización de ajustes a tiempo. 
Cambia la valoración inicial baja.</t>
  </si>
  <si>
    <t>- Reportar el riesgo materializado de Incumplimiento parcial de compromisos en la implementación de políticas públicas en el informe de monitoreo a la Oficina Asesora de Planeación.
- Analizar la información que permitió que se materializara el incumplimiento parcial de compromisos en la implementación de políticas públicas 
- Informar a la Secretaría Distrital de Planeación el incumplimiento en el avance del plan de acción de la política pública 
- Informar a los directivos y cabezas de sector sobre el incumplimiento en el avance del plan de acción de la política pública 
- Reprogramar el cronograma para que se cumpla el plan 
- Actualizar el mapa de riesgos del proceso Gestión de Políticas Públicas Distritales</t>
  </si>
  <si>
    <t>- Subsecretario(a) Técnico(a)
- Jefe de dependencia líder de política 
- subsecretario(a) Técnico(a) Oficina Asesora de Planeación 
- Secretario de despacho 
- Jefe de dependencia líder de política 
- Subsecretario(a) Técnico(a)</t>
  </si>
  <si>
    <t>- Reporte de monitoreo indicando la materialización del riesgo de Incumplimiento parcial de compromisos en la implementación de políticas públicas
- Análisis del incumplimiento en la implementación de políticas públicas.
- Informe de  incumplimiento
- comunicación informando el incumplimiento
- Plan reprogramado.
- Mapa de riesgo del proceso Gestión de Políticas Públicas Distritales, actualizado.</t>
  </si>
  <si>
    <t>Producto de la retroalimentación recibida en el segundo monitoreo de riesgos y en las actividades que se adelantan para la actualización del proceso, se ajusta matriz dofa y valoración de probabilidad de riesgos por frecuencia, pasando de estar en  probable a rara vez.
Cambia la valoración inicial a alta.</t>
  </si>
  <si>
    <t>Realizar seguimiento a la implementación del plan de acción de la política pública</t>
  </si>
  <si>
    <t>al realizar seguimiento a la implementación del plan de acción de la política pública</t>
  </si>
  <si>
    <t xml:space="preserve">- No se cuenta con personal suficiente para realizar seguimiento a la ejecución del plan de acción para la implementación de la política pública.
- Conocimiento parcial de los funcionarios con relación al tema sobre el cual se desarrollará la política pública.
-  Insuficiencia o inexistencia en las herramientas técnicas, operativas y tecnológicas para realizar seguimiento a la implementación de la política pública.
</t>
  </si>
  <si>
    <t xml:space="preserve">- La información de entrada para realizar seguimiento a la ejecución del plan de acción para la implementación de la política pública, no es oportuna ,clara, completa ni suficiente.
- Coyunturas políticas que impiden la implementación de la política pública.
</t>
  </si>
  <si>
    <t xml:space="preserve">-  Imposibilidad en la medición de los resultados esperados con la implementación de la política.
- Pérdida de imagen institucional y desconfianza de la ciudadanía, debido a que la información arrojada por el seguimiento no es confiable. 
- Hallazgos de entes de control, incumplimiento normativo y reclamaciones de usuarios.
- Incumplimiento en las metas y objetivos institucionales afectando el cumplimiento en las  metas de gobierno.
- Insatisfacción entre la población beneficiaria de la política pública.
</t>
  </si>
  <si>
    <t xml:space="preserve">- Debilidades en el seguimiento al desarrollo de los proyectos priorizados por el Alcalde.
- Políticas públicas ineficaces.
</t>
  </si>
  <si>
    <t>Se disminuye la probabilidad a ( Rara vez 1) dado que no se ha presentado ni evidenciado en las auditorias internas y externas. El impacto ( mayor 4 ) se debe a que afectaría la imagen y el cumplimiento de objetivos en caso de presentarse. La A171zona cambia a alta ya que se califica la probabilidad por frecuencia.</t>
  </si>
  <si>
    <t>Se determinó la probabilidad ( rara vez 1) ya que los controles permiten reducir la probabilidad de la ocurrencia  sin embargo en el evento de materializarse podría llevar al incumplimiento de los productos o comprometer la  calidad de los mismos, por parte de las entidades responsables. Así mismo los controles del  impacto ( moderado 3) evitan que se realicen los ajustes necesarios a tiempo para disminuir el impacto. Cambia la valoración inicial moderada.</t>
  </si>
  <si>
    <t>- Reportar el riesgo materializado de Omisión al realizar seguimiento a la implementación del plan de acción de la política pública en el informe de monitoreo a la Oficina Asesora de Planeación.
- Conformar un equipo técnico para realizar el seguimiento a  la implementación 
- Ajustar plan de acción de implementación de la política pública 
- Realizar seguimiento de la implementación del plan de acción de política pública.
- Actualizar el mapa de riesgos del proceso Gestión de Políticas Públicas Distritales</t>
  </si>
  <si>
    <t>- Subsecretario(a) Técnico(a)
- Dependencia líder de Política  y Oficina Asesora de Planeación 
- Dependencia líder de Política 
- Dependencia líder de Política 
- Subsecretario(a) Técnico(a)</t>
  </si>
  <si>
    <t>- Reporte de monitoreo indicando la materialización del riesgo de Omisión al realizar seguimiento a la implementación del plan de acción de la política pública
- Equipo técnico conformado para hacer seguimiento. 
- Plan de acción ajustado
- Seguimiento al plan de acción 
- Mapa de riesgo del proceso Gestión de Políticas Públicas Distritales, actualizado.</t>
  </si>
  <si>
    <t>Elaborar propuesta de lineamiento técnico
Asesorar en la implementación de lineamientos técnicos</t>
  </si>
  <si>
    <t>en la elaboración y asesoría en la implementación de lineamientos técnicos</t>
  </si>
  <si>
    <t xml:space="preserve">- No se cuenta con personal suficiente para brindar la asesoría en la implementación de lineamientos técnicos.
- No se cuenta con personal idóneo para elaborar los lineamientos técnicos y brindar asesoría en la implementación.
- La información de entrada para elaborar el lineamiento técnico no es oportuna, clara, completa ni suficiente.
</t>
  </si>
  <si>
    <t xml:space="preserve">- Débil divulgación de normativa externa que pueda dificultar la adecuada implementación, el cumplimiento y el conocimiento actual, respecto a la gestión del proceso.
</t>
  </si>
  <si>
    <t xml:space="preserve">- Falta de cooperación y compromiso por parte de las entidades responsables de la implementación de la Política Pública.
- Las normas, ordenamientos o políticas que se están operacionalizando mediante el lineamiento técnico, no se cumplan.
- Pérdida de imagen institucional con las otras entidades del distrito.
- Hallazgos de entes de control, incumplimiento normativo y reclamaciones de usuarios.
- Incumplimiento en las metas y objetivos institucionales afectando el cumplimiento en las  metas de gobierno.
- Posibles fallas en la asignación y ejecución de recursos.
</t>
  </si>
  <si>
    <t xml:space="preserve">- Imagen institucional desmejorada por la deficiente divulgación, en materia de acciones, decisiones y resultados de la gestión del Distrito Capital.
- Debilidades en las acciones de articulación interinstitucional que afectan las acciones para la modernización de la infraestructura física del Distrito.
</t>
  </si>
  <si>
    <t>Se determinó la probabilidad (rara vez 1 )  debido a que no se ha presentado en las auditorias realizadas  y un impacto Mayor (4) debido al alcance que tendría el  incumplimiento de los objetivos y metas Distritales. La zona cambia a alta ya que se califica la probabilidad por frecuencia.</t>
  </si>
  <si>
    <t>Se determina la probabilidad  Rara vez (1)  y el  impacto moderado (3) ya que los controles permiten reducir el impacto sin embargo se deben fortalecer los controles para reducir aún más el impacto. Cambia la valoración inicial baja.</t>
  </si>
  <si>
    <t xml:space="preserve">
_______________
-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t>
  </si>
  <si>
    <t xml:space="preserve">
_______________
- Líder de proceso Gestión de Políticas Públicas.
</t>
  </si>
  <si>
    <t xml:space="preserve">
_______________
- Procedimiento actualizado
</t>
  </si>
  <si>
    <t xml:space="preserve">
_______________
01/08/2018
</t>
  </si>
  <si>
    <t xml:space="preserve">
_______________
31/08/2019
</t>
  </si>
  <si>
    <t>- Reportar el riesgo materializado de Decisiones erróneas o no acertadas en la elaboración y asesoría en la implementación de lineamientos técnicos en el informe de monitoreo a la Oficina Asesora de Planeación.
- Se ajusta lineamiento técnico 
- Elaborar una comunicación informando el error y la no utilización del lineamiento erróneo
- Divulgar lineamiento ajustado y corregido 
- Actualizar el mapa de riesgos del proceso Gestión de Políticas Públicas Distritales</t>
  </si>
  <si>
    <t>- Subsecretario(a) Técnico(a)
- Profesional dependencia líder, jefe dependencia Líder.
- Profesional dependencia líder, jefe dependencia Líder.
- Profesional dependencia líder, jefe dependencia Líder.
- Subsecretario(a) Técnico(a)</t>
  </si>
  <si>
    <t>- Reporte de monitoreo indicando la materialización del riesgo de Decisiones erróneas o no acertadas en la elaboración y asesoría en la implementación de lineamientos técnicos
- Lineamiento técnico ajustado.
- Comunicación 
- Lineamiento publicado
- Mapa de riesgo del proceso Gestión de Políticas Públicas Distritales, actualizado.</t>
  </si>
  <si>
    <t>Realizar diagnóstico basado en la aplicación de estándares mínimos del Sistema de Gestión de Seguridad y Salud en el Trabajo y mantener actualizado el marco normativo.</t>
  </si>
  <si>
    <t>en el diagnóstico y actualización del marco normativo en materia de estándares mínimos del Sistema de Gestión de Seguridad y Salud en el Trabajo</t>
  </si>
  <si>
    <t xml:space="preserve">- La normativa, políticas, lineamientos así como los resultados de la gestión en materia de SST necesarios para elaborar el diagnóstico y actualizar el marco normativo no son oportunos, suficientes, claros, completos o de calidad.
- Las personas que realizan el diagnóstico y actualización del marco normativo no conocen la totalidad y a profundidad todos los requisitos legales y técnicos en materia de SST.
</t>
  </si>
  <si>
    <t xml:space="preserve">- Las entidades que emiten los lineamientos y la normativa vigente, lo hagan de manera apresurada y sobre el tiempo.
</t>
  </si>
  <si>
    <t xml:space="preserve">- Incumplimiento de requisitos legales y técnicos en materia de SST.
- Errores (fallas o deficiencias) en la elaboración y actualización de los lineamientos y actividades relacionados con la Seguridad y Salud en el Trabajo.
- Sanción por parte del ente de control u otro ente regulador.
- Pérdida de credibilidad hacia la entidad de parte de los servidores, contratistas y visitantes.
</t>
  </si>
  <si>
    <t>Por ser una actividad operativa, tiene un impacto moderado, sin embargo ya que su frecuencia es improbable, es decir, se presentó al menos una vez en los últimos cuatro años la valoración antes de los controles es moderada.</t>
  </si>
  <si>
    <t>Dado la frecuencia y el impacto de este riesgo, se establecen controles de verificación en los comités de autocontrol que realiza la dependencia, con el fin de mantener actualizada la matriz normativa, de manera constante. Establecidos estos controles la valoración ahora es baja.</t>
  </si>
  <si>
    <t>- Reportar el riesgo materializado de Omisión en el diagnóstico y actualización del marco normativo en materia de estándares mínimos del Sistema de Gestión de Seguridad y Salud en el Trabajo en el informe de monitoreo a la Oficina Asesora de Planeación.
- Reportar a la Dirección de Talento Humano la omisión de alguna norma del marco normativo en materia de estándares mínimos del Sistema de Gestión de Seguridad y Salud en el Trabajo
- Programar la implementación de la norma.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</si>
  <si>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</si>
  <si>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el diagnóstico y actualización del marco normativo en materia de estándares mínimos del Sistema de Gestión de Seguridad y Salud en el Trabajo
- Inclusión en la matriz normativa y programar la implementación del cumplimiento (si es el caso).
- Cronograma de implementación de la norma.
- Mapa de riesgo del proceso Gestión de Seguridad y Salud en el Trabajo, actualizado.</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</si>
  <si>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Alta
Se incluyen causas externas y agente generador del riesgo
Se ajusta el nombre del riesgo y se incluye la explicación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</si>
  <si>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dos (2) actividades de las tres (3) planeadas inicialmente dentro de la acción preventiva No. 26.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</si>
  <si>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El proyecto de inversión posiblemente afectado por la materialización del riesgo, es el proyecto 1125 fortalecimiento y modernización de la gestión pública distrital.
Se diligencia la columna de perspectivas en la identificación de efectos.
Se realiza el cambio por: “Ningún otro proceso en el Sistema de Gestión de Calidad” en Seleccione o mencione otros procesos del SGC posiblemente afectados.</t>
  </si>
  <si>
    <t>Actualizar la Identificación de peligros y valoración de riesgos</t>
  </si>
  <si>
    <t>en la actualización e identificación de peligros y valoración de riesgos</t>
  </si>
  <si>
    <t xml:space="preserve">-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
- Cambios desapercibidos en la infraestructura física o en el número de personas expuestas.
- Ausencia de reporte de incidentes o deficiencias en el reporte e investigación de accidentes laborales.
- Falta de precisión o ambigüedades en la metodología para valoración de riesgos.
- Baja objetividad en la identificación de peligros  y valoración de riesgos; no se emplean datos o resultados apropiados en la actividad.
</t>
  </si>
  <si>
    <t xml:space="preserve">- El o los entes que emiten los lineamientos en materia de valoración de riesgos,  lo hagan de manera apresurada y sobre el tiempo.
</t>
  </si>
  <si>
    <t xml:space="preserve">- Intervención inadecuada de riesgos laborales.
- Modificación de riesgos en la matriz de peligros, observación por parte del ente de control u otro ente regulador, disminución en los estándares mínimos.
- Sanción por parte del ente de control u otro ente regulador.
- Pérdida de credibilidad hacia la entidad de parte de los servidores, contratistas y visitantes.
- Generar accidente laboral.
</t>
  </si>
  <si>
    <t>Al ser una actividad que se viene realizando todos los años, no se ha presentado dicha omisión en los últimos 4 años, sin embargo, al ser su impacto moderado, el nivel de valoración obtenida antes de los controles es de nivel moderado.</t>
  </si>
  <si>
    <t>Después de los controles establecidos en la dependencia, se logra verificar que la probabilidad de que la omisión ocurra es baja.</t>
  </si>
  <si>
    <t>- Reportar el riesgo materializado de Omisión en la actualización e identificación de peligros y valoración de riesgos en el informe de monitoreo a la Oficina Asesora de Planeación.
- Reportar a la Dirección de Talento Humano la omisión en la actualización e identificación de peligros y valoración de riesgos
- Realizar jornada de actualización e identificación de peligros y valoración de riesgos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</si>
  <si>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</si>
  <si>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la actualización e identificación de peligros y valoración de riesgos
- Reporte a el(la) Director(a) de Talento Humano.
- Matriz de identificación de riesgos actualizada
- Mapa de riesgo del proceso Gestión de Seguridad y Salud en el Trabajo, actualizado.</t>
  </si>
  <si>
    <t>Se establecieron los controles necesarios y se está realizando el seguimiento al Plan anual de Seguridad en el Trabajo, por lo cual cabe resaltar que, aunque su impacto es moderado la probabilidad de que este ocurra omisión ocurra es baja.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</si>
  <si>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las dos (2) actividades planeadas inicialmente dentro de la acción preventiva No. 28.
Se incluye un control detectivo relacionado con evidenciar la materialización del riesgo a través del Subcomité de Autocontrol.</t>
  </si>
  <si>
    <t xml:space="preserve">Se asoció la materialización del riesgo al proyecto de inversión "1125 Fortalecimiento y modernización de la gestión pública distrital", se escogen las perspectivas de los efectos, se modifica el control detectivo al procedimiento gestión de riesgos, peligros y amenazas, se ajusta la frecuencia de los controles. </t>
  </si>
  <si>
    <t>Ejecutar el Plan de Prevención, Preparación y Respuesta ante Emergencias - PPPRE</t>
  </si>
  <si>
    <t>en ejecutar el Plan de Prevención, Preparación y Respuesta ante Emergencias - PPPRE</t>
  </si>
  <si>
    <t xml:space="preserve">- Las disposiciones e instrucciones del Plan de Prevención, Preparación y Respuesta ante Emergencias no se han divulgado, socializado y apropiado adecuadamente por parte de los servidores, contratistas y visitantes.
- Baja importancia o prioridad al desarrollo de el Plan de Prevención, Preparación y Respuesta ante Emergencias, por parte de las dependencias involucradas.
</t>
  </si>
  <si>
    <t xml:space="preserve">- Desconocimiento por parte de terceros sobre el Plan de Prevención, Preparación y Respuesta ante Emergencias.
</t>
  </si>
  <si>
    <t xml:space="preserve">- Improvisación ante situaciones de emergencia.
- Posibles casos de morbilidad o accidentes laborales con  consecuencias económicas por quejas de servidores, contratistas o visitantes que podrían implicar una denuncia ante los entes de control o reguladores o demanda de largo alcance para la entidad.
- Sanción por parte del ente de control u otro ente regulador.
- Deterioro de la imagen institucional de parte de los ciudadanos, servidores, contratistas y visitantes.
- Generar un accidente laboral.
</t>
  </si>
  <si>
    <t>Después de los controles de seguimiento en los comités de autocontrol la valoración del riesgo ahora es baja.</t>
  </si>
  <si>
    <t>- Reportar el riesgo materializado de Incumplimiento parcial de compromisos en ejecutar el Plan de Prevención, Preparación y Respuesta ante Emergencias - PPPRE en el informe de monitoreo a la Oficina Asesora de Planeación.
- Reportar a la Dirección de Talento Humano el incumplimiento a la ejecución de alguna actividad establecida en el Plan de Prevención, Preparación y Respuesta ante Emergencias
- Re programar la actividad dentro del Plan de Prevención, Preparación y Respuesta ante Emergencias
- Actualizar el mapa de riesgos del proceso Gestión de Seguridad y Salud en el Trabajo</t>
  </si>
  <si>
    <t>- Reporte de monitoreo indicando la materialización del riesgo de Incumplimiento parcial de compromisos en ejecutar el Plan de Prevención, Preparación y Respuesta ante Emergencias - PPPRE
- Reporte a el(la) Director(a) de Talento Humano.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</si>
  <si>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por no haberse presentado en los últimos cuatro años. Además de establecidos los controles necesarios para que este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</si>
  <si>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 la actividad planeada inicialmente dentro de la acción preventiva No. 29.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</si>
  <si>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Se asoció la materialización del riesgo al proyecto de inversión "1125 Fortalecimiento y modernización de la gestión pública distrital",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t>
  </si>
  <si>
    <t>Gestionar las condiciones de salud, de lo(a)s Servidore(a)s Público(a)s de la Entidad</t>
  </si>
  <si>
    <t>en las actividades definidas para la gestión de las condiciones de salud de lo(a)s Servidore(a)s Público(a)s de la Entidad</t>
  </si>
  <si>
    <t xml:space="preserve">- Las actividades definidas para la  gestión de las condiciones de salud de los Servidores de la Entidad no se han divulgado, socializado y apropiado adecuadamente.
- Baja importancia o prioridad hacia las actividades definidas para la  gestión de las condiciones de salud de los Servidores de la Entidad, por parte de las dependencias involucradas.
- No este vinculado el suficiente personal para gestionar las actividades propias del procedimiento de salud y seguridad en el trabajo.
</t>
  </si>
  <si>
    <t xml:space="preserve">- El desconocimiento por parte de terceros sobre la gestión de las condiciones de salud de lo(a)s Servidore(a)s Público(a)s de la Entidad.
</t>
  </si>
  <si>
    <t xml:space="preserve">- Gestión inadecuada de las condiciones de salud, de los Servidores de la Entidad.
- Presencia de enfermedades laborales con posibles consecuencias económicas por quejas de servidores, que podrían implicar una denuncia ante los entes de control o reguladores o demanda de largo alcance para la entidad.
- Sanción por parte del ente de control u otro ente regulador.
- Pérdida de credibilidad hacia la entidad de parte de los servidores.
- Producir una enfermedad laboral.
</t>
  </si>
  <si>
    <t>Por ser un riesgo de impacto moderado, su valoración es moderada. Sin embargo, se debe tener en cuenta que la probabilidad es considerablemente baja.</t>
  </si>
  <si>
    <t>Después de los controles de seguimiento la valoración del riesgo ahora es baja.</t>
  </si>
  <si>
    <t>- Reportar el riesgo materializado de Incumplimiento parcial de compromisos en las actividades definidas para la gestión de las condiciones de salud de lo(a)s Servidore(a)s Público(a)s de la Entidad en el informe de monitoreo a la Oficina Asesora de Planeación.
- Reportar a la Dirección de Talento Humano la no ejecución de alguna de las actividades definidas para la gestión de las condiciones de salud de lo(a)s Servidore(a)s Público(a)s de la Entidad
- Re programar la actividad de gestión de las condiciones de salud de lo(a)s Servidore(a)s Público(a)s de la Entidad
- Actualizar el mapa de riesgos del proceso Gestión de Seguridad y Salud en el Trabajo</t>
  </si>
  <si>
    <t>- Reporte de monitoreo indicando la materialización del riesgo de Incumplimiento parcial de compromisos en las actividades definidas para la gestión de las condiciones de salud de lo(a)s Servidore(a)s Público(a)s de la Entidad
- Reporte a el(la) Director(a) de Talento Humano.
- Re programas la actividad dentro del siguiente Plan Anual de Trabajo del Sistema de Seguridad y Salud en el Trabajo
- Mapa de riesgo del proceso Gestión de Seguridad y Salud en el Trabajo, actualizado.</t>
  </si>
  <si>
    <t>Conforme a la modificación del procedimiento 2211300-PR-166 PR GESTIÓN DE LA SALUD se realiza una actualización de los controles.
Se realiza el ajuste al tratamiento de riesgos pasando de Aceptar a Reducir y conforme a la información en el Aplicativo SIG.
Se cierran las 2 acciones dentro de la preventiva No. 31, se realiza un nuevo análisis de controles.
Se incluye un control detectivo relacionado con evidenciar la materialización del riesgo a través del Subcomité de Autocontrol.</t>
  </si>
  <si>
    <t>El proyecto de inversión posiblemente afectado por la materialización del riesgo, es el proyecto 1125 fortalecimiento y modernización de la gestión pública distrital.
Se diligencia la columna de perspectivas en la identificación de efectos.
Se ajusta la frecuencia de los controles detectivos.</t>
  </si>
  <si>
    <t>Realizar seguimiento al Plan Anual de Trabajo del Sistema de Seguridad y Salud en el Trabajo</t>
  </si>
  <si>
    <t>de el Plan Anual de Trabajo del Sistema de Seguridad y Salud en el Trabajo</t>
  </si>
  <si>
    <t xml:space="preserve">- La información de entrada que se requiere para hacer seguimiento al Plan Anual de Trabajo del SG-SST no se entrega oportunamente o no es suficiente, clara, completa o de calidad.
- Baja importancia o prioridad hacia las actividades de seguimiento del Plan Anual de Trabajo del SG-SST, por parte de las dependencias involucradas.
- La periodicidad para supervisar las actividades del Plan Anual de Trabajo del SG-SST no es adecuada.
- No se hace retroalimentación oportuna al equipo de trabajo sobre los resultados del Plan Anual de Trabajo del SG-SST. No se identifican logros o debilidades.
</t>
  </si>
  <si>
    <t xml:space="preserve">- Realizar un cambio presupuestal por contingencias de la Entidad.
</t>
  </si>
  <si>
    <t xml:space="preserve">- Incumplimiento de requisitos legales y técnicos en materia de SST.
- Gestión inadecuada de las condiciones de salud, de los Servidores de la Entidad.
- Intervención inadecuada de riesgos laborales.
- Incumplimiento en las metas y objetivos institucionales. 
- Sanción por parte del ente de control u otro ente regulador.
- Pérdida de credibilidad hacia la entidad de parte de los servidores, contratistas y visitantes.
</t>
  </si>
  <si>
    <t xml:space="preserve">Por ser un riesgo de impacto menor la probabilidad es posible, su valoración es moderada. </t>
  </si>
  <si>
    <t>- Reportar el riesgo materializado de Incumplimiento parcial de compromisos de el Plan Anual de Trabajo del Sistema de Seguridad y Salud en el Trabajo en el informe de monitoreo a la Oficina Asesora de Planeación.
- Reportar a la Dirección de Talento Humano el incumplimiento de cualquier compromiso que no se ejecutó del Plan Anual de Trabajo del Sistema de Seguridad y Salud en el Trabajo
- Re programar la actividad dentro del siguiente Plan Anual de Trabajo del Sistema de Seguridad y Salud en el Trabajo
- Actualizar el mapa de riesgos del proceso Gestión de Seguridad y Salud en el Trabajo</t>
  </si>
  <si>
    <t>- Reporte de monitoreo indicando la materialización del riesgo de Incumplimiento parcial de compromisos de el Plan Anual de Trabajo del Sistema de Seguridad y Salud en el Trabajo
- Reporte a el(la) Director(a) de Talento Humano.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</si>
  <si>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al estar en constante seguimiento se evita que el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</si>
  <si>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 los procedimientos 4232000-PR-372 GESTIÓN DE PELIGROS, RIESGOS Y AMENAZAS y 2211300-PR-166 PR GESTIÓN DE LA SALUD se realiza un ajuste de controles.
Se incluye un control detectivo relacionado con evidenciar la materialización del riesgo a través del Subcomité de Autocontrol.</t>
  </si>
  <si>
    <t>Formular, el Plan Institucional de  Gestión Ambiental - PIGA para la vigencia, con su respectivo plan de acción anual</t>
  </si>
  <si>
    <t>en  la formulación del PIGA y su plan de acción</t>
  </si>
  <si>
    <t xml:space="preserve">- Las personas que formulan el PIGA y su plan de acción no tienen los conocimientos requeridos o suficientes.
- No contar con la línea base de implementación del PIGA de la vigencia anterior.
- Dificultad en la apropiación de políticas ambientales.
- Inadecuada determinación de los controles operacionales para mitigar los impactos y riesgos ambientales.
- Debilidades u omisiones en  la Identificación de aspectos y valoración de Impactos.
</t>
  </si>
  <si>
    <t xml:space="preserve">- Cambios constantes en la normativa aplicable al proceso. 
- Demora por parte de los entes de control en materia ambiental en la atención de los trámites y requerimientos de la Secretaría General.
</t>
  </si>
  <si>
    <t xml:space="preserve">- Pérdida o inadecuada utilización de recursos.
- Pérdida de imagen institucional por inadecuado manejo ambiental en los puntos de atención a la ciudadanía  y demás sedes de la Secretaría General. 
- Posibles hallazgos por parte de las autoridades ambientales, los entes o instancias de control.
- Falencias en la implementación del Sistema de Gestión Ambiental de la Entidad.
- Interrupción de la operación de la Secretaría General por la materialización de un riesgo ambiental que no cuente con un control operacional eficiente.
- Falencia en la formulación de metas para el siguiente cuatrienio.
</t>
  </si>
  <si>
    <t xml:space="preserve">- 1127 Infraestructura adecuada para todos en la Secretaría General
- 1156 Bogotá Mejor para las Víctimas, la Paz y la reconciliación.
- 1126 Implementación de un nuevo enfoque de servicio a la ciudadanía
- 1125 Fortalecimiento y modernización de la gestión pública distrital
</t>
  </si>
  <si>
    <t xml:space="preserve">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t>
  </si>
  <si>
    <t xml:space="preserve">- AC#34 (Actividad 1):  Realizar un diagnóstico de cada uno de los procedimientos en cuanto a que actividades y tareas se deben realizar para su cumplimiento; así como los registros requeridos que dan cuenta de la gestión del mismo.
- AC#34 (Actividad 1): Realizar un diagnóstico de cada uno de los procedimientos en cuanto a que actividades y tareas se deben realizar para su cumplimiento; así como los registros requeridos que dan cuenta de la gestión del mismo.
_______________
- AC#34 (Actividad 1):  Realizar un diagnóstico de cada uno de los procedimientos en cuanto a que actividades y tareas se deben realizar para su cumplimiento; así como los registros requeridos que dan cuenta de la gestión del mismo.
</t>
  </si>
  <si>
    <t xml:space="preserve">- Director(a) Administrativos y Financiero
- Director(a) Administrativos y Financiero
_______________
- Director(a) Administrativos y Financiero
</t>
  </si>
  <si>
    <t xml:space="preserve">- Propuesta de procedimiento
- Propuesta de procedimiento
_______________
- Propuesta de procedimiento
</t>
  </si>
  <si>
    <t xml:space="preserve">02/11/2018
02/11/2018
_______________
02/11/2018
</t>
  </si>
  <si>
    <t xml:space="preserve">30/04/2020
30/04/2020
_______________
31/03/2020
</t>
  </si>
  <si>
    <t>- Reportar el riesgo materializado de Decisiones erróneas o no acertadas en  la formulación del PIGA y su plan de acción en el informe de monitoreo a la Oficina Asesora de Planeación.
- Análisis de las imprecisiones tomadas en la formulación   y definir los ajustes al PIGA y su plan de acción
- Realizar la propuesta de ajustes al PIGA y su plan de acción
- Presentación de los cambios efectuados al PIGA y su plan de acción y en la mesa técnica de apoyo en gestión ambiental y en el comité institucional de gestión y desempeño
- Publicación y socialización del al PIGA y su plan de acción
- Actualizar el mapa de riesgos del proceso Gestión de Servicios Administrativos</t>
  </si>
  <si>
    <t>- Subdirector Servicios Administrativos
- Director(a) Administrativo y Financiero
- Director(a) Administrativo y Financiero
- Director(a) Administrativo y Financiero
- Director(a) Administrativo y Financiero
- Subdirector Servicios Administrativos</t>
  </si>
  <si>
    <t>- Reporte de monitoreo indicando la materialización del riesgo de Decisiones erróneas o no acertadas en  la formulación del PIGA y su plan de acción
- Evidencia de Reunión
- Propuesta  PIGA y su plan de acción
- PIGA y su plan de acción Actualizado
- Aplicativo Sig - Intranet
- Mapa de riesgo del proceso Gestión de Servicios Administrativos, actualizado.</t>
  </si>
  <si>
    <t>Se incluye el control detectivo. Definición de Plan de acción para fortalecer las actividades de control del PIGA. En la calificación del riesgo la escala de impacto bajo de  moderado a menor, lo que modificó la zona resultante  de moderado a baja.</t>
  </si>
  <si>
    <t>Se ajustaron las causas internas, externas y efectos
Se cambió la calificación de la probabilidad del riesgo de factible a frecuencia. Su resultado redujo la escala de probabilidad de probable  a rara vez.
Se ajustaron las actividades de control del riesgo conforme a la actualización de los procedimientos
La escala de probabilidad del riesgo bajo de improbable a rara vez
Se ajustaron las fechas de finalización de las acciones</t>
  </si>
  <si>
    <t>Se ajustó la explicación del riesgo.
Se incluyeron los proyectos de inversión que se pueden ver afectados.
Se ajustaron las causas internas, externas y efectos
Se cambió la calificación del impacto del riesgo. Su resultado redujo la escala de mayor a moderado. 
Se ajustaron las actividades de control del riesgo conforme a la actualización de los procedimientos
Se modificó el Plan de contingencia
Se modificó la fecha de cierre de acciones de acuerdo con el aplicativo SIG</t>
  </si>
  <si>
    <t>Coordinar y monitorear los servicios de apoyo administrativo tales como aseo y cafetería, vigilancia, transporte, y demás servicios generales y operativos, mantenimiento de equipos máquinas y/o estructura física de las edificaciones de la entidad.</t>
  </si>
  <si>
    <t>en la prestación de servicios de apoyo administrativo:  vigilancia, aseo y cafetería,  transporte, préstamo de espacios y demás servicios generales y operativos</t>
  </si>
  <si>
    <t xml:space="preserve">- Inadecuada planeación en la estructuración de los procesos de contratación de los servicios administrativos.
- Falta de claridad en la solicitud de los requerimientos.
- No se cuenta con la cultura sobre el uso de la herramienta y los tiempos requeridos para la solicitudes de los servicios.
- No se tiene una programación real y anticipada de los eventos.
- Falta de articulación y comunicación en la operación de las actividades que se gestionan al interior  del proceso.
- Desconocimiento y falta de apropiación de los procedimientos y protocolos del proceso.
</t>
  </si>
  <si>
    <t xml:space="preserve">- Cambios constantes en la normativa aplicable al proceso.
- Los clientes pueden realizar exigencias basadas en aspectos subjetivos, fuera del contexto del proceso.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</si>
  <si>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</si>
  <si>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 xml:space="preserve">- 1126 Implementación de un nuevo enfoque de servicio a la ciudadanía
- 1156 Bogotá Mejor para las Víctimas, la Paz y la reconciliación.
</t>
  </si>
  <si>
    <t>Se determina la probabilidad (5 casi seguro) ya que el riesgo se ha presentado más de una vez en el presente año. El impacto (4 mayor) obedece a que de materializarse podría presentarse pérdida de información crítica que puede ser recuperada de forma parcial o incompleta.</t>
  </si>
  <si>
    <t>Se determina la probabilidad (3 posible) ya que las actividades de control preventivas son fuertes y mitigan la mayoría de las causas. El impacto pasa a (2 menor) ya que las actividades de control detectivas cubren los efectos más significativos, reduciendo el impacto inicial.</t>
  </si>
  <si>
    <t xml:space="preserve">- AP:# 39(ACT.2 ): Realizar la revisión y propuesta al procedimiento prestación de servicios administrativos  y demás documentos asociados.
- AP:# 39(ACT.3):Realizar el trámite documental en el aplicativo SIG, hasta su divulgación
- AP:# 39(ACT.4):Realizar talleres sobre el uso de la herramienta y campaña para el mejoramiento en las solicitudes y gestión de los servicios administrativos
_______________
- AP:# 39(ACT.2): Realizar la revisión y propuesta al procedimiento uso de espacios  y demás documentos asociados.
</t>
  </si>
  <si>
    <t xml:space="preserve">- Subdirector de Servicios Administrativos
- Subdirector de Servicios Administrativos
- Subdirector de Servicios Administrativos
_______________
- Subdirector de Servicios Administrativos
</t>
  </si>
  <si>
    <t xml:space="preserve">- Propuesta de procedimiento prestación de servicios administrativos
- Publicación de documentos en aplicativo SIG
- Talleres ejecutados
_______________
- Propuesta de procedimiento uso de espacios
</t>
  </si>
  <si>
    <t xml:space="preserve">21/09/2018
21/09/2018
21/09/2018
_______________
21/09/2018
</t>
  </si>
  <si>
    <t xml:space="preserve">30/04/2020
30/04/2020
30/04/2020
_______________
30/04/2020
</t>
  </si>
  <si>
    <t>- Reportar el riesgo materializado de Errores (fallas o deficiencias) en la prestación de servicios de apoyo administrativo:  vigilancia, aseo y cafetería,  transporte, préstamo de espacios y demás servicios generales y operativos en el informe de monitoreo a la Oficina Asesora de Planeación.
- Identificar y reportar las fallas presentadas en la prestación del servicio a la empresa contratada 
- Se definen las medidas correctivas inmediatas 
- Definir las acciones correctivas o de mejora
- Ejecutar las acciones definidas 
- Actualizar el mapa de riesgos del proceso Gestión de Servicios Administrativos</t>
  </si>
  <si>
    <t>- Subdirector Servicios Administrativos
- Profesional encargado o Subdirector de Servicios Administrativos 
- Subdirector Servicios Administrativos
- Subdirector Servicios Administrativos
- Subdirector Servicios Administrativos
- Subdirector Servicios Administrativos</t>
  </si>
  <si>
    <t>- Reporte de monitoreo indicando la materialización del riesgo de Errores (fallas o deficiencias) en la prestación de servicios de apoyo administrativo:  vigilancia, aseo y cafetería,  transporte, préstamo de espacios y demás servicios generales y operativos
- Correo o memorando electrónico con el reporte
- Servicio prestado
- Acciones correctivas o de mejora
- Acciones ejecutadas
- Mapa de riesgo del proceso Gestión de Servicios Administrativos, actualizado.</t>
  </si>
  <si>
    <t>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t>
  </si>
  <si>
    <t>Se ajustó el nombre del riesgos según los servicios
Se ajustó la actividad clave del riesgo 
Se ajustó la calificación de probabilidad de factible a frecuente, lo que redujo la escala de probable a rara vez, en consecuencia disminuyó la zona resultante de externa a alta.
Se incluyó una actividad de control referente a uso de espacios
La valoración del riesgo después de controles se redujo de alto a moderado.
Se ajustaron las fechas de finalización de las acciones</t>
  </si>
  <si>
    <t>Se incluyeron los proyectos de inversión que se pueden ver afectados.
Se ajustaron las causas internas, externas y efectos
Se eliminó un riesgo estratégico que se puede ver afectado.
Se modificó la frecuencia. Su resultado incrementó la escala de insignificante a catastrófico.
Se incluyó el punto de control de Supervisión de contratos
Se modificó la fecha de cierre de acciones de acuerdo con el aplicativo SIG</t>
  </si>
  <si>
    <t>Realizar la adquisición del bien o servicio y su legalización</t>
  </si>
  <si>
    <t>en la legalización de adquisición de bienes y/o servicios</t>
  </si>
  <si>
    <t xml:space="preserve">- Falta de apropiación del procedimiento por parte de las dependencias.
- La información de los soportes para legalizar el gasto presenta inconsistencias.
- Errores durante el registro de información en la herramienta dispuesta.
- Falta claridad en la descripción de algunas actividades del procedimiento.
- Legalización de gastos inoportuna.
- Las herramientas tecnológicas no son suficientes para atender las necesidades del proceso.
</t>
  </si>
  <si>
    <t xml:space="preserve">- Pérdida de credibilidad y confianza en los responsables del manejo de la caja menor.
- Posibles hallazgos por parte de los entes o instancias de control o investigaciones penales, fiscales o disciplinarias.
</t>
  </si>
  <si>
    <t xml:space="preserve">Se determina la probabilidad (1 rara vez) ya que el riesgo no se ha materializado nunca o no se ha presentado en los últimos cuatro años. El impacto (3 moderado) obedece a que de materializarse podría presentarse reclamaciones o quejas de los usuarios. </t>
  </si>
  <si>
    <t>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t>
  </si>
  <si>
    <t>- Reportar el riesgo materializado de Errores (fallas o deficiencias) en la legalización de adquisición de bienes y/o servicios en el informe de monitoreo a la Oficina Asesora de Planeación.
- Identificar las inconsistencias presentadas
- Efectuar la devolución de la documentación 
- Efectuar el ajuste para gestionar nuevamente la legalización
- Actualizar el mapa de riesgos del proceso Gestión de Servicios Administrativos</t>
  </si>
  <si>
    <t>- Subdirector Servicios Administrativos
- Subdirector de Servicios Administrativos
- Subdirector de Servicios Administrativos
- Subdirector de Servicios Administrativos
- Subdirector Servicios Administrativos</t>
  </si>
  <si>
    <t>- Reporte de monitoreo indicando la materialización del riesgo de Errores (fallas o deficiencias) en la legalización de adquisición de bienes y/o servicios
- correo indicando inconsistencias
- Correo o memorando con soportes
- Documentos ajustados
- Mapa de riesgo del proceso Gestión de Servicios Administrativos, actualizado.</t>
  </si>
  <si>
    <t>Se define control detectivo. Una vez se efectúa el análisis después de controles de la escala de impacto bajó de menor a insignificante. Se define plan de mitigación.</t>
  </si>
  <si>
    <t xml:space="preserve">
Se ajustó la calificación de probabilidad por frecuencia de factible a frecuente, lo que redujo la escala de probable a rara vez, en consecuencia disminuyó la zona resultante de alta a moderada.
Se ajustaron los controles preventivos y detectivos conforme al procedimiento.
El cuadrante de probabilidad bajó de 2 a 1</t>
  </si>
  <si>
    <t>Se ajustó la explicación del riesgo
Se modificó el riesgo estratégico asociado
Se ajustaron las causas</t>
  </si>
  <si>
    <t xml:space="preserve">Realizar la adquisición del bien o servicio y su legalización </t>
  </si>
  <si>
    <t>en la administración de la caja menor</t>
  </si>
  <si>
    <t xml:space="preserve">- Manipulación de la caja menor por personal no autorizado.
- Falta de integridad del funcionario encargado del manejo de caja menor.
- Intereses personales.
- Abuso de poder.
</t>
  </si>
  <si>
    <t xml:space="preserve">- Desviación de recursos públicos.
- Investigaciones disciplinarias, fiscales y/o penales.
- Pérdida de imagen del proceso.
</t>
  </si>
  <si>
    <t xml:space="preserve">Se determina la probabilidad (1 rara vez) ya que el riesgo no se ha materializado nunca o no se ha presentado en los últimos cuatro años. El impacto (4 mayor) obedece a que corresponde a un riesgo de corrupción cuya materialización podría afectar la imagen institucional. </t>
  </si>
  <si>
    <t xml:space="preserve">Se determina la probabilidad (1 rara vez) ya que las actividades de control preventivas son fuertes y mitigan la mayoría de las causas. El impacto se mantiene en (4 mayor) debido a que es un riesgo de corrupción y no es posible mitigar el impacto. </t>
  </si>
  <si>
    <t xml:space="preserve">- AC#34 (Actividad 1): Realizar un diagnóstico del procedimiento Manejo de caja menor en cuanto a que actividades y tareas se deben realizar para su cumplimiento; así como los registros requeridos que dan cuenta de la gestión del mismo.
- AC#34 (Actividad 1): Realizar un diagnóstico del procedimiento Manejo de caja menor en cuanto a que actividades y tareas se deben realizar para su cumplimiento; así como los registros requeridos que dan cuenta de la gestión del mismo.
- AP # 2: Como medida de autocontrol, realizar la verificación aleatoria de los movimientos realizados en la caja menor con sus respectivas evidencias.
_______________
- AC#34 (Actividad 1):  Realizar un diagnóstico de cada uno de los procedimientos en cuento a que actividades y tareas se deben realizar para su cumplimiento; así como los registros requeridos que dan cuenta de la gestión del mismo.
- AC#34 (Actividad 1): Realizar un diagnóstico de cada uno de los procedimientos en cuento a que actividades y tareas se deben realizar para su cumplimiento; así como los registros requeridos que dan cuenta de la gestión del mismo.
</t>
  </si>
  <si>
    <t xml:space="preserve">- Subdirector de Servicios Administrativos
- Subdirector de Servicios Administrativos
- Subdirector de Servicios Administrativos
_______________
- Subdirector de Servicios Administrativos
- Subdirector de Servicios Administrativos
</t>
  </si>
  <si>
    <t xml:space="preserve">- Propuesta de procedimiento
- Propuesta de procedimiento
- 2211500 FT - 320 Arqueo de caja menor
_______________
- Propuesta de procedimiento
- Propuesta de procedimiento
</t>
  </si>
  <si>
    <t xml:space="preserve">02/11/2018
02/11/2018
06/03/2020
_______________
02/11/2018
02/11/2018
</t>
  </si>
  <si>
    <t xml:space="preserve">30/04/2020
30/04/2020
31/12/2020
_______________
30/04/2020
30/04/2020
</t>
  </si>
  <si>
    <t>- Reportar el presunto hecho de Desvío de recursos físicos o económicos en la administración de la caja menor al operador disciplinario, y a la Oficina Asesora de Planeación -informe de monitoreo- en caso que tenga fallo.
- Identificar el faltante de caja menor
- Realizar la investigación Interna del hecho
- Determinar las acciones a tomar conforme al informe de los hechos
- Reporte el presunto hecho de desvió de recursos a la oficina competente
- Actualizar el mapa de riesgos del proceso Gestión de Servicios Administrativos</t>
  </si>
  <si>
    <t>- Subdirector Servicios Administrativos
- Subdirector Financiero o Jefe de la Oficina de Control Interno
- Subdirector Servicios Administrativos
- Subdirector Servicios Administrativos
- Subdirector Financiero o Jefe de la Oficina de Control Interno
- Subdirector Servicios Administrativos</t>
  </si>
  <si>
    <t>- Notificación realizada del presunto hecho de Desvío de recursos físicos o económicos en la administración de la caja menor al operador disciplinario, y reporte de monitoreo a la Oficina Asesora de Planeación de monitoreo en caso que el riesgo tenga fallo definitivo.
- Arqueo de caja menor
- Informe de los hechos
- Acciones
- Notificación del presunto hecho a la Oficina de Control Interno Disciplinario
- Mapa de riesgo del proceso Gestión de Servicios Administrativos, actualizado.</t>
  </si>
  <si>
    <t xml:space="preserve">
Análisis antes de controles
Análisis de controles
Tratamiento del riesgo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</si>
  <si>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</si>
  <si>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</si>
  <si>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en el mantenimiento preventivo y correctivo de las edificaciones</t>
  </si>
  <si>
    <t xml:space="preserve">- 1. Inadecuada identificación de necesidades para el mantenimiento preventivo y correctivo.
- 2. Inadecuada planeación para  el mantenimiento preventivo y correctivo.
- 3. Falta de idoneidad en el personal que efectúa el mantenimiento preventivo y correctivo.
</t>
  </si>
  <si>
    <t xml:space="preserve">- Las herramientas tecnológicas no son suficientes para atender las necesidades del proceso. 
</t>
  </si>
  <si>
    <t xml:space="preserve">- 1. Ineficiente ejecución presupuestal 
- 2. Incumplimiento de metas de los proyectos de inversión  asociados al mantenimiento de las edificaciones
- 3. Detrimento patrimonial 
- 4. Insatisfacción por parte de los usuarios internos y externos 
</t>
  </si>
  <si>
    <t xml:space="preserve">- Subutilización de la infraestructura dispuesta para el aprovechamiento del ciudadano.
- Debilidades en las acciones de articulación interinstitucional que afectan las acciones para la modernización de la infraestructura física del Distrito.
</t>
  </si>
  <si>
    <t xml:space="preserve">- Visitas guiadas Archivo de Bogotá
</t>
  </si>
  <si>
    <t xml:space="preserve">- 1127 Infraestructura adecuada para todos en la Secretaría General
- 1126 Implementación de un nuevo enfoque de servicio a la ciudadanía
- 1156 Bogotá Mejor para las Víctimas, la Paz y la reconciliación.
- 1125 Fortalecimiento y modernización de la gestión pública distrital
</t>
  </si>
  <si>
    <t>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t>
  </si>
  <si>
    <t xml:space="preserve">- AC #34 (actividad 1):  Realizar un diagnóstico de cada uno de los procedimientos en cuento a que actividades y tareas se deben realizar para su cumplimiento; así como los registros requeridos que dan cuenta de la gestión del mismo
- AC #34 (actividad 1):  Realizar un diagnóstico de cada uno de los procedimientos en cuento a que actividades y tareas se deben realizar para su cumplimiento; así como los registros requeridos que dan cuenta de la gestión del mismo
_______________
- AC #34 (actividad 1):  Realizar un diagnóstico de cada uno de los procedimientos en cuento a que actividades y tareas se deben realizar para su cumplimiento; así como los registros requeridos que dan cuenta de la gestión del mismo
</t>
  </si>
  <si>
    <t xml:space="preserve">- Subdirector Servicios Administrativos
- Subdirector Servicios Administrativos
_______________
- Subdirector Servicios Administrativos
</t>
  </si>
  <si>
    <t xml:space="preserve">- Propuesta de procedimientos
- Propuesta de procedimientos
_______________
- Propuesta de procedimientos
</t>
  </si>
  <si>
    <t xml:space="preserve">30/04/2020
30/04/2020
_______________
30/04/2020
</t>
  </si>
  <si>
    <t>- Reportar el riesgo materializado de Incumplimiento parcial de compromisos en el mantenimiento preventivo y correctivo de las edificaciones en el informe de monitoreo a la Oficina Asesora de Planeación.
- Análisis del incumplimiento parcial de los compromisos de los mantenimientos preventivos y correctivos priorizados en le Plan
- De acuerdo a la criticidad del incumplimiento, priorizar nuevamente los mantenimientos a ejecutar
- Reiniciar las actividades del Plan de mantenimiento ajustado
- Actualizar el mapa de riesgos del proceso Gestión de Servicios Administrativos</t>
  </si>
  <si>
    <t>- Subdirector Servicios Administrativos
- Subdirector Servicios Administrativos
- Subdirector Servicios Administrativos
- Subdirector Servicios Administrativos
- Subdirector Servicios Administrativos</t>
  </si>
  <si>
    <t>- Reporte de monitoreo indicando la materialización del riesgo de Incumplimiento parcial de compromisos en el mantenimiento preventivo y correctivo de las edificaciones
- Acta de reunión o evidencia de reunión con las inconsistencias identificadas
- Plan de mantenimiento ajustado
- Formato 4233100-FT-1004 Ficha Descriptiva Antes - Mantenimiento Integral, bitácora y el formato 4233100-FT-1002 Ficha Descriptiva Después - Mantenimiento Integral
- Mapa de riesgo del proceso Gestión de Servicios Administrativos, actualizado.</t>
  </si>
  <si>
    <t>Creación del mapa de riesgos. Se identifica nuevo riesgo, dando  respuesta a la acción preventiva No, 51. Se define plan de mitigación.</t>
  </si>
  <si>
    <t>Se ajustó la calificación de probabilidad de factible a frecuente,  lo que redujo su escala de probabilidad de posible a rara vez y en consecuencia disminuyó zona resultante de  extrema a alta.
Se ajustaron las fechas de finalización de las acciones</t>
  </si>
  <si>
    <t>Se modifica la categoría en el nombre del riesgo y su descripción.
Se incluyen los proyectos de inversión posiblemente afectados.
Se ajustan las causas y efectos y se incluyen sus perspectivas.
Se ajusta el Plan de contingencia.
Se ajustan las fechas de las acciones de acuerdo con el aplicativo SIG.</t>
  </si>
  <si>
    <t>Gestionar y tramitar las comunicaciones oficiales.</t>
  </si>
  <si>
    <t xml:space="preserve">en la  gestión y trámite de comunicaciones oficiales </t>
  </si>
  <si>
    <t xml:space="preserve">- Conocimiento parcial de responsabilidades y funciones a cargo del proceso.
- Desconocimiento de los riesgos del proceso.
- Uso  formatos obsoletos o inadecuados por parte de los usuarios.
- Por errores humanos se han presentado inconsistencias en el proceso.
- Uso de formatos obsoletos o inadecuados por parte de los usuarios del proceso.
</t>
  </si>
  <si>
    <t xml:space="preserve">- Situaciones sociales que impiden el normal funcionamiento de la dependencia.
- Desconocimiento del propósito, el funcionamiento, los productos y servicios que ofrece el proceso por parte de los usuarios del proceso.
- Incumplimiento de los tiempos de entrega por parte del prestador de servicio postal.
</t>
  </si>
  <si>
    <t xml:space="preserve">- Reprocesos en la entrega de comunicaciones al usuario final.
- Perdida de credibilidad con el usuario y otras entidades del Distrito.
- Pérdida de recursos por repetición de labores.
- Incumplimiento legal por vencimiento de términos en la entrega de comunicaciones.
- Quejas de la ciudadanía.
- Perdida de información (documentos).
- Demora en la ejecución de los procesos de la entidad.
- Fuga u ocultamiento de información y afectación a la protección de datos personales.
</t>
  </si>
  <si>
    <t xml:space="preserve">La valoración antes de controles arrojó probable dentro de la escala de probabilidad por frecuencia, debido a que se presento una vez en el presente año, así mismo, dentro de la escala de impacto se ubicó en mayor, debido a pérdida de información critica que puede ser recuperada de forma parcial o incompleta, pérdida de credibilidad, incumplimiento legal, pérdida de recursos, quejas, entre otras; lo que ubica el riesgo en la zona resultante extrema. 
El riesgo se materializó debido a la pérdida de un documento por la falta de control que debía hacer el proveedor. </t>
  </si>
  <si>
    <t>La valoración del riesgo después de controles cambió de probable a posible en la escala de probabilidad con un impacto moderado  manteniéndose  la valoración del riesgo en zona resultante alta, pero cambiando la posición del cuadrante de (4,4) a (3,3).</t>
  </si>
  <si>
    <t xml:space="preserve">
- Realizar solicitud del informe de trazabilidad del envío de la comunicación.
(Actividad 1 Acción Correctiva #2 registrada en el aplicativo SIG)
- Realizar el análisis del informe emitido por el contratista.
(Actividad 2 Acción Correctiva #2 registrada en el aplicativo SIG)
- Requerir al contratista la definición de un plan de mejoramiento para el control del estado de los envíos.
(Actividad 3 Acción Correctiva #2 registrada en el aplicativo SIG)
- Realizar la revisión y fortalecimiento de las actividades de control del procedimiento PR-049.
(Actividad 4 Acción Correctiva #2 registrada en el aplicativo SIG)
_______________
</t>
  </si>
  <si>
    <t xml:space="preserve">
- Profesional Especializado (Subdirección de Servicios Administrativos)
- Profesional Especializado (Subdirección de Servicios Administrativos)
Contratista 
- Profesional Especializado (Subdirección de Servicios Administrativos)
Contratista 
- Profesional Especializado (Subdirección de Servicios Administrativos)
_______________
</t>
  </si>
  <si>
    <t xml:space="preserve">
- Comunicación solicitando informe
- Análisis del Informe 
- Comunicación al contratista y plan de mejoramiento
- Procedimiento PR-049 actualizado
_______________
</t>
  </si>
  <si>
    <t xml:space="preserve">
19/03/2020
19/03/2020
25/03/2020
15/04/2020
_______________
</t>
  </si>
  <si>
    <t xml:space="preserve">
20/03/2020
24/03/2020
08/04/2020
15/05/2020
_______________
</t>
  </si>
  <si>
    <t xml:space="preserve">- Incluir en el procedimiento "Informar al comité de Gestión y Desempeño" el incumplimiento de los formatos establecidos en el Sistema Integrado de Gestión.
(Acción de mejora No.49 registrada en aplicativo SIG)
- Realizar la revisión y fortalecimiento de las actividades de control del procedimiento PR-049.
(Actividad 4 Acción Correctiva #2 registrada en el aplicativo SIG)
_______________
- Realizar la revisión y fortalecimiento de las actividades de control del procedimiento PR-049.
(Actividad 4 Acción Correctiva #2 registrada en el aplicativo SIG)
</t>
  </si>
  <si>
    <t xml:space="preserve">- Profesional Especializado (Subdirección de Servicios Administrativos)
- Profesional Especializado (Subdirección de Servicios Administrativos)
_______________
- Profesional Especializado (Subdirección de Servicios Administrativos)
</t>
  </si>
  <si>
    <t xml:space="preserve">- Procedimiento Actualizado
Informe uso no adecuado de los formatos
- Procedimiento PR-049 actualizado
_______________
- Procedimiento PR-049 actualizado
</t>
  </si>
  <si>
    <t xml:space="preserve">12/11/2019
15/04/2020
_______________
15/04/2020
</t>
  </si>
  <si>
    <t xml:space="preserve">30/04/2020
15/05/2020
_______________
15/05/2020
</t>
  </si>
  <si>
    <t>- Reportar el riesgo materializado de Errores (fallas o deficiencias) en la  gestión y trámite de comunicaciones oficiales  en el informe de monitoreo a la Oficina Asesora de Planeación.
- Se devuelve el documento en físico o electrónico a la dependencia correspondiente para su respectivo ajuste.
- Se informa a la dependencia para que realice los respectivos ajustes a la comunicación.
- Se ajusta la información o se adjunta la imagen adecuada al radicado.
- Para el caso del proveedor de servicios postal, se solicita mediante comunicación el informe de trazabilidad del envío.
- Realizar el análisis del informe presentado y de las causas.
- Definir y ejecutar  las acciones correctivas pertinentes.
- Actualizar el mapa de riesgos del proceso Gestión Documental Interna</t>
  </si>
  <si>
    <t>- Subdirector(a) de Servicios Administrativos
- Subdirector(a) de Servicios Administrativos
- Subdirector(a) de Servicios Administrativos
- Subdirector(a) de Servicios Administrativos
- Subdirector(a) de Servicios Administrativos
- Subdirector(a) de Servicios Administrativos - Contratista
- Subdirector(a) de Servicios Administrativos - Contratista
- Subdirector(a) de Servicios Administrativos</t>
  </si>
  <si>
    <t>- Reporte de monitoreo indicando la materialización del riesgo de Errores (fallas o deficiencias) en la  gestión y trámite de comunicaciones oficiales 
- Formato de devolución de correspondencia 2211600-FT-262
- Correo Fuera de Servicio aplicativo SIGA
- Solicitud de modificación en el aplicativo
- Comunicación Oficial
-  Registro del Análisis de causas
- Acción correctiva registrada en el aplicativo SIG.
- Mapa de riesgo del proceso Gestión Documental Interna, actualizado.</t>
  </si>
  <si>
    <t xml:space="preserve">Se ajusto actividad clave de acuerdo al ajuste realizado en la caracterización del proceso con relación al cambio de nombre del procedimiento.
Se realizo la calificación de la probabilidad del riesgo por frecuencia. 
Se modifico la calificación del control.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</si>
  <si>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Se definen las perspectivas para los efectos ya identificados.
Valoración de la Probabilidad: Se incluyen las evidencias faltantes de la vigencia 2016-2019 y las evidencias de la vigencia 2020.
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t>
  </si>
  <si>
    <t>en la  gestión y trámite de comunicaciones oficiales</t>
  </si>
  <si>
    <t xml:space="preserve">- Conocimiento parcial de responsabilidades y funciones a cargo del proceso.
- Desconocimiento de los riesgos del proceso.
- Uso de formatos obsoletos o inadecuados por parte de los usuarios del proceso.
- Por errores humanos se han presentado inconsistencias en el proceso.
- Se tiene parcialmente documentados planes de contingencia en caso de presentarse fallas o materialización de un  riesgo.
</t>
  </si>
  <si>
    <t xml:space="preserve">- Situaciones sociales que impiden el normal funcionamiento de la dependencia.
</t>
  </si>
  <si>
    <t>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t>
  </si>
  <si>
    <t>La valoración del riesgo después de controles quedo en escala de probabilidad Rara vez y de impacto menor lo que lo ubica al riesgo en zona resultante baja.</t>
  </si>
  <si>
    <t xml:space="preserve">- Elaborar un plan de contingencia en caso de no contar con el personal que opera el proceso e incluirlo en el procedimiento PR-049 "Gestión y trámite de comunicaciones oficiales".
(Actividad #1 Acción preventiva 4)
- Actualizar y socializar el procedimiento PR-049 "Gestión y trámite de comunicaciones oficiales".
(Actividad #2 Acción preventiva 4)
_______________
</t>
  </si>
  <si>
    <t xml:space="preserve">- Profesional Especializado (Subdirección de Servicios Administrativos)
- Profesional Especializado (Subdirección de Servicios Administrativos)
_______________
</t>
  </si>
  <si>
    <t xml:space="preserve">- Plan de Contingencia
- Procedimiento PR-049 Actualizado y socializado
_______________
</t>
  </si>
  <si>
    <t xml:space="preserve">26/03/2020
26/03/2020
_______________
</t>
  </si>
  <si>
    <t xml:space="preserve">15/05/2020
29/05/2020
_______________
</t>
  </si>
  <si>
    <t>- Reportar el riesgo materializado de Interrupciones en la  gestión y trámite de comunicaciones oficiales en el informe de monitoreo a la Oficina Asesora de Planeación.
- Si la falla es técnica se reporta la incidencia a la mesa de ayuda de la OTIC, cara que se realice el respectivo soporte.
- Una vez solucionado el inconveniente presentado, se continua con la gestión y trámite de los documentos.
- Si la falla es por falta de recursos humano que opera el proceso se activa el Plan de contingencia.
- Actualizar el mapa de riesgos del proceso Gestión Documental Interna</t>
  </si>
  <si>
    <t>- Reporte de monitoreo indicando la materialización del riesgo de Interrupciones en la  gestión y trámite de comunicaciones oficiales
- N° de soporte mesa de ayuda e Informe del plan de contingencia aplicado.
- Documento radicado
- Informe del plan de contingencia aplicado.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</si>
  <si>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</si>
  <si>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t>
  </si>
  <si>
    <t xml:space="preserve">Gestionar y tramitar transferencias documentales. </t>
  </si>
  <si>
    <t>de las transferencias documentales</t>
  </si>
  <si>
    <t xml:space="preserve">- Conocimiento parcial de responsabilidades y funciones a cargo del proceso.
- Desconocimiento de los riesgos del proceso.
</t>
  </si>
  <si>
    <t xml:space="preserve">- Desconocimiento del propósito, el funcionamiento, los productos y servicios que ofrece el proceso por parte de los usuarios del proceso.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</si>
  <si>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t>
  </si>
  <si>
    <t>La valoración del riesgo antes de controles arrojó posible dentro de la escala de probabilidad por frecuencia, así mismo, dentro de la escala de impacto se ubicó en catastrófico, lo que ubica el riesgo en la zona resultante extrema.</t>
  </si>
  <si>
    <t>La valoración del riesgo después de controles arroja rara vez en la escala de probabilidad con un impacto moderado lo que lo ubica al riesgo en zona resultante moderada.</t>
  </si>
  <si>
    <t xml:space="preserve">- Socializar los cambios efectuados en el procedimiento al interior de la dependencia.
(Actividad 2 Acción Correctiva N° 33 aplicativo SIG)
- Socializar los cambios efectuados en el procedimiento al interior de la dependencia.
( Actividad 2  Acción Correctiva N° 33 aplicativo SIG)
_______________
- Socializar los cambios efectuados en el procedimiento al interior de la dependencia.
(Acción Correctiva N° 33 aplicativo SIG)
</t>
  </si>
  <si>
    <t xml:space="preserve">- Subdirectora de servicios administrativos
- Subdirectora de servicios administrativos
_______________
- Subdirectora de servicios administrativos
</t>
  </si>
  <si>
    <t xml:space="preserve">- Evidencias de socialización
- Evidencias de socialización
_______________
- Evidencias de socialización
</t>
  </si>
  <si>
    <t xml:space="preserve">14/08/2019
14/08/2019
_______________
14/08/2019
</t>
  </si>
  <si>
    <t>- Reportar el riesgo materializado de Omisión de las transferencias documentales en el informe de monitoreo a la Oficina Asesora de Planeación.
- Se solicita a la dependencia realizar la transferencia documental.
- Se ajusta el cronograma de transferencias documentales.
- Actualizar el mapa de riesgos del proceso Gestión Documental Interna</t>
  </si>
  <si>
    <t>- Reporte de monitoreo indicando la materialización del riesgo de Omisión de las transferencias documentales
- Memorando
- Cronograma 
- Mapa de riesgo del proceso Gestión Documental Interna, actualizado.</t>
  </si>
  <si>
    <t>Se ajustó el nombre del riesgo, teniendo en cuenta que se separó el tema 
Se ajusto actividad clave de acuerdo al ajuste realizado a la caracterización del proceso por el cambio de nombre del procedimiento.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incluyó punto de control asociado en el procedimiento "Gestión y trámite de transferencias documentales" 4233100-PR-376 Versión 01.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</si>
  <si>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eliminó 1 causa que no aplica al riesgo.
Se cambia la calificación de la frecuencia, lo que disminuye el resultado de valoración dentro de la escala de probabilidad de casi seguro a posible, lo que cambió la zona resultante de Alta a Moderada.
Se eliminó la acción preventiva No. 30 porque ya se encuentra cerrada en el aplicativo.
Se reprogramó acción preventiva 43</t>
  </si>
  <si>
    <t>Gestionar y tramitar actos administrativos.</t>
  </si>
  <si>
    <t xml:space="preserve">en la gestión y trámite de actos administrativos </t>
  </si>
  <si>
    <t xml:space="preserve">- Conocimiento parcial de responsabilidades y funciones a cargo del proceso.
- Desconocimiento de los riesgos del proceso.
- Por errores humanos se han presentado inconsistencias en el proceso de numeración y fechado de actos administrativos.
- Uso de formatos obsoletos o inadecuados por parte de los usuarios del proceso.
</t>
  </si>
  <si>
    <t xml:space="preserve">- Pérdida de los efectos estipulados en el acto administrativo.
- Incumplimiento de las funciones.
- Pérdida de credibilidad.
- Reclamaciones de usuarios.
- Requerimientos, llamados de atención de los superiores y posible investigación disciplinaria.
</t>
  </si>
  <si>
    <t xml:space="preserve">- Fallas en la prestación de los bienes y servicios que oferta la Secretaria General
- Falta de apropiación del modelo de gestión por procesos de la entidad, que genera insatisfacción a los grupos de valor de la Secretaria General.
</t>
  </si>
  <si>
    <t xml:space="preserve">La valoración del riesgo antes de controles arrojó posible dentro de la escala de probabilidad por frecuencia, toda vez que existe la posibilidad de que suceda , así mismo, dentro de la escala de impacto se ubicó en mayor, debido a Pérdida de credibilidad, reclamaciones, entre otras; lo que ubica el riesgo en la zona resultante extrema.
</t>
  </si>
  <si>
    <t>La valoración del riesgo después de controles cambia de posible a Rara vez en la escala de probabilidad con un impacto moderado, en consecuencia, la zona resultante cambia la ubicación de riesgo de zona resultante Extrema a Moderada.</t>
  </si>
  <si>
    <t xml:space="preserve">- Sensibilizar en el uso adecuado del módulo de Actos administrativos del Sistema de Gestión Documental.
(Acción preventiva No.45 registrada en el aplicativo SIG)
_______________
- Sensibilizar en el uso adecuado del módulo de Actos administrativos del Sistema de Gestión Documental.
(Acción preventiva No.45 registrada en el aplicativo SIG)
</t>
  </si>
  <si>
    <t xml:space="preserve">- Auxiliar Administrativo (Subdirección de Servicios Administrativos)
_______________
- Auxiliar Administrativo (Subdirección de Servicios Administrativos)
</t>
  </si>
  <si>
    <t xml:space="preserve">- Planilla de Asistencia
_______________
- Planilla de Asistencia
</t>
  </si>
  <si>
    <t xml:space="preserve">12/11/2019
_______________
12/11/2019
</t>
  </si>
  <si>
    <t xml:space="preserve">30/04/2020
_______________
30/04/2020
</t>
  </si>
  <si>
    <t>- Reportar el riesgo materializado de Errores (fallas o deficiencias) en la gestión y trámite de actos administrativos  en el informe de monitoreo a la Oficina Asesora de Planeación.
- Se informa al involucrado.
- Se realiza el respectivo ajuste al documento.
- Actualizar el mapa de riesgos del proceso Gestión Documental Interna</t>
  </si>
  <si>
    <t>- Subdirector(a) de Servicios Administrativos
- Subdirector(a) de Servicios Administrativos
- Dependencia responsable de elaborar el documento
- Subdirector(a) de Servicios Administrativos</t>
  </si>
  <si>
    <t>- Reporte de monitoreo indicando la materialización del riesgo de Errores (fallas o deficiencias) en la gestión y trámite de actos administrativos 
- Correo
- Acto administrativo
- Mapa de riesgo del proceso Gestión Documental Interna, actualizado.</t>
  </si>
  <si>
    <t>Se ajusto actividad clave de acuerdo al ajuste realizado a la caracterización del proceso.
Se realizo la calificación de la probabilidad del riesgo por frecuencia.
Se modifico la calificación del control.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</si>
  <si>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"Pérdida de obligatoriedad del acto administrativo" por "Pérdida de los efectos estipulados en el acto administrativo"
En Probabilidad por frecuencia:  Se cambió la calificación de probabilidad al siguiente criterio: Se presentó al menos una vez en los últimos 2 años, lo que cambió la calificación en la escala de probabilidad de probable a posible.
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de la actividad de control detectiva, teniendo en cuenta que ya se cumplió y se reprograma la actividad 1 de la AP#45.</t>
  </si>
  <si>
    <t>Consulta y préstamo de documentos.</t>
  </si>
  <si>
    <t>en la recepción de documentos prestados</t>
  </si>
  <si>
    <t xml:space="preserve">- Conocimiento parcial de responsabilidades y funciones a cargo del proceso.
- Desconocimiento de los riesgos del proceso.
- Conocimiento parcial de objetivos y metas del proceso a mediano y largo plazo.
</t>
  </si>
  <si>
    <t xml:space="preserve">- Pérdida de información y documentos.
- Interrupciones en la operación del proceso.
- Quejas por no disponibilidad de documentos.
- Pérdida de credibilidad.
- Reemplazo no autorizado de documentos.
- Ocultamiento de información.
</t>
  </si>
  <si>
    <t>La valoración del riesgo antes de controles cambio de probable a posible dentro de la escala de probabilidad por frecuencia, toda vez que se presentó una vez al menos en los últimos 2 años (3), así mismo, dentro de la escala de impacto se ubicó en catastrófico, en consecuencia cambió la ubicación del riesgo dentro de la zona extrema de (5,4) a (5,3).</t>
  </si>
  <si>
    <t>La valoración del riesgo después de controles bajo de  posible a improbable en la escala de probabilidad con un impacto mayor , en consecuencia cambia la ubicación del riesgo de zona resultante extrema a alta.</t>
  </si>
  <si>
    <t xml:space="preserve">
- Actualizar el procedimiento 2211600-PR-050 incorporando las actividades relacionadas con las nuevas funcionalidades del sistema de información.
(Actividad #1 Acción mejora 3)
- Realizar la socialización de la actualización del procedimiento.
(Actividad #2 Acción mejora 3)
_______________
</t>
  </si>
  <si>
    <t xml:space="preserve">
- Profesional Especializado (Subdirección de Servicios Administrativos)
- Profesional Especializado (Subdirección de Servicios Administrativos)
_______________
</t>
  </si>
  <si>
    <t xml:space="preserve">
- Procedimiento actualizado.
- Evidencia de socialización
_______________
</t>
  </si>
  <si>
    <t xml:space="preserve">
25/03/2020
25/03/2020
_______________
</t>
  </si>
  <si>
    <t xml:space="preserve">
29/05/2020
29/05/2020
_______________
</t>
  </si>
  <si>
    <t xml:space="preserve">- Actualizar el procedimiento 2211600-PR-050 incorporando las actividades relacionadas con las nuevas funcionalidades del sistema de información.
(Actividad #1 Acción mejora 3)
- Realizar la socialización de la actualización del procedimiento.
(Actividad #2 Acción mejora 3)
_______________
</t>
  </si>
  <si>
    <t xml:space="preserve">- Procedimiento actualizado.
- Evidencia de socialización
_______________
</t>
  </si>
  <si>
    <t xml:space="preserve">25/03/2020
25/03/2020
_______________
</t>
  </si>
  <si>
    <t xml:space="preserve">29/05/2020
29/05/2020
_______________
</t>
  </si>
  <si>
    <t>- Reportar el riesgo materializado de Errores (fallas o deficiencias) en la recepción de documentos prestados en el informe de monitoreo a la Oficina Asesora de Planeación.
- Se informa al solicitante y se realiza el respectivo ajuste.
- Actualizar el mapa de riesgos del proceso Gestión Documental Interna</t>
  </si>
  <si>
    <t>- Subdirector(a) de Servicios Administrativos
- Subdirector(a) de Servicios Administrativos
- Subdirector(a) de Servicios Administrativos</t>
  </si>
  <si>
    <t>- Reporte de monitoreo indicando la materialización del riesgo de Errores (fallas o deficiencias) en la recepción de documentos prestados
- Correo
- Mapa de riesgo del proceso Gestión Documental Interna, actualizado.</t>
  </si>
  <si>
    <t>Se ajusto actividad clave de acuerdo al ajuste realizado a la caracterización del proceso.
Se realizo la calificación de la probabilidad del riesgo por frecuencia.
Se ajustó control preventivo en calificación
Se ajustó la valoración obtenida antes y después de controles, de acuerdo con el resultado obtenido.
Se ajustó la descripción de las actividades de control de acuerdo al ajuste realizado en los puntos de control de los procedimientos. Así mismo, se incluyó en la actividad de control la Acción Correctiva N° 29.
Se ajustaron las fechas de terminación de las acciones acorde con las fechas del aplicativo SIG.  
Se incluyen acciones de contingencia.</t>
  </si>
  <si>
    <t>Identificación del riesgo: Se definen las perspectivas para los efectos ya identificados.
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
Se ajusta la explicación de la valoración obtenida antes de controles.
Análisis después de controles: Escala de probabilidad:  cambia de probable a improbable, en consecuencia la valoración después de controles cambió la ubicación del riesgo de zona extrema a zona alta y se ajusta la explicación de la valoración obtenida después de controles.
Tratamiento del riesgo:  
En las actividades que no presentaron solidez fuerte:  Se elimina la acción asociada a la acción correctiva 29 y se incluyen nuevas acciones.
En las actividades definidas para fortalecer la gestión del riesgo:  Se elimina la Acción Preventiva N° 32 de la actividad de control defectiva, teniendo en cuenta que ya se cumplió y se crea una nueva acción.</t>
  </si>
  <si>
    <t>Actualizar instrumentos archivísticos.</t>
  </si>
  <si>
    <t>en la actualización o elaboración de instrumentos archivísticos</t>
  </si>
  <si>
    <t xml:space="preserve">- Conocimiento parcial de objetivos y metas del proceso a mediano y largo plazo.
- La estructura organizacional de la entidad no facilita la gestión del proceso.
- Conocimiento parcial de responsabilidades y funciones a cargo del proceso.
- Desconocimiento de los riesgos del proceso.
</t>
  </si>
  <si>
    <t xml:space="preserve">- Desconocimiento del propósito, el funcionamiento, los productos y servicios que ofrece el proceso por parte de los usuarios del proceso.
- Exceso de normas y cambios constantes en normatividad, relacionada con documentos y particularmente con los trámites digitales.
</t>
  </si>
  <si>
    <t xml:space="preserve">- Información errónea.
- Interrupciones en la operación del proceso.
- No disponibilidad de documentos.
- Pérdida de credibilidad.
- Incumplimiento de normatividad.
- Sobrecostos por reprocesos.
- Sanciones por parte de cualquier ente de control o regulador.
</t>
  </si>
  <si>
    <t>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t>
  </si>
  <si>
    <t>La valoración del riesgo después de controles arroja rara vez en la escala de probabilidad con un impacto menor lo que lo ubica al riesgo en zona resultante baja.</t>
  </si>
  <si>
    <t xml:space="preserve">- Realizar las actividades establecidas en el procedimiento 2211600-PR-048. "Actualización de Tablas de Retención Documental - TRD.
(Acción de Mejora N° 48 aplicativo SIG)
_______________
- Realizar las actividades establecidas en el procedimiento 2211600-PR-048. "Actualización de Tablas de Retención Documental - TRD.
(Acción de Mejora N° 48 aplicativo SIG)
</t>
  </si>
  <si>
    <t xml:space="preserve">- Subdirector de servicios administrativos
_______________
- Subdirector de servicios administrativos
</t>
  </si>
  <si>
    <t xml:space="preserve">- Tabla de Retención Documental actualizada
_______________
- Tabla de Retención Documental actualizada
</t>
  </si>
  <si>
    <t xml:space="preserve">13/12/2018
_______________
13/12/2018
</t>
  </si>
  <si>
    <t xml:space="preserve">30/05/2020
_______________
30/05/2020
</t>
  </si>
  <si>
    <t>- Reportar el riesgo materializado de Errores (fallas o deficiencias) en la actualización o elaboración de instrumentos archivísticos en el informe de monitoreo a la Oficina Asesora de Planeación.
- Se realizan el respectivo ajuste.
- Actualizar el mapa de riesgos del proceso Gestión Documental Interna</t>
  </si>
  <si>
    <t>- Reporte de monitoreo indicando la materialización del riesgo de Errores (fallas o deficiencias) en la actualización o elaboración de instrumentos archivísticos
- Instrumento ajustado (TRD)
- Mapa de riesgo del proceso Gestión Documental Interna, actualizado.</t>
  </si>
  <si>
    <t>Identificación del riesgo: 
Causas Internas y externas: Se identificaron dos agentes generadores de riesgo, uno interno y otro externo
Efectos: Se definen las perspectivas para los efectos ya identificados.
Análisis antes de controles: 
Valoración de la Probabilidad: Se incluyen las evidencias faltantes de la vigencia 2016-2019 y las evidencias de la vigencia 2020.
Tratamiento del Riesgo: 
Se eliminó la acción preventiva no.30, porque ya se encuentra cerrada en el aplicativo y  Se reprogramó la acción de mejora no. 48</t>
  </si>
  <si>
    <t>Elaborar certificados de información laboral con destino a bonos pensionales.</t>
  </si>
  <si>
    <t>en la elaboración de certificados para información laboral con destino a bonos pensionales</t>
  </si>
  <si>
    <t xml:space="preserve">- Conocimiento parcial de responsabilidades y funciones a cargo del proceso.
- Desconocimiento de los riesgos del proceso.
- Algunas actividades y tareas especificas del proceso se deben revisar y ajustar con el propósito de detallar su descripción, identificar cuellos de botella o fortalecer los puntos de control.
- Se tiene parcialmente documentados planes de contingencia en caso de presentarse fallas o materialización de un  riesgo.
</t>
  </si>
  <si>
    <t xml:space="preserve">- Información errónea.
- Demoras en la elaboración de la certificación y entregas al usuario.
- Quejas por demoras en el trámite.
- Reprocesos.
- Sanciones por cualquier ente de control o regulador.
</t>
  </si>
  <si>
    <t>La valoración antes de controles arrojó rara vez dentro de la escala de probabilidad por frecuencia, toda vez que existe una baja posibilidad que suceda, así mismo, dentro de la escala de impacto se ubicó en moderada, lo que ubica el riesgo en la zona resultante moderada.</t>
  </si>
  <si>
    <t>La valoración del riesgo después de controles arroja rara vez en la escala de probabilidad con un impacto moderado lo que lo ubica al riesgo en zona resultante moderada.
La Secretaría General inicio el proceso de certificar información para bono pensional en el aplicativo llamado "CETIL - Certificación electrónica de tiempos laborados, según lo dispuesto por le Ministerio de Hacienda y  Crédito Público y el Ministerio de Trabajo en Circular conjunta 065 del 17 de noviembre de 2016, Decreto 726 del 26 de Abril de 2018 y la Circular conjunta 065 de 2018, motivo por el cual se hace necesario ajustar el procedimiento.</t>
  </si>
  <si>
    <t xml:space="preserve">
_______________
- Ajustar el procedimiento 2211600-PR-297, incorporando las acciones que se deben realizar por la entrada en producción de la plataforma CETIL.
</t>
  </si>
  <si>
    <t xml:space="preserve">
_______________
- Profesional Especializado (Subdirección de Servicios Administrativos)
</t>
  </si>
  <si>
    <t xml:space="preserve">
_______________
- Procedimiento actualizado.
</t>
  </si>
  <si>
    <t xml:space="preserve">
_______________
27/03/2020
</t>
  </si>
  <si>
    <t xml:space="preserve">
_______________
29/05/2020
</t>
  </si>
  <si>
    <t xml:space="preserve">- Ajustar el procedimiento 2211600-PR-297, incorporando las acciones que se deben realizar por la entrada en producción de la plataforma CETIL
 (Actividad #1 Acción mejora 4)
- Socializar el procedimiento ajustado
 (Actividad #2 Acción mejora 4)
_______________
- Ajustar el procedimiento 2211600-PR-297, incorporando las acciones que se deben realizar por la entrada en producción de la plataforma CETIL
 (Actividad #1 Acción mejora 4)
- Socializar el procedimiento ajustado
 (Actividad #2 Acción mejora 4)
</t>
  </si>
  <si>
    <t xml:space="preserve">- Profesional Especializado (Subdirección de Servicios Administrativos)
- Profesional Especializado (Subdirección de Servicios Administrativos)
_______________
- Profesional Especializado (Subdirección de Servicios Administrativos)
- Profesional Especializado (Subdirección de Servicios Administrativos)
</t>
  </si>
  <si>
    <t xml:space="preserve">- Procedimiento actualizado.
- Evidencia de socialización
_______________
- Procedimiento actualizado.
- Evidencia de socialización
</t>
  </si>
  <si>
    <t xml:space="preserve">27/03/2020
13/05/2020
_______________
27/03/2020
13/05/2020
</t>
  </si>
  <si>
    <t xml:space="preserve">29/05/2020
29/05/2020
_______________
29/05/2020
29/05/2020
</t>
  </si>
  <si>
    <t>- Reportar el riesgo materializado de Errores (fallas o deficiencias) en la elaboración de certificados para información laboral con destino a bonos pensionales en el informe de monitoreo a la Oficina Asesora de Planeación.
- Se ajusta la información.
- Se notifica al peticionario.
- Actualizar el mapa de riesgos del proceso Gestión Documental Interna</t>
  </si>
  <si>
    <t>- Reporte de monitoreo indicando la materialización del riesgo de Errores (fallas o deficiencias) en la elaboración de certificados para información laboral con destino a bonos pensionales
- Comunicación de alcance
- Oficio
- Mapa de riesgo del proceso Gestión Documental Interna, actualizado.</t>
  </si>
  <si>
    <t>Creación del documento</t>
  </si>
  <si>
    <t>Se realizó la valoración antes de controles, teniendo en cuenta frecuencia y el impacto.
Se incluyen controles detectivos frente al riesgo.
Se propuso un plan de contingencia frente a la materialización del riesgo. </t>
  </si>
  <si>
    <t>Identificación del riesgo: 
Se definen las perspectivas para los efectos ya identificados.
Se agregó un riesgo estratégico asociado al riesgo.
Se incluyó una causa externa y una interna
Análisis antes de controles: 
Valoración de la Probabilidad: Se incluyen las evidencias faltantes de la vigencia 2016-2019 y las evidencias de la vigencia 2020.
Tratamiento del riesgo:
Se eliminó la acción de mejora no. 23, por que ya se encuentra cerrada en el sistema y se incluye una nueva acción.</t>
  </si>
  <si>
    <t>Gestionar y tramitar las comunicaciones oficiales.
Gestionar y tramitar transferencias documentales.
Gestionar y tramitar actos administrativos.
Consulta y préstamo de documentos.</t>
  </si>
  <si>
    <t>durante el manejo de los documentos que se tramitan en el área de Gestión Documental con el fin de obtener beneficios propios o de terceros.</t>
  </si>
  <si>
    <t xml:space="preserve">- Conocimiento parcial de objetivos y metas del proceso a mediano y largo plazo.
- Desconocimiento de los riesgos del proceso.
- La estructura organizacional de la entidad no facilita la gestión del proceso.
- Conocimiento parcial de responsabilidades y funciones a cargo del proceso.
- Por errores humanos se han presentado inconsistencias en el proceso.
</t>
  </si>
  <si>
    <t xml:space="preserve">- Pérdida de credibilidad del proceso y de la Entidad.
- Uso indebido e inadecuado de información de la Secretaría General.
- Sanciones disciplinarias, fiscales y penales.
- Pérdida de información de la entidad.
</t>
  </si>
  <si>
    <t>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t>
  </si>
  <si>
    <t>La valoración del riesgo después de controles arroja rara vez en la escala de probabilidad con un impacto mayor lo que lo ubica al riesgo en zona resultante alta.</t>
  </si>
  <si>
    <t xml:space="preserve">- Adelantar cuatrimestralmente campaña de sensibilización de la ejecución de los actos administrativos - Tener en cuenta: publíquese, notifíquese, comuníquese y cúmplase - (Correo de desde Soy 10, imágenes de la campaña).
(Acción de Mejora N° 21 registrada en aplicativo SIG)
_______________
- Identificación de documentos electrónicos generados por las Dependencias de la Entidad.
(Acción de Mejora N° 44 aplicativo SIG)
- Identificación de documentos electrónicos generados por las Dependencias de la Entidad.
(Acción de Mejora N° 44 aplicativo SIG)
</t>
  </si>
  <si>
    <t xml:space="preserve">- Subdirector de servicios administrativos
_______________
- Subdirector de servicios administrativos
- Subdirector de servicios administrativos
</t>
  </si>
  <si>
    <t xml:space="preserve">- Campaña de sensibilización
Plan de priorización
Plan de contingencia
_______________
- Diagnostico Identificación documentos electrónicos
- Diagnostico Identificación documentos electrónicos
</t>
  </si>
  <si>
    <t xml:space="preserve">07/09/2018
_______________
01/03/2019
01/03/2019
</t>
  </si>
  <si>
    <t xml:space="preserve">28/08/2020
_______________
30/10/2020
30/10/2020
</t>
  </si>
  <si>
    <t>-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
- Reportar al Subdirector de servicios administrativos para que se tomen las medidas pertinentes.
- Reportar a la Oficina de Control Interno Disciplinario, para que se inicie el respectivo proceso al funcionario implicado.
- Se notifica a la instancia o autoridad competente para que se tomen las medidas pertinentes.
- Actualizar el mapa de riesgos del proceso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</si>
  <si>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</si>
  <si>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
- Correo electrónico
- Comunicación oficial (memorando)
- Memorando u Oficio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</si>
  <si>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</si>
  <si>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</si>
  <si>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Ejecutar las situaciones administrativas solicitadas</t>
  </si>
  <si>
    <t>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t>
  </si>
  <si>
    <t xml:space="preserve">- Las personas que realizan la actividad no cuentan con los conocimientos o habilidades necesarias para la verificación de requisitos. 
- No contar con la información completa y oportuna sobre la situación administrativa e historia laboral para realizar la actividad.  
</t>
  </si>
  <si>
    <t xml:space="preserve">- Algún tipo de solitudes que genera la modificación en los Actos Administrativos.
</t>
  </si>
  <si>
    <t xml:space="preserve">- Re proceso al emitir el acto administrativo cuando se debe realizar una aclaraciones, correcciones o modificaciones en la decisión final.
- Afectación de la imagen ante los usuarios.
- Generar hallazgos por parte de un ente de control.
</t>
  </si>
  <si>
    <t>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t>
  </si>
  <si>
    <t xml:space="preserve">Al realizar los controles cruzados entre los profesionales de la dependencia, la valoración del riesgo después de controles se disminuye a nivel bajo. </t>
  </si>
  <si>
    <t>-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ajuste el error.
- Actualizar el mapa de riesgos del proceso Gestión Estratégica de Talento Humano</t>
  </si>
  <si>
    <t>- Director(a) Técnico(a) de Talento Humano
- Profesional universitario, profesional especializado
- Profesional universitario, profesional especializado y director(a) de talento humano.
- Director(a) Técnico(a) de Talento Humano</t>
  </si>
  <si>
    <t>-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</si>
  <si>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Se ajusta el nombre del riesgo y se incluye la explicación del riesgo.
Se incluyen causas externas.
Se ajusta la valoración antes de controles a moderada
Se incluyeron análisis de controles detectivos.
Se definen acciones de contingencia.
Se ajusta la valoración después de controles a baja.</t>
  </si>
  <si>
    <t>Se incluye un control detectivo relacionado con evidenciar la materialización del riesgo a través del Subcomité de Autocontrol.</t>
  </si>
  <si>
    <t xml:space="preserve">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t>
  </si>
  <si>
    <t>Verificar y consolidar documentos para tramitar un Acto Administrativo que ejecute la desvinculación de un servidor público de la Secretaría General de la Alcaldía Mayor de Bogotá, D.C.</t>
  </si>
  <si>
    <t>al verificar y consolidar documentos para tramitar un Acto Administrativo que ejecute la desvinculación de un servidor público de la Secretaría General de la Alcaldía Mayor de Bogotá, D.C., que den lugar a aclaraciones, correcciones o modificaciones en la decisión final.</t>
  </si>
  <si>
    <t xml:space="preserve">- Que no se realice un análisis jurídico riguroso al momento de ejecutar la desvinculación de un(a) servidor(a) público(a) de la Secretaría General.
</t>
  </si>
  <si>
    <t xml:space="preserve">- Re proceso al emitir el acto administrativo cuando se debe realizar una aclaraciones, correcciones o modificaciones en la decisión final.
- Generar hallazgos por parte de un ente de control.
- Reclamaciones que impliquen investigaciones disciplinarias.
</t>
  </si>
  <si>
    <t>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t>
  </si>
  <si>
    <t>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t>
  </si>
  <si>
    <t>-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subsane el error.
- Actualizar el mapa de riesgos del proceso Gestión Estratégica de Talento Humano</t>
  </si>
  <si>
    <t>-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</si>
  <si>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Análisis antes de controles alta
Se ajusta el nombre del riesgo y se incluye la explicación del riesgo.
Se incluyen causas externas.
Análisis después de controles baja.
Se incluyeron análisis de controles detectivos.
Se definen acciones de contingencia.</t>
  </si>
  <si>
    <t>1. El proyecto de inversión posiblemente afectado por la materialización del riesgo, es el proyecto 1125 fortalecimiento y modernización de la gestión pública distrital.
2. Se diligencia la columna de perspectivas en la identificación de efectos.
3. Se ajusta la explicación de la valoración del riesgo antes y después de controles.</t>
  </si>
  <si>
    <t>Ejecutar el Plan Estratégico de Talento Humano</t>
  </si>
  <si>
    <t>al no ejecutar alguna de las actividades que se establezca en el Plan Estratégico de Talento Humano</t>
  </si>
  <si>
    <t xml:space="preserve">- Que no se cuente con una metodología de ejecución clara, instrucciones definidas y controles adecuados.
</t>
  </si>
  <si>
    <t xml:space="preserve">- Que se deba realizar un cambio presupuestal por contingencias de la Entidad.
</t>
  </si>
  <si>
    <t xml:space="preserve">- Generar hallazgos por parte de un ente de control.
- Incumplimiento en las metas de la dependencia
- Afectación de la ejecución presupuestal de la Secretaría General
</t>
  </si>
  <si>
    <t xml:space="preserve">- Ambiente laboral desfavorable.
- Incumplimiento o atraso en los programas, proyectos y gestión de la Secretaria General.
</t>
  </si>
  <si>
    <t>Al representar toda la planeación de los diferentes procedimientos dentro de la Dirección de Talento Humano, se ve la importancia en el cumplimiento de cada una de las actividades planteadas en el Plan Estratégico de talento Humano, por ello el nivel de valoración es moderado.</t>
  </si>
  <si>
    <t>Se realizan los controles de manera mensual, bimestral y anual con lo cual se mitiga el riesgo de incumplimiento dado su alto seguimiento dentro de la dependencia</t>
  </si>
  <si>
    <t>- Reportar el riesgo materializado de Incumplimiento parcial de compromisos al no ejecutar alguna de las actividades que se establezca en el Plan Estratégico de Talento Humano en el informe de monitoreo a la Oficina Asesora de Planeación.
- Reportar a la Dirección de Talento Humano la no ejecución alguna de las actividades que se establecieron en el Plan Estratégico de Talento Humano
- Re programas la actividad dentro del siguiente Plan Estratégico de Talento Humano.
- Actualizar el mapa de riesgos del proceso Gestión Estratégica de Talento Humano</t>
  </si>
  <si>
    <t>- Director(a) Técnico(a) de Talento Humano
- Profesional universitario, profesional especializado
- Profesional universitario, profesional especializado
- Director(a) Técnico(a) de Talento Humano</t>
  </si>
  <si>
    <t>- Reporte de monitoreo indicando la materialización del riesgo de Incumplimiento parcial de compromisos al no ejecutar alguna de las actividades que se establezca en el Plan Estratégico de Talento Humano
- Reporte al(la) directo(a) de talento humano
- Re programas la actividad dentro del siguiente Plan Estratégico de Talento Humano.
- Mapa de riesgo del proceso Gestión Estratégica de Talento Humano, actualizado.</t>
  </si>
  <si>
    <t>Se tiene en cuenta que los controles se hacen mes a mes, tanto por la Directora de talento Humano como por la Oficina Asesora de Planeación, por ello el nivel de valoración del riesgo baja antes y después de los controles.
Análisis DOFA
Se incluyen causas externas y agente generador del riesgo
Se ajusta la valoración antes de controles a moderada
Se incluyeron análisis de controles detectivos.
Se definen acciones de contingencia.
Se ajusta la valoración después de controles a baja</t>
  </si>
  <si>
    <t>1. El proyecto de inversión posiblemente afectado por la materialización del riesgo, es el proyecto 1125 fortalecimiento y modernización de la gestión pública distrital.
2. Se incluye el riesgo estratégico “Incumplimiento o atraso en los programas, proyectos y gestión de la Secretaria General”. 
3. Se diligencia la columna de perspectivas en la identificación de efectos.
4. Se ajusta la explicación de la valoración del riesgo obtenido después de controles.
5. Se modifica el control preventivo: "El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 Cambiando la frecuencia de bimestralmente a mensualmente conforme a la actividad No.12. del procedimiento.
6. Se incluyen nuevas acciones preventivas y detéctivas.</t>
  </si>
  <si>
    <t>Ejecutar el Plan Anual de Vacantes y el Plan de Previsión de Recursos Humanos</t>
  </si>
  <si>
    <t>para la vinculación intencional de una persona sin cumplir los requisitos mínimos de un cargo con el fin de obtener un beneficio al que no haya lugar.</t>
  </si>
  <si>
    <t xml:space="preserve">- Acción u omisión en la verificación de los requisitos mínimos de los cargos para la vinculación de personal
- Ausencia o debilidad controles en el procedimiento de vinculación de personal 
- Personal no calificado para el desempeño de las funciones
- Desconocimiento de los principios y valores institucionales
- Conflicto de Interés
- Amiguismo
- Redes clientelares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</si>
  <si>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</si>
  <si>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Favorecimiento de un tercero en detrimento de los principios de la función pública
- Pérdida de legitimidad de la Administración Distrital.
- Generación de reprocesos y desgaste administrativo.
- Sanciones disciplinarias
- Propicia escenarios de conflictos
- Afecta la igualdad de acceso al empleo público
- Demandas a la entidad
- Investigaciones disciplinarias, fiscales y/o penales
- Incumplimiento de las metas y objetivos de la dependencia
- Perdida de imagen institucional</t>
  </si>
  <si>
    <t xml:space="preserve">- Afectación de imagen institucional por la materialización de actos de corrupción.
- Fallas en la prestación de los bienes y servicios que oferta la Secretaria General
- Ambiente laboral desfavorable.
</t>
  </si>
  <si>
    <t>- Suscripción y venta del registro distrital
- Publicación de actos administrativos en el registro distrital
- Impresión de artes gráficas para las entidades del distrito capital
- Visitas guiadas Archivo de Bogotá
- Inscripción programas de formación virtual para servidores públicos del Distrito Capital</t>
  </si>
  <si>
    <t>Al este riesgo tener no solo implicaciones económicas si no tener efectos externos de imagen, sanciones y medidas disciplinarias, su nivel de valoración es Alto.</t>
  </si>
  <si>
    <t xml:space="preserve">Después de realizar cada una de las actividades control del procedimiento, con el fin de prevenir la materialización del riesgo de corrupción, y que las mismas tienen una calificación en el diseño, ejecución y solidez "Fuerte", el riesgo de valoración después de estas actividades tiene una valoración en "Alto" dado su impacto como riesgo de corrupción. </t>
  </si>
  <si>
    <t xml:space="preserve">-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
- Expedir la certificación de cumplimiento de requisitos mínimos con base en la información contenida en los soportes (certificaciones académicas o laborales) aportados por el aspirante en su hoja de vida o historia laboral.
_______________
</t>
  </si>
  <si>
    <t xml:space="preserve">- Profesional de la Dirección de Talento Humano autorizado por el(la) Director(a) de Talento Humano.
- Profesional de la Dirección de Talento Humano autorizado por el(la) Director(a) de Talento Humano.
_______________
</t>
  </si>
  <si>
    <t xml:space="preserve">- Formato evaluación de perfil 2211300-FT-809 aprobado.
- Certificación de cumplimiento de requisitos mínimos proyectada y revisada por los Profesionales de la Dirección de Talento.
_______________
</t>
  </si>
  <si>
    <t xml:space="preserve">04/09/2020
04/09/2020
_______________
</t>
  </si>
  <si>
    <t>-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
- Reportar a el(la) director(a) de talento humano la vinculación intencional de persona sin cumplir los requisitos mínimos de un cargo con el fin de obtener un beneficio al que no haya lugar.
- Verificar el cumplimiento de requisitos y la normatividad vigente para establecer una medida de acción según la situación presentada.
- Actualizar el mapa de riesgos del proceso Gestión Estratégica de Talento Humano</t>
  </si>
  <si>
    <t>-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
- Reporte a la Dirección de Talento Humano lo ocurrido.
- Medida de acción
- Mapa de riesgo del proceso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</si>
  <si>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</si>
  <si>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</si>
  <si>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</si>
  <si>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t>
  </si>
  <si>
    <t>Ejecutar el Plan para el pago de nómina</t>
  </si>
  <si>
    <t>durante la liquidación de nómina con errores o fallas en la plataforma o sistema usado para la liquidación de nómina para el otorgamiento de beneficios salariales (prima técnica, antigüedad, vacaciones, etc.).</t>
  </si>
  <si>
    <t xml:space="preserve">- Errores de la plataforma o sistema usado para la liquidación de nómina.
- Abuso de los privilegios de acceso a la información para la liquidación de nómina por la solicitud y/o aceptación de dádivas
- Amiguismo
- Alto grado de discrecionalidad del personal
- Debilidad o ausencia de controles en el procedimiento de liquidación de nómina
- conflicto de interés
- Presentar fallas en la plataforma 
- Fallas en la conectividad con los servidores de la Entidad
</t>
  </si>
  <si>
    <t xml:space="preserve">- Las medidas para la preservación, protección y recuperación de los documentos del proceso, son apropiados parcialmente.
- presiones o motivaciones individuales, sociales o colectivas, que inciten a la realizar conductas contrarias al deber ser
- Falla en la conectividad con la extranet de la Secretaría Distrital de Hacienda
</t>
  </si>
  <si>
    <t xml:space="preserve">- Desviación de los recursos públicos 
- Detrimento patrimonial
- Investigaciones disciplinarias, fiscales y/o penales
- Que genere realizar una liquidación extra
</t>
  </si>
  <si>
    <t xml:space="preserve">- Afectación de imagen institucional por la materialización de actos de corrupción.
- Ambiente laboral desfavorable.
</t>
  </si>
  <si>
    <t>Al este riesgo tener no solo implicaciones económicas si no tener efectos externos de imagen, sanciones y medidas disciplinarias, su nivel de valoración alta.</t>
  </si>
  <si>
    <t xml:space="preserve">- Realizar consolidación de horas extras autorizadas por la subsecretaria corporativa y cruzarlas con las horas extras enviadas por los jefes bajo el formato 2211300-FT-167, con el fin de sustentar la Resolución mensual que autoriza las horas extras de los servidores de la Entidad.
- Proyectar para firma de la Subsecretaría Corporativa, la solicitud que se realiza a la Subdirección Financiera, para la expedición del Registro Presupuestal acompañado de los respectivos soportes firmados y aprobados por los responsables.
_______________
</t>
  </si>
  <si>
    <t xml:space="preserve">- Los profesionales de nómina autorizados por el (la) Director (a) de Talento Humano
- Los profesionales de nómina autorizados por el (la) Director (a) de Talento Humano
_______________
</t>
  </si>
  <si>
    <t xml:space="preserve">- Resolución de horas extras, proyectada, revisada y expedida por la Subsecretaría Corporativa. 
- Memorando en el cual se solicita el registro presupuestal a la Subdirección Financiera.
_______________
</t>
  </si>
  <si>
    <t>- Reportar 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a la Oficina Asesora de Planeación -informe de monitoreo- en caso que tenga fallo.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Realizar el proceso de alerta a la Oficina de Control Interno Disciplinario.
- Actualizar el mapa de riesgos del proceso Gestión Estratégica de Talento Humano</t>
  </si>
  <si>
    <t>- Director(a) Técnico(a) de Talento Humano
- Profesional universitario, profesional especializado
- Profesional universitario, profesional especializado
- Director(a) de talento humano.
- Director(a) Técnico(a) de Talento Humano</t>
  </si>
  <si>
    <t>- Notificación realizada del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reporte de monitoreo a la Oficina Asesora de Planeación de monitoreo en caso que el riesgo tenga fallo definitivo.
- Reporte a la Dirección de Talento Humano lo ocurrido.
- Liquidación extra de nómina.
- Envío de la  alerta a la Oficina de Control Interno Disciplinario.
- Mapa de riesgo del proceso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</si>
  <si>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</si>
  <si>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</si>
  <si>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</si>
  <si>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t>
  </si>
  <si>
    <t>Formular el Plan Estratégico de Talento Humano</t>
  </si>
  <si>
    <t>al analizar y formular el Plan Estratégico de Talento Humano</t>
  </si>
  <si>
    <t xml:space="preserve">- Solicitudes poco viables al momento de diligenciar las encuestas de necesidades
</t>
  </si>
  <si>
    <t xml:space="preserve">- Lineamientos poco claros por parte de las Entidades que son proveedoras externas
</t>
  </si>
  <si>
    <t xml:space="preserve">- Cuando las personas sientan que sus solicitudes no son escuchadas.
</t>
  </si>
  <si>
    <t>Aunque la frecuencia del riesgo en los últimos 4 años no se ha presentado, tanto la imagen como el cumplimiento se verían afectados dando como resultado una valoración moderada.</t>
  </si>
  <si>
    <t>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t>
  </si>
  <si>
    <t>- Reportar el riesgo materializado de Decisiones erróneas o no acertadas al analizar y formular el Plan Estratégico de Talento Humano en el informe de monitoreo a la Oficina Asesora de Planeación.
- Reportar el riesgo materializado de Decisiones erróneas o no acertadas al analizar y formular el Plan Estratégico de Talento Humano de inmediato al(la) director(a) de talento humano.
- Modificar el Plan Estratégico de Talento Humano subsanando el hallazgo
- Comunicar el nuevo Plan Estratégico de Talento Humano a la Entidad
- Actualizar el mapa de riesgos del proceso Gestión Estratégica de Talento Humano</t>
  </si>
  <si>
    <t>- Director(a) Técnico(a) de Talento Humano
- El profesional especializado o profesional universitario de la Dirección de Talento Humano
- El profesional especializado o profesional universitario de la Dirección de Talento Humano
- El profesional especializado o profesional universitario de la Dirección de Talento Humano
- Director(a) Técnico(a) de Talento Humano</t>
  </si>
  <si>
    <t>- Reporte de monitoreo indicando la materialización del riesgo de Decisiones erróneas o no acertadas al analizar y formular el Plan Estratégico de Talento Humano
- Reporte al(la) director(a) de talento humano.
- Proyecto del Plan Estratégico de Talento Humano subsanando el hallazgo.
- Listas de asistencia de la comunicación del nuevo Plan Estratégico de Talento Humano a la Entidad
- Mapa de riesgo del proceso Gestión Estratégica de Talento Humano, actualizado.</t>
  </si>
  <si>
    <t>Ejecutar la estrategia para la atención de las relaciones individuales y colectivas de trabajo</t>
  </si>
  <si>
    <t>durante la ejecución de la estrategia para la atención de las relaciones individuales y colectivas de trabajo</t>
  </si>
  <si>
    <t xml:space="preserve">- Fallas en el seguimiento de las acciones planeadas
</t>
  </si>
  <si>
    <t xml:space="preserve">- Se efectúan devoluciones, reprocesos de productos o la prestación de servicios, pero no son constantes.
</t>
  </si>
  <si>
    <t xml:space="preserve">- Puede generarse un hallazgo por parte de algún ente de control
- Afectación de la imagen institucional
</t>
  </si>
  <si>
    <t xml:space="preserve">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t>
  </si>
  <si>
    <t>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t>
  </si>
  <si>
    <t>- Reportar el riesgo materializado de Incumplimiento parcial de compromisos durante la ejecución de la estrategia para la atención de las relaciones individuales y colectivas de trabajo en el informe de monitoreo a la Oficina Asesora de Planeación.
- Reportar el riesgo materializado del incumplimiento de alguna actividad del acuerdo colectivo
- Determinar las acciones a realizar para cumplir con la actividad de manera inmediata o programar una nueva fecha de cumplimiento
- Actualizar el mapa de riesgos del proceso Gestión Estratégica de Talento Humano</t>
  </si>
  <si>
    <t>- Director(a) Técnico(a) de Talento Humano
- El profesional especializado o profesional universitario de la Dirección de Talento Humano
- El profesional especializado o profesional universitario de la Dirección de Talento Humano
- Director(a) Técnico(a) de Talento Humano</t>
  </si>
  <si>
    <t>- Reporte de monitoreo indicando la materialización del riesgo de Incumplimiento parcial de compromisos durante la ejecución de la estrategia para la atención de las relaciones individuales y colectivas de trabajo
- Reporte al(la) director(a) de talento humano y al(la) secretario(a) general.
- Acta diligenciada con lo acordado en el seguimiento
- Mapa de riesgo del proceso Gestión Estratégica de Talento Humano, actualizado.</t>
  </si>
  <si>
    <t>Ejecutar el Plan Institucional de Bienestar e Incentivos</t>
  </si>
  <si>
    <t>en la implementación, comunicación y seguimiento del teletrabajo en la Secretaría General de la Alcaldía Mayor de Bogotá, D.C.</t>
  </si>
  <si>
    <t xml:space="preserve">- La estructura organizacional y los demás recursos son parcialmente adecuados para la gestión del proceso. 
- Fallas en el seguimiento de las acciones planeadas
</t>
  </si>
  <si>
    <t xml:space="preserve">- Desconocimiento de esta modalidad laboral y los beneficios que tiene para los individuos y las entidades
</t>
  </si>
  <si>
    <t xml:space="preserve">- Puede presentarse una afectación en la imagen institucional al no verse promovido el teletrabajo como una modalidad laboral 
</t>
  </si>
  <si>
    <t>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t>
  </si>
  <si>
    <t>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t>
  </si>
  <si>
    <t>- Reportar el riesgo materializado de Incumplimiento parcial de compromisos en la implementación, comunicación y seguimiento del teletrabajo en la Secretaría General de la Alcaldía Mayor de Bogotá, D.C. en el informe de monitoreo a la Oficina Asesora de Planeación.
- Reportar al(la) Director(a) de Talento Humano el incumplimiento de la actividad. 
- Determinar las acciones a realizar para cumplir con la actividad de manera inmediata o programar una nueva fecha de cumplimiento
- Actualizar el mapa de riesgos del proceso Gestión Estratégica de Talento Humano</t>
  </si>
  <si>
    <t>- Reporte de monitoreo indicando la materialización del riesgo de Incumplimiento parcial de compromisos en la implementación, comunicación y seguimiento del teletrabajo en la Secretaría General de la Alcaldía Mayor de Bogotá, D.C.
- Reporte al(la) director(a) de talento humano.
- Acta diligenciada con lo acordado en el seguimiento
- Mapa de riesgo del proceso Gestión Estratégica de Talento Humano, actualizado.</t>
  </si>
  <si>
    <t>Garantizar el registro adecuado y oportuno de los hechos económicos de la Entidad, que permita elaborar y presentar los Estados Financieros.</t>
  </si>
  <si>
    <t>en el registro adecuado y oportuno de los hechos económicos de la Entidad</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</si>
  <si>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</si>
  <si>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</si>
  <si>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</si>
  <si>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Se determina la probabilidad (1 rara vez) ya que el riesgo no se ha materializado en los últimos 4 años. El impacto (3 moderado) obedece a que de presentarse, puede afectarse la disponibilidad de la información y la imagen institucional.</t>
  </si>
  <si>
    <t>Se determina la probabilidad (1 Rara vez) ya que las actividades de control preventivas son fuertes y adecuados para mitigar los riesgos identificados. El impacto pasa a (1 insignificante) ya que las actividades de control detectivas cubren los efectos más significativos.</t>
  </si>
  <si>
    <t>- Reportar el riesgo materializado de Errores (fallas o deficiencias) en el registro adecuado y oportuno de los hechos económicos de la Entidad en el informe de monitoreo a la Oficina Asesora de Planeación.
- Analizar el grado de impacto del error presentado.
- Realizar los ajustes en los sistemas de información correspondientes.
- Generar los reportes que reflejen los ajustes.
- Actualizar el mapa de riesgos del proceso Gestión Financiera</t>
  </si>
  <si>
    <t>- Subdirector Financiero
- Subdirector Financiero - Profesional Especializado (Contador)
- Profesional Especializado
- Profesional Especializado
- Subdirector Financiero</t>
  </si>
  <si>
    <t>- Reporte de monitoreo indicando la materialización del riesgo de Errores (fallas o deficiencias) en el registro adecuado y oportuno de los hechos económicos de la Entidad
- Decisión de realizar el ajuste de acuerdo al grado de complejidad
- Comprobante contable - aplicativo correspondiente
- Balance de prueba ajustado
- Mapa de riesgo del proceso Gestión Financiera, actualizado.</t>
  </si>
  <si>
    <t>Actualización de los riesgos del proceso</t>
  </si>
  <si>
    <t>Se incluyeron las perspectivas para los efectos de la materialización del riesgo.
Se modifica la valoración del riesgo antes de controles, teniendo en cuenta que no se ha materializado durante el año en curso.
Se ajusta la explicación de la valoración obtenida antes y después de controles.</t>
  </si>
  <si>
    <t>en la presentación de Estados Financieros</t>
  </si>
  <si>
    <t xml:space="preserve">- Los funcionarios no son conscientes de la presentación de los estados financieros de la Entidad a la Secretaría Distrital de Hacienda.
</t>
  </si>
  <si>
    <t xml:space="preserve">- Fallas en la disponibilidad de los aplicativos.
</t>
  </si>
  <si>
    <t xml:space="preserve">- Sanciones por parte del ente de control u otro ente regulador.
- Inoportunidad en la disponibilidad de información. 
- Imagen institucional perjudicada.
</t>
  </si>
  <si>
    <t>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t>
  </si>
  <si>
    <t>Se determina la probabilidad (1 Rara vez) ya que las actividades de control preventivas son fuertes y adecuados para mitigar los riesgos identificados. El impacto pasa a (2 menor) ya que las actividades de control detectivas cubren los efectos más significativos.</t>
  </si>
  <si>
    <t>- Reportar el riesgo materializado de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Actualizar el mapa de riesgos del proceso Gestión Financiera</t>
  </si>
  <si>
    <t>- Subdirector Financiero
- Subdirector Financiero - Profesional Especializado (Contador)
- Subdirector Financiero - Profesional Especializado (Contador)
- Subdirector Financiero</t>
  </si>
  <si>
    <t>- Reporte de monitoreo indicando la materialización del riesgo de Incumplimiento parcial de compromisos en la presentación de Estados Financieros
- Solución conjunta con la Secretaría Distrital de Hacienda
- Estados Financieros presentados
- Mapa de riesgo del proceso Gestión Financiera, actualizado.</t>
  </si>
  <si>
    <t>Se incluyeron las perspectivas para los efectos de la materialización del riesgo.
Se ajusta la explicación de la valoración obtenida antes y después de controles.</t>
  </si>
  <si>
    <t>Gestionar los Certificados de Disponibilidad Presupuestal y de Registro Presupuestal</t>
  </si>
  <si>
    <t>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</si>
  <si>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</si>
  <si>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</si>
  <si>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t>
  </si>
  <si>
    <t>Se determina la probabilidad (2 Improbable) ya que es necesario fortalecer una actividad de control preventiva. El impacto pasa a (1 Insignificante) ya que las actividades de control detectivas cubren los efectos más significativos.</t>
  </si>
  <si>
    <t xml:space="preserve">
- Incluir en el documento de CDP, el Vo. Bo. por parte del profesional que lo revisa, relacionado con la aplicación de los parámetros establecidos en el procedimiento de Gestión de certificados de disponibilidad presupuestal (CDP) 2211400 PR-332.
Actualizar el procedimiento de Gestión de certificados de disponibilidad presupuestal (CDP) 2211400 PR-332, incluyendo el Vo. Bo al documento de CDP producto de la revisión por parte del profesional asignado.
_______________
</t>
  </si>
  <si>
    <t xml:space="preserve">
- Subdirector Financiero
Subdirector Financiero
_______________
</t>
  </si>
  <si>
    <t xml:space="preserve">
- CDP expedido y revisado con Vo.Bo.
Procedimiento de Gestión de certificados de disponibilidad presupuestal (CDP) 2211400 PR-332, actualizado
_______________
</t>
  </si>
  <si>
    <t xml:space="preserve">
28/10/2019
28/10/2019
_______________
</t>
  </si>
  <si>
    <t xml:space="preserve">
31/12/2019
28/04/2020
_______________
</t>
  </si>
  <si>
    <t>- Reportar el riesgo materializado de Errores (fallas o deficiencias) al Gestionar los Certificados de Disponibilidad Presupuestal y de Registro Presupuestal en el informe de monitoreo a la Oficina Asesora de Planeación.
- Análisis de la situación presentada y acorde a la complejidad e impacto, se toma la decisión a seguir.
- Informar a la dependencia solicitante el error presentado en la expedición del CDP.
- Anular, sustituir, cancelar el certificado.
- Actualizar el mapa de riesgos del proceso Gestión Financiera</t>
  </si>
  <si>
    <t>- Subdirector Financiero
- Subdirector Financiero - Profesional Universitario - Técnico Operativo
- Subdirector Financiero - Profesional Universitario - Técnico Operativo
- Subdirector Financiero - Profesional Universitario - Técnico Operativo
- Subdirector Financiero</t>
  </si>
  <si>
    <t>- Reporte de monitoreo indicando la materialización del riesgo de Errores (fallas o deficiencias) al Gestionar los Certificados de Disponibilidad Presupuestal y de Registro Presupuestal
- Decisión para tomar la mejor alternativa
- Correo electrónico
- Certificado nuevo
- Mapa de riesgo del proceso Gestión Financiera, actualizado.</t>
  </si>
  <si>
    <t>Se elimina la causa "Las personas que realizan la actividad no cuentan con la experticia suficiente para expedir el CDP y CRP" y se incluye "Errores involuntarios al transcribir la información."
Se realizó actualización de la frecuencia debido a la materialización del riesgo, por tanto la valoración antes de controles pasó de "alta" a "extrema"
En el análisis de controles, se modificó la evaluación del control respecto a su ejecución, pasando de "fuerte" a "moderado"
En el análisis después de controles, se presentó desplazamiento en la valoración después de controles pasando de "baja" a "moderada"
Se complemento el plan de contingencia de acuerdo con lo reportado en el monitoreo
Se implementa una acción preventiva como plan de tratamiento del riesgo.</t>
  </si>
  <si>
    <t>Se incluyeron las perspectivas para los efectos de la materialización del riesgo.
Se modifica la valoración del riesgo antes de controles, teniendo en cuenta que no se ha materializado durante el año en curso.
Se actualiza la fecha de cierre del plan de mejoramiento del riesgo y se unifican las acciones para el mejoramiento del control no fuerte..
Se ajusta la explicación de la valoración obtenida antes y después de controles.</t>
  </si>
  <si>
    <t>Coordinar las actividades necesarias para garantizar el pago de las obligaciones adquiridas por la Secretaria General de conformidad con las normas vigentes</t>
  </si>
  <si>
    <t>para garantizar el pago de las obligaciones adquiridas por la Secretaria General</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</si>
  <si>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</si>
  <si>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Reclamaciones o quejas esporádicas por el no pago de la obligación.
</t>
  </si>
  <si>
    <t>Se determina la probabilidad (3 posible) ya que el riesgo se presentó al menos una vez en los últimos dos años.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t>
  </si>
  <si>
    <t>Se determina la probabilidad (1 Rara vez) ya que las actividades de control preventivas son fuertes y adecuados para mitigar los riesgos identificados. El impacto pasa a (1 Insignificante) ya que las actividades de control detectivas cubren los efectos más significativos.</t>
  </si>
  <si>
    <t>- Reportar el riesgo materializado de Errores (fallas o deficiencias) para garantizar el pago de las obligaciones adquiridas por la Secretaria General en el informe de monitoreo a la Oficina Asesora de Planeación.
- Mesa de trabajo y análisis de lo ocurrido y de las implicaciones de acuerdo a la complejidad de la situación.
- Ejecución de correctivos acorde a las causas presentadas.
- Actualizar el mapa de riesgos del proceso Gestión Financiera</t>
  </si>
  <si>
    <t>- Subdirector Financiero
- Subdirector Financiero - Equipo de trabajo del proceso
- Subdirector Financiero - Equipo de trabajo del proceso
- Subdirector Financiero</t>
  </si>
  <si>
    <t>- Reporte de monitoreo indicando la materialización del riesgo de Errores (fallas o deficiencias) para garantizar el pago de las obligaciones adquiridas por la Secretaria General
- Decisión de acciones y/o correctivos a tomar
- Documentos contables que reflejan los correctivos tomados
- Mapa de riesgo del proceso Gestión Financiera, actualizado.</t>
  </si>
  <si>
    <t>Coordinar las actividades necesarias para garantizar el pago de las obligaciones adquiridas por la Secretaría General, de conformidad con las normas vigentes.</t>
  </si>
  <si>
    <t>en la liquidación de cuentas de cobro, reconociendo un valor superior al mismo o la aplicación indebida de los descuentos a favor de un tercero, con el fin de obtener beneficios a que no hay lugar</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</si>
  <si>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</si>
  <si>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</si>
  <si>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</si>
  <si>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t>
  </si>
  <si>
    <t>Se determina la probabilidad (1 Rara vez) ya que las actividades de control preventivas son fuertes y adecuados para mitigar los riesgos identificados. El impacto (5 Catastrófico) ya que el impacto inicial no disminuye en riesgos de corrupción.</t>
  </si>
  <si>
    <t xml:space="preserve">- Actualizar el procedimiento 2211400-PR-333 Gestión de pagos incluyendo una actividad de control, asociada a la contabilización de ordenes de pago.
- Implementar una estrategia para la divulgación del procedimiento 2211400-PR-333 Gestión de pagos.
_______________
- Actualizar el procedimiento 2211400-PR-333 Gestión de pagos incluyendo una actividad de control, asociada a la liquidación para verificar el consecutivo de la certificación de cumplimiento.
</t>
  </si>
  <si>
    <t xml:space="preserve">- Subdirector Financiero
- Subdirector Financiero
_______________
- Subdirector Financiero
</t>
  </si>
  <si>
    <t xml:space="preserve">- Procedimiento 2211400-PR-333 Gestión de pagos, actualizado
- Estrategia para la divulgación del procedimiento 2211400-PR-333 Gestión de pagos, implementada.
_______________
- Procedimiento 2211400-PR-333 Gestión de pagos, actualizado
</t>
  </si>
  <si>
    <t xml:space="preserve">06/07/2020
03/08/2020
_______________
06/07/2020
</t>
  </si>
  <si>
    <t xml:space="preserve">31/08/2020
31/08/2020
_______________
31/08/2020
</t>
  </si>
  <si>
    <t>-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del proceso Gestión Financiera</t>
  </si>
  <si>
    <t>- Subdirector Financiero
- Subdirector Financiero
- Subdirector Financiero
- Subdirector Financiero
- Profesional de la Subdirección Financiera
- Subdirector Financiero</t>
  </si>
  <si>
    <t>-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del proceso Gestión Financiera, actualizado.</t>
  </si>
  <si>
    <t>Nuevo riesgo identificado.</t>
  </si>
  <si>
    <t>Garantizar el registro adecuado y oportuno de los hechos económicos de la Entidad, que permite elaborar y presentar los estados financieros.</t>
  </si>
  <si>
    <t>para el inadecuado registro de los hechos económicos, con el fin de obtener beneficios propios o de terceros</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</si>
  <si>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</si>
  <si>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</si>
  <si>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Afectación de imagen institucional por la materialización de actos de corrupción.
- Incumplimiento o atraso en los programas, proyectos y gestión de la Secretaria General.
</t>
  </si>
  <si>
    <t xml:space="preserve">- Direccionamiento Estratégico
- Gestión de Recursos Físicos
- Gestión Estratégica de Talento Humano
- Contratación
</t>
  </si>
  <si>
    <t>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t>
  </si>
  <si>
    <t>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t>
  </si>
  <si>
    <t xml:space="preserve">- Actualizar el procedimiento de Gestión Contable 2211400-PR-025, incluyendo el visto al balance de prueba indicando la conformidad de la información analizada, para el periodo correspondiente.
- Actualizar el procedimiento de Gestión Contable 2211400-PR-025, incluyendo el correo electrónico con visto bueno a los hechos económicos remitidos por las otras dependencias, manifestando su conformidad.
_______________
- Actualizar el procedimiento de Gestión Contable 2211400-PR-025, incluyendo el visto al balance de prueba indicando la conformidad de la información analizada, para el periodo correspondiente.
- Actualizar el procedimiento de Gestión Contable 2211400-PR-025, incluyendo el visto al balance de prueba indicando la conformidad de la información analizada, para el periodo correspondiente.
</t>
  </si>
  <si>
    <t xml:space="preserve">- Subdirector Financiero
- Subdirector Financiero
_______________
- Subdirector Financiero
- Subdirector Financiero
</t>
  </si>
  <si>
    <t xml:space="preserve">- Procedimiento de Gestión Contable 2211400-PR-025, actualizado
- Procedimiento de Gestión Contable 2211400-PR-025, actualizado
_______________
- Procedimiento de Gestión Contable 2211400-PR-025, actualizado
- Procedimiento de Gestión Contable 2211400-PR-025, actualizado
</t>
  </si>
  <si>
    <t xml:space="preserve">06/07/2020
06/07/2020
_______________
06/07/2020
06/07/2020
</t>
  </si>
  <si>
    <t xml:space="preserve">31/08/2020
31/08/2020
_______________
31/08/2020
31/08/2020
</t>
  </si>
  <si>
    <t>-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
- Realizar los ajustes correspondientes al registro contable indebido, o complementar la información que corresponda a los hechos reales.
- Reportar el registro contable para el siguiente periodo.
- Actualizar el mapa de riesgos del proceso Gestión Financiera</t>
  </si>
  <si>
    <t>- Subdirector Financiero
- Profesional de la Subdirección Financiera
- Profesional de la Subdirección Financiera
- Subdirector Financiero</t>
  </si>
  <si>
    <t>-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
- Registro contable ajustado en LIMAY.
- Comprobante de contabilidad.
- Mapa de riesgo del proceso Gestión Financiera, actualizado.</t>
  </si>
  <si>
    <t>Gestionar la defensa judicial y extrajudicial de la Secretaría General de la Alcaldía Mayor de Bogotá, D. C.</t>
  </si>
  <si>
    <t>en  la preparación y ejercicio de la defensa judicial y extrajudicial</t>
  </si>
  <si>
    <t xml:space="preserve">- Personal de planta insuficiente.
- No realizar la preparación necesaria para la adecuada defensa
- Información insuficiente o tardía para realizar la preparación y ejercicio de la defensa judicial y extrajudicial, que generen fallos desfavorables para la entidad.
- Incumplimiento en los términos judiciales y extrajudiciales.
</t>
  </si>
  <si>
    <t xml:space="preserve">- Cambios constantes en la normativa.
</t>
  </si>
  <si>
    <t xml:space="preserve">- Condenas económicas, que ordenan indemnizar a terceros.
- Imagen institucional afectada localmente por hechos que afectan a algunos usuarios o ciudadanos.
- Fallos desfavorables para la entidad.
</t>
  </si>
  <si>
    <t>La valoración "Moderada" obtenida es resultado de una probabilidad (1) de ocurrencia del riesgo dado que éste no se ha materializado, y un impacto "Moderado" (3) en el aspecto financiero y menor en la afectación de la imagen, medidas de control interno y externo y cumplimiento de metas y objetivos institucionales.</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</si>
  <si>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</si>
  <si>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la preparación y ejercicio de la defensa judicial y extrajudicial en el informe de monitoreo a la Oficina Asesora de Planeación.
- Realizar ajuste en los documentos propios de la preparación o ejercicio de la defensa judicial y extrajudicial que contienen errores si aún fuera posible.
- Actualizar el mapa de riesgos del proceso Gestión Jurídica</t>
  </si>
  <si>
    <t>- Jefe de Oficina Asesora de Jurídica
- Profesional de Oficina Asesora de Jurídica y Jefe de Oficina Asesora de Jurídica
- Jefe de Oficina Asesora de Jurídica</t>
  </si>
  <si>
    <t>- Reporte de monitoreo indicando la materialización del riesgo de Errores (fallas o deficiencias) en  la preparación y ejercicio de la defensa judicial y extrajudicial
- Documentos ajustados
- Mapa de riesgo del proceso Gestión Jurídica,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</si>
  <si>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tomó como opción de manejo del riesgo "Aceptar", dado que queda en una zona baja después de controles y se establecieron acciones de contingencia.</t>
  </si>
  <si>
    <t>Se adicionó el "Incumplimiento en los términos judiciales y extrajudiciales" como causa del riesgo.
Se adicionaron nuevas evidencias que respaldan la no materialización del riesgo.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t>
  </si>
  <si>
    <t xml:space="preserve">Se incluye la relación con los proyectos de inversión posiblemente afectados (Proyecto 1125) 
Se incluyeron las perspectivas para los efectos </t>
  </si>
  <si>
    <t>Elaborar y revisar los actos administrativos que deba suscribir la entidad, en concordancia con los lineamientos técnicos y normativos.</t>
  </si>
  <si>
    <t>en la elaboración o revisión de los actos administrativos que se suscriben en la Entidad</t>
  </si>
  <si>
    <t xml:space="preserve">- Personal de planta insuficiente.
- Tiempo insuficiente para realizar elaborar o revisar los actos administrativos.
- La información de entrada que se requiere para desarrollar el acto administrativo no es suficiente, clara, completa y de calidad.
- Falta de verificación sobre la versión final por parte de otras dependencias.
</t>
  </si>
  <si>
    <t xml:space="preserve">- Sanción por parte del ente de control u otro ente regulador.
- Pérdida de credibilidad para la dependencia.
- Posible pérdida de imagen de la entidad.
</t>
  </si>
  <si>
    <t>La valoración "Alta" obtenida es resultado de una probabilidad (1) de ocurrencia del riesgo dado que éste no se ha materializado, y un impacto  "Mayor" (4) en relación con la interrupción de las operaciones, la pérdida de información y el cumplimiento de objetivos y metas institucionales.</t>
  </si>
  <si>
    <t>La valoración obtenida evidencia que los controles establecidos para el presente riesgo permiten reducir su impacto pasando de una zona "Alta" una zona "Baja" en el mapa de calor, esto se confirma dado que no se ha materializado el riesgo.</t>
  </si>
  <si>
    <t>- Reportar el riesgo materializado de Errores (fallas o deficiencias) en la elaboración o revisión de los actos administrativos que se suscriben en la Entidad en el informe de monitoreo a la Oficina Asesora de Planeación.
- Realizar un nuevo acto administrativo modificando, aclarando o  adicionando según sea el caso. 
- Actualizar el mapa de riesgos del proceso Gestión Jurídica</t>
  </si>
  <si>
    <t>- Reporte de monitoreo indicando la materialización del riesgo de Errores (fallas o deficiencias) en la elaboración o revisión de los actos administrativos que se suscriben en la Entidad
- Nuevo acto administrativo con ajustes 
- Mapa de riesgo del proceso Gestión Jurídica, actualizado.</t>
  </si>
  <si>
    <t xml:space="preserve">
Análisis antes de controles
Análisis de controles
</t>
  </si>
  <si>
    <t>Se adicionaron nuevas evidencias que respaldan la no materialización del riesgo.
Se ajustó la redacción del control preventivo acorde con lo documentado en el procedimiento de "Elaboración y revisión de actos administrativos".</t>
  </si>
  <si>
    <t>Se incluye la relación con los proyectos de inversión posiblemente afectados (todos los proyectos) 
Se incluyeron las perspectivas para los efectos 
Se ajustó la valoración del impacto del riesgo, sin embargo, se mantiene en (4 mayor)</t>
  </si>
  <si>
    <t>Emitir los conceptos jurídicos y absolver las consultas que en materia jurídica sean competencia de la Secretaría General, o que surjan en desarrollo de sus funciones</t>
  </si>
  <si>
    <t>en  la emisión de conceptos, asesorías o análisis jurídico de viabilidad de proyectos de acuerdo o de Ley</t>
  </si>
  <si>
    <t xml:space="preserve">- Personal de planta insuficiente.
- Tiempo insuficiente para la emisión del concepto.
- La información de entrada que se requiere para emitir el concepto no es suficiente, clara, completa y de calidad.
</t>
  </si>
  <si>
    <t>La valoración "Alta" obtenida es resultado de una probabilidad (1) de ocurrencia del riesgo dado que éste no se ha materializado y el impacto es "Mayor" (4) en relación con la interrupción de las operaciones, la pérdida de información, medidas de control interno y externo y el cumplimiento de objetivos y metas institucionales.</t>
  </si>
  <si>
    <t>- Reportar el riesgo materializado de Errores (fallas o deficiencias) en  la emisión de conceptos, asesorías o análisis jurídico de viabilidad de proyectos de acuerdo o de Ley en el informe de monitoreo a la Oficina Asesora de Planeación.
- Dar un alcance al concepto, asesoría o análisis jurídico de viabilidad de proyectos de acuerdo o de ley emitiendo las correcciones a las que haya lugar.
- Actualizar el mapa de riesgos del proceso Gestión Jurídica</t>
  </si>
  <si>
    <t>- Reporte de monitoreo indicando la materialización del riesgo de Errores (fallas o deficiencias) en  la emisión de conceptos, asesorías o análisis jurídico de viabilidad de proyectos de acuerdo o de Ley
- Concepto, asesoría o análisis jurídico de viabilidad de proyectos de acuerdo o de ley ajustado.
- Mapa de riesgo del proceso Gestión Jurídica, actualizado.</t>
  </si>
  <si>
    <t>Se modificó el nombre del riesgo eliminando el término "consultas"
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redujo la valoración del riesgo después de controles
Se tomó como opción de manejo del riesgo "Aceptar", dado que queda en una zona baja después de controles y se establecieron acciones de contingencia.</t>
  </si>
  <si>
    <t>Se adicionaron nuevas evidencias que respaldan la no materialización del riesgo.
Se incluyó 1 control preventivo que se encuentra documentado en el procedimiento de "Emisión de conceptos jurídicos".
Se ajustó la redacción del control preventivo existente, acorde con lo documentado en el procedimiento de "Emisión de conceptos jurídicos".</t>
  </si>
  <si>
    <t>durante  la preparación y el ejercicio de la defensa judicial y extrajudicial de la Secretaría General de la Alcaldía Mayor de Bogotá contrarios a los intereses de la entidad</t>
  </si>
  <si>
    <t xml:space="preserve">- Uso indebido de la información del caso.
- Falta de integridad del funcionario.
- Intereses personales del funcionario.
- Conflicto de intereses.
</t>
  </si>
  <si>
    <t xml:space="preserve">- Presión de un tercero para ceder ante sus pretensiones  con el objetivo de entorpecer la defensa de los intereses de la Secretaría General. 
</t>
  </si>
  <si>
    <t xml:space="preserve">- Pérdida de imagen institucional.
- Inicios de procesos sancionatorios, disciplinarios, fiscales, penales.
- Pérdida de recursos económicos.
</t>
  </si>
  <si>
    <t xml:space="preserve">- Falta de apropiación del modelo de gestión por procesos de la entidad, que genera insatisfacción a los grupos de valor de la Secretaria General.
- Afectación de imagen institucional por la materialización de actos de corrupción.
</t>
  </si>
  <si>
    <t>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t>
  </si>
  <si>
    <t>Se tiene la calificación mínima de probabilidad, sin embargo por ser un riesgo de corrupción el impacto inicial se mantiene.</t>
  </si>
  <si>
    <t xml:space="preserve">- Realizar un diagnóstico de la documentación del proceso e identificar los ajustes necesarios
- Realizar los ajustes respectivos a la documentación y formalizar en el aplicativo SIG
_______________
- Realizar un diagnóstico de la documentación del proceso e identificar los ajustes necesarios
- Realizar los ajustes respectivos a la documentación y formalizar en el aplicativo SIG
</t>
  </si>
  <si>
    <t xml:space="preserve">- Jefe de Oficina Asesora de Jurídica 
- Jefe de Oficina Asesora de Jurídica 
_______________
- Jefe de Oficina Asesora de Jurídica 
- Jefe de Oficina Asesora de Jurídica 
</t>
  </si>
  <si>
    <t xml:space="preserve">- Diagnóstico de la documentación
- Documentación actualizada 
_______________
- Diagnóstico de la documentación
- Documentación actualizada 
</t>
  </si>
  <si>
    <t xml:space="preserve">04/05/2020
04/05/2020
_______________
04/05/2020
04/05/2020
</t>
  </si>
  <si>
    <t xml:space="preserve">04/09/2020
04/09/2020
_______________
04/09/2020
04/09/2020
</t>
  </si>
  <si>
    <t>-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
- Reasignar el caso a un nuevo profesional 
- Estudiar los documentos del caso elaborados por el profesional implicado en el presunto hecho de corrupción y realizar los ajustes pertinentes si aún existiera la posibilidad.
- De materializarse una condena en contra de la Entidad, el caso será llevado al Comité de Conciliación para el estudio de la posible acción de repetición. 
- Actualizar el mapa de riesgos del proceso Gestión Jurídica</t>
  </si>
  <si>
    <t>- Jefe de Oficina Asesora de Jurídica
- Jefe de Oficina Asesora de Jurídica
- Profesional de Oficina Asesora de Jurídica y Jefe de Oficina Asesora de Jurídica
- Profesional de Oficina Asesora de Jurídica y Jefe de Oficina Asesora de Jurídica
- Jefe de Oficina Asesora de Jurídica</t>
  </si>
  <si>
    <t>-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
- Asignación del caso en el sistema correspondiente
- Documentos ajustados
- Comité de Conciliación. 
- Mapa de riesgo del proceso Gestión Jurídica, actualizado.</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</si>
  <si>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</si>
  <si>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</si>
  <si>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Administración, gestión  y soporte de los recursos de la Infraestructura tecnológica de la secretaria general</t>
  </si>
  <si>
    <t>en la administración y gestión de los recursos de infraestructura tecnológica</t>
  </si>
  <si>
    <t xml:space="preserve">- Ausencia de contratos de mantenimiento de la Infraestructura tecnológica.
- Ausencia del servicio de mesa de ayuda.
- Falla en los equipos que soportan Infraestructura tecnológica.
- Ataques cibernéticos.
- Obsolescencia tecnológica.
</t>
  </si>
  <si>
    <t xml:space="preserve">- Falta de continuidad del personal por cambios de gobierno.
</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</si>
  <si>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</si>
  <si>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La valoración del riesgo antes de control quedó en escala de probabilidad por frecuencia "RARA VEZ" y continúa de impacto catastrófico, toda vez que afecta los aspectos: financiero y  Imagen institucional perjudicada a nivel regional por hechos que afectan a algunos usuarios o ciudadanos, lo que lo continúa ubicando al riesgo en zona resultante extrema.</t>
  </si>
  <si>
    <t>La valoración del riesgo después de controles quedó en rara vez y de  impacto continua en moderado, toda vez que se incluyeron actividades de control con solidez fuerte lo que minimiza la materialización del riesgo, y lo ubica en  zona resultante moderada. del cuadrante (5,1) a (3,1)</t>
  </si>
  <si>
    <t xml:space="preserve">- AC#38(Actividad 1): Actualizar los procedimientos del procesos y sus registros.
- AC#38(Actividad 1): Actualizar los procedimientos del procesos y sus registros.
- AC#38(Actividad 1): Actualizar los procedimientos del procesos y sus registros.
- AC#38(Actividad 1): Actualizar los procedimientos del procesos y sus registros.
- AC#38(Actividad 1): Actualizar los procedimientos del procesos y sus registros.
- AC#38(Actividad 1): Actualizar los procedimientos del procesos y sus registros.
_______________
- AC#38(Actividad 1): Actualizar los procedimientos del procesos y sus registros.
- AC#38(Actividad 1): Actualizar los procedimientos del procesos y sus registros.
</t>
  </si>
  <si>
    <t xml:space="preserve">- Jefe de la Oficina de TIC
- Jefe de la Oficina de TIC
- Jefe de la Oficina de TIC
- Jefe de la Oficina de TIC
- Jefe de la Oficina de TIC
- Jefe de la Oficina de TIC
_______________
- Jefe de la Oficina de TIC
- Jefe de la Oficina de TIC
</t>
  </si>
  <si>
    <t xml:space="preserve">- Actualización del procedimiento
- Actualización del procedimiento
- Actualización del procedimiento
- Actualización del procedimiento
- Actualización del procedimiento
- Actualización del procedimiento
_______________
- Actualización del procedimiento
- Actualización del procedimiento
</t>
  </si>
  <si>
    <t xml:space="preserve">07/01/2020
07/01/2020
07/01/2020
07/01/2020
07/01/2020
07/01/2020
_______________
07/01/2020
07/01/2020
</t>
  </si>
  <si>
    <t xml:space="preserve">31/07/2020
31/07/2020
31/07/2020
31/07/2020
31/07/2020
31/07/2020
_______________
31/07/2020
31/07/2020
</t>
  </si>
  <si>
    <t>- Reportar el riesgo materializado de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del proceso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</si>
  <si>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</si>
  <si>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Errores (fallas o deficiencias) en la administración y gestión de los recursos de infraestructura tecnológica
- Documentación y soportes del proceso de contingencia
- Mapa de riesgo del proceso Gestión, Administración y Soporte de infraestructura y Recursos tecnológicos, actualizado.</t>
  </si>
  <si>
    <t>Se realizan ajustes en la descripción de los controles, se elabora e incluyen 3  nuevos controles detectivo, lo que ajustó la escala de impacto  de mayor a moderada, así  mismo, la zona resultante disminuyó de mayor a moderado. Se incluye el Plan de Contingencia de TI</t>
  </si>
  <si>
    <t xml:space="preserve">
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
</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</si>
  <si>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</si>
  <si>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Administración  y/o gestión de los recursos de la Infraestructura tecnológica de la secretaria general</t>
  </si>
  <si>
    <t>durante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</si>
  <si>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los proceso para la administración y gestión de los recursos.
- Falta ajustar algunas tareas específicas del proceso, identificación de cuellos de botella y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</si>
  <si>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</si>
  <si>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licito.
- Perdida de credibilidad en el proceso.
- Incumplimiento de objetivos y metas institucionales.
</t>
  </si>
  <si>
    <t>La valoración antes de controles calificó en rara vez toda vez que existe una probabilidad baja que suceda. 
El impacto arrojó catastrófico toda vez que impacta a los objetivos y metas institucionales, recursos públicos y la imagen de la entidad, sumado a que es de corrupción. Lo anterior dejó el riesgo en zona resultante como EXTREMA.</t>
  </si>
  <si>
    <t>La evaluación después de controles continúa en "rara vez" dentro de la escala de probabilidad dada la solidez de los controles. No obstante el impacto continúa catastrófico aunque la solidez de los controles detectivos es fuerte (por ser de corrupción), lo que deja en zona resultante EXTREMA.</t>
  </si>
  <si>
    <t>-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
- Identificar, Verificar e investigar el presunto hecho
- Determinar las acciones a seguir conforme al análisis de los hechos para subsanar de manera inmediata
- Investigación preliminar de los hechos
- Actualizar el mapa de riesgos del proceso Gestión, Administración y Soporte de infraestructura y Recursos tecnológicos</t>
  </si>
  <si>
    <t>- Jefe Oficina de Tecnologías de la Información y las Comunicaciones
- Profesional, Jefe de Oficina TIC, control Interno, ciudadano
- Jefe Oficina de Tecnologías de la Información y las Comunicaciones
- Control Interno Disciplinario
- Jefe Oficina de Tecnologías de la Información y las Comunicaciones</t>
  </si>
  <si>
    <t>-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
- Informe de análisis de los hechos
- Acta o evidencia de reunión 
- Expediente Disciplinario
- Mapa de riesgo del proceso Gestión, Administración y Soporte de infraestructura y Recursos tecnológicos, actualizado.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</si>
  <si>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</si>
  <si>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</si>
  <si>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Proporcionar asesoría y asistencia técnica para fortalecer las acciones de internacionalización de la ciudad</t>
  </si>
  <si>
    <t>en la emisión del concepto y/o asistencia técnica de cooperación internacional, relacionamiento estratégico internacional y proyección internacional</t>
  </si>
  <si>
    <t xml:space="preserve">- Ausencia de lineamientos estratégicos para la cooperación y relacionamiento internacional de la ciudad.
- Desconocimiento por parte del profesional de la Dirección o Subdirección respecto a los sectores, sus necesidades y prioridades.
- La estructura organizacional y los demás recursos no son suficientes para la gestión del proceso.
</t>
  </si>
  <si>
    <t xml:space="preserve">- Soporte tecnológico insuficiente para atender las necesidades técnicas del proceso.
</t>
  </si>
  <si>
    <t xml:space="preserve">- Pérdida de oportunidades de cooperación, relacionamiento y proyección internacional.
- Impacto negativo en la imagen y reputación con los sectores de la ciudad
</t>
  </si>
  <si>
    <t xml:space="preserve">- Limitar el posicionamiento a nivel internacional del Distrito Capital, debido a la gestión inadecuada de las oportunidades cooperación e internacionalización.
</t>
  </si>
  <si>
    <t xml:space="preserve">- 1090 Lo mejor del mundo por una Bogotá para todos
</t>
  </si>
  <si>
    <t>La valoración "Moderado" obtenida, es resultado de una probabilidad (1) de ocurrencia del riesgo dado que éste no se ha materializado, además el impacto es moderado en relación con el cumplimiento de metas y objetivos de la Entidad.</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</si>
  <si>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</si>
  <si>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
- Realizar el ajuste al concepto técnico emitido y remitir mediante alcance a la comunicación de ser pertinente.
- Realizar ajustes durante la asistencia técnica, mediante la coordinación constante con los receptores de la misma.
- Actualizar el mapa de riesgos del proceso Internacionalización de Bogotá</t>
  </si>
  <si>
    <t>- Director(a) de la Dirección Distrital de Relaciones Internacionales
- Profesional Dirección Distrital de Relaciones Internacionales – Director (a) Distrital de Relaciones Internacionales o Subdirector (a) de Proyección Internacional
- Profesional Dirección Distrital de Relaciones Internacionales – Director (a) Distrital de Relaciones Internacionales o Subdirector (a) de Proyección Internacional
- Director(a) de la Dirección Distrital de Relaciones Internacionales</t>
  </si>
  <si>
    <t>- Reporte de monitoreo indicando la materialización del riesgo de Errores (fallas o deficiencias) en la emisión del concepto y/o asistencia técnica de cooperación internacional, relacionamiento estratégico internacional y proyección internacional
- Comunicación oficial, correo electrónico o reunión con usuario
- Cronogramas, agendas, notas conceptuales y otras documentos y herramientas que se manejen ajustados.
- Mapa de riesgo del proceso Internacionalización de Bogotá, actualizado.</t>
  </si>
  <si>
    <t>Creación del mapa de riesgos del proceso</t>
  </si>
  <si>
    <t>Se adicionaron causas de acuerdo con el análisis de la matriz DOFA
Se realizó el análisis de probabilidad por frecuencia y por tanto se redujo la valoración del riesgo antes de controles
Se incluyó la descripción o explicación del riesgo
Se adicionaron como controles detectivos, las auditorías de gestión y calidad realizadas por Control Interno
Se tomó como opción de manejo del riesgo "Aceptar", dado que queda en una zona baja después de controles y se establece acción de contingencia</t>
  </si>
  <si>
    <t>Coordinar y gestionar el relacionamiento estratégico Internacional y los proyectos y programas de cooperación.</t>
  </si>
  <si>
    <t>en la identificación de oportunidades y en la estructuración de iniciativas de cooperación internacional y relacionamiento estratégico</t>
  </si>
  <si>
    <t xml:space="preserve">- Desconocimiento de la demanda y oferta de cooperación de los sectores y entidades del distrito.
- Desconocimiento de la oferta de cooperación de actores internacionales.
- Falta de lineamientos y orientaciones estratégicas sobre cooperación internacional para el distrito.
</t>
  </si>
  <si>
    <t xml:space="preserve">- Pérdida de oportunidades de cooperación internacional.
- Impacto negativo en la imagen y reputación internacional de la ciudad.
- Pérdida de confianza por parte de los actores internacionales.
</t>
  </si>
  <si>
    <t>La valoración "Moderado" obtenida, es resultado de una probabilidad 1 de ocurrencia del riesgo dado que éste no se ha materializado, además el impacto es moderado en relación con el cumplimiento de metas y objetivos de la Entidad.</t>
  </si>
  <si>
    <t>- Reportar el riesgo materializado de Errores (fallas o deficiencias) en la identificación de oportunidades y en la estructuración de iniciativas de cooperación internacional y relacionamiento estratégico en el informe de monitoreo a la Oficina Asesora de Planeación.
- Realizar ajustes en la identificación de oportunidades de Cooperación y en los documentos de estructuración de demanda de cooperación.
- Actualizar el mapa de riesgos del proceso Internacionalización de Bogotá</t>
  </si>
  <si>
    <t>- Director(a) de la Dirección Distrital de Relaciones Internacionales
- Profesional Dirección Distrital de Relaciones Internacionales – Director (a) Distrital de Relaciones Internacionales o Subdirector (a) de Proyección Internacional
- Director(a) de la Dirección Distrital de Relaciones Internacionales</t>
  </si>
  <si>
    <t>- Reporte de monitoreo indicando la materialización del riesgo de Errores (fallas o deficiencias) en la identificación de oportunidades y en la estructuración de iniciativas de cooperación internacional y relacionamiento estratégico
- Planes de cooperación, conceptos técnicos y formatos externos de programas y/o proyectos de cooperación ajustados.
- Mapa de riesgo del proceso Internacionalización de Bogotá, actualizado.</t>
  </si>
  <si>
    <t>Gestionar las oportunidades de proyección, promoción y posicionamiento estratégico internacional.</t>
  </si>
  <si>
    <t>en la ejecución de acciones y/o estrategias de promoción, proyección y posicionamiento estratégico internacional del Distrito</t>
  </si>
  <si>
    <t xml:space="preserve">- Múltiples instancias de aprobación para la realización de los programas y proyectos.
- Errores en la planificación de las acciones de proyección.
- Falta de recursos (humanos, financieros y tecnológicos) para participación en escenarios internacionales para el posicionamiento de la ciudad.
</t>
  </si>
  <si>
    <t xml:space="preserve">- Imagen negativa de la ciudad hacia el exterior.
</t>
  </si>
  <si>
    <t xml:space="preserve">- Incidencia en el cumplimiento de las metas generales del PDD y las específicas de la entidad.
- Pérdida de relevancia de Bogotá como actor internacional.
- Pérdida de confianza por parte de los actores internacionales.
</t>
  </si>
  <si>
    <t>La valoración obtenida es resultado de una probabilidad (1) de ocurrencia del riesgo dado que este no se ha materializado, además el impacto es moderado en relación con el cumplimiento de metas y objetivos de la Entidad.</t>
  </si>
  <si>
    <t>- Reportar el riesgo materializado de Errores (fallas o deficiencias) en la ejecución de acciones y/o estrategias de promoción, proyección y posicionamiento estratégico internacional del Distrito en el informe de monitoreo a la Oficina Asesora de Planeación.
- Realizar ajustes durante la ejecución de acciones  y/o estrategias de promoción, proyección y posicionamiento estratégico internacional mediante la coordinación constante con los responsables de la misma.
- Actualizar el mapa de riesgos del proceso Internacionalización de Bogotá</t>
  </si>
  <si>
    <t>- Reporte de monitoreo indicando la materialización del riesgo de Errores (fallas o deficiencias) en la ejecución de acciones y/o estrategias de promoción, proyección y posicionamiento estratégico internacional del Distrito
- Cronogramas, agendas, notas conceptuales y otras documentos y herramientas que se manejen ajustados.
- Mapa de riesgo del proceso Internacionalización de Bogotá, actualizado.</t>
  </si>
  <si>
    <t xml:space="preserve">15/07/2020
_______________
15/07/2020
</t>
  </si>
  <si>
    <t xml:space="preserve">12/11/2020
_______________
12/11/2020
</t>
  </si>
  <si>
    <t xml:space="preserve">
15/06/2020
_______________
</t>
  </si>
  <si>
    <t xml:space="preserve">
13/10/2020
_______________
</t>
  </si>
  <si>
    <t xml:space="preserve">
_______________
02/06/2020
</t>
  </si>
  <si>
    <t xml:space="preserve">
_______________
14/09/2020
</t>
  </si>
  <si>
    <t xml:space="preserve">
18/01/2021
_______________
18/01/2021
</t>
  </si>
  <si>
    <t xml:space="preserve">03/08/2020
15/12/2020
02/11/2020
_______________
</t>
  </si>
  <si>
    <t xml:space="preserve">01/12/2020
14/04/2020
02/03/2021
_______________
</t>
  </si>
  <si>
    <t xml:space="preserve">15/06/2020
16/06/2020
16/06/2020
_______________
</t>
  </si>
  <si>
    <t xml:space="preserve">13/10/2020
14/10/2020
14/10/2020
_______________
</t>
  </si>
  <si>
    <t xml:space="preserve">15/12/2020
16/06/2020
16/06/2020
02/11/2020
_______________
</t>
  </si>
  <si>
    <t xml:space="preserve">14/04/2021
14/10/2020
14/10/2020
02/03/2021
_______________
</t>
  </si>
  <si>
    <t xml:space="preserve">03/08/2020
15/12/2020
15/12/2020
02/11/2020
10/06/2020
_______________
</t>
  </si>
  <si>
    <t xml:space="preserve">01/12/2020
14/04/2021
14/04/2021
02/03/2021
08/10/2020
_______________
</t>
  </si>
  <si>
    <t xml:space="preserve">15/12/2020
15/12/2020
15/07/2020
_______________
</t>
  </si>
  <si>
    <t xml:space="preserve">14/04/2021
14/04/2021
12/11/2020
_______________
</t>
  </si>
  <si>
    <t xml:space="preserve">04/05/2020
04/05/2020
04/05/2020
04/05/2020
04/05/2020
04/05/2020
_______________
04/05/2020
</t>
  </si>
  <si>
    <t xml:space="preserve">04/09/2020
04/09/2020
04/09/2020
04/09/2020
04/09/2020
04/09/2020
_______________
04/09/2020
</t>
  </si>
  <si>
    <t xml:space="preserve">04/05/2020
04/05/2020
04/05/2020
_______________
</t>
  </si>
  <si>
    <t xml:space="preserve">04/08/2020
04/08/2020
04/09/2020
_______________
</t>
  </si>
  <si>
    <t>Extrema (21)</t>
  </si>
  <si>
    <t>Alta (50)</t>
  </si>
  <si>
    <t>Moderada (32)</t>
  </si>
  <si>
    <t>Baja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</si>
</sst>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240A]d&quot; de &quot;mmmm&quot; de &quot;yyyy;@"/>
  </numFmts>
  <fonts count="21"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0"/>
      <color rgb="FF000000"/>
      <name val="Arial Narrow"/>
      <family val="2"/>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31">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22">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2" xfId="0" applyFont="1" applyBorder="1" applyAlignment="1" applyProtection="1">
      <alignment wrapText="1"/>
      <protection hidden="1"/>
    </xf>
    <xf numFmtId="0" fontId="2" fillId="0" borderId="0" xfId="0" applyFont="1" applyAlignment="1" applyProtection="1">
      <alignment vertical="center" wrapText="1"/>
      <protection hidden="1"/>
    </xf>
    <xf numFmtId="0" fontId="1" fillId="3" borderId="5" xfId="0" applyFont="1" applyFill="1" applyBorder="1" applyAlignment="1" applyProtection="1">
      <alignment horizontal="justify" vertical="center" wrapText="1"/>
      <protection hidden="1"/>
    </xf>
    <xf numFmtId="0" fontId="1" fillId="4" borderId="5" xfId="0" applyFont="1" applyFill="1" applyBorder="1" applyAlignment="1" applyProtection="1">
      <alignment horizontal="justify" vertical="center" wrapText="1"/>
      <protection hidden="1"/>
    </xf>
    <xf numFmtId="0" fontId="1" fillId="6" borderId="5" xfId="0" applyFont="1" applyFill="1" applyBorder="1" applyAlignment="1" applyProtection="1">
      <alignment horizontal="justify" vertical="center" wrapText="1"/>
      <protection hidden="1"/>
    </xf>
    <xf numFmtId="0" fontId="6" fillId="6" borderId="5" xfId="0" applyFont="1" applyFill="1" applyBorder="1" applyAlignment="1" applyProtection="1">
      <alignment horizontal="justify" vertical="center" wrapText="1"/>
      <protection hidden="1"/>
    </xf>
    <xf numFmtId="0" fontId="1" fillId="9" borderId="5" xfId="0" applyFont="1" applyFill="1" applyBorder="1" applyAlignment="1" applyProtection="1">
      <alignment horizontal="justify" vertical="center" wrapText="1"/>
      <protection hidden="1"/>
    </xf>
    <xf numFmtId="0" fontId="6" fillId="2" borderId="5" xfId="0" applyFont="1" applyFill="1" applyBorder="1" applyAlignment="1" applyProtection="1">
      <alignment horizontal="justify" vertical="center" wrapText="1"/>
      <protection hidden="1"/>
    </xf>
    <xf numFmtId="0" fontId="1" fillId="5" borderId="5" xfId="0" applyFont="1" applyFill="1" applyBorder="1" applyAlignment="1" applyProtection="1">
      <alignment horizontal="justify" vertical="center" wrapText="1"/>
      <protection hidden="1"/>
    </xf>
    <xf numFmtId="0" fontId="6" fillId="8" borderId="5" xfId="0" applyFont="1" applyFill="1" applyBorder="1" applyAlignment="1" applyProtection="1">
      <alignment horizontal="justify" vertical="center" wrapText="1"/>
      <protection hidden="1"/>
    </xf>
    <xf numFmtId="0" fontId="6" fillId="11" borderId="5" xfId="0" applyFont="1" applyFill="1" applyBorder="1" applyAlignment="1" applyProtection="1">
      <alignment horizontal="justify" vertical="center" wrapText="1"/>
      <protection hidden="1"/>
    </xf>
    <xf numFmtId="0" fontId="1" fillId="9" borderId="14" xfId="0" applyFont="1" applyFill="1" applyBorder="1" applyAlignment="1" applyProtection="1">
      <alignment horizontal="justify" vertical="center" wrapText="1"/>
      <protection hidden="1"/>
    </xf>
    <xf numFmtId="0" fontId="12" fillId="10" borderId="5" xfId="0" applyFont="1" applyFill="1" applyBorder="1" applyAlignment="1" applyProtection="1">
      <alignment horizontal="justify" vertical="center" wrapText="1"/>
      <protection hidden="1"/>
    </xf>
    <xf numFmtId="0" fontId="12" fillId="9" borderId="5"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4" fillId="5" borderId="5" xfId="0" applyFont="1" applyFill="1" applyBorder="1" applyAlignment="1" applyProtection="1">
      <alignment horizontal="justify" vertical="center" wrapText="1"/>
      <protection hidden="1"/>
    </xf>
    <xf numFmtId="0" fontId="0" fillId="5" borderId="5" xfId="0" applyFill="1" applyBorder="1" applyAlignment="1" applyProtection="1">
      <alignment horizontal="justify" vertical="center" wrapText="1"/>
      <protection hidden="1"/>
    </xf>
    <xf numFmtId="0" fontId="8" fillId="5" borderId="5" xfId="0" applyFont="1" applyFill="1" applyBorder="1" applyAlignment="1" applyProtection="1">
      <alignment horizontal="justify" vertical="center" wrapText="1"/>
      <protection hidden="1"/>
    </xf>
    <xf numFmtId="0" fontId="4" fillId="5" borderId="15" xfId="0" applyFont="1" applyFill="1" applyBorder="1" applyAlignment="1" applyProtection="1">
      <alignment horizontal="justify" vertical="center" wrapText="1"/>
      <protection hidden="1"/>
    </xf>
    <xf numFmtId="0" fontId="5" fillId="5" borderId="15" xfId="0" applyFont="1" applyFill="1" applyBorder="1" applyAlignment="1" applyProtection="1">
      <alignment horizontal="justify" vertical="center" wrapText="1"/>
      <protection hidden="1"/>
    </xf>
    <xf numFmtId="0" fontId="7" fillId="5" borderId="5" xfId="0" applyFont="1" applyFill="1" applyBorder="1" applyAlignment="1" applyProtection="1">
      <alignment horizontal="justify" vertical="center" wrapText="1"/>
      <protection hidden="1"/>
    </xf>
    <xf numFmtId="0" fontId="7" fillId="5" borderId="14" xfId="0" applyFont="1" applyFill="1" applyBorder="1" applyAlignment="1" applyProtection="1">
      <alignment horizontal="justify" vertical="center" wrapText="1"/>
      <protection hidden="1"/>
    </xf>
    <xf numFmtId="0" fontId="8" fillId="5" borderId="14" xfId="0" quotePrefix="1" applyFont="1" applyFill="1" applyBorder="1" applyAlignment="1" applyProtection="1">
      <alignment horizontal="justify" vertical="center" wrapText="1"/>
      <protection hidden="1"/>
    </xf>
    <xf numFmtId="0" fontId="9" fillId="5" borderId="14" xfId="0" applyFont="1" applyFill="1" applyBorder="1" applyAlignment="1" applyProtection="1">
      <alignment horizontal="justify" vertical="center" wrapText="1"/>
      <protection hidden="1"/>
    </xf>
    <xf numFmtId="0" fontId="9" fillId="5" borderId="5" xfId="0" applyFont="1" applyFill="1" applyBorder="1" applyAlignment="1" applyProtection="1">
      <alignment horizontal="justify" vertical="center" wrapText="1"/>
      <protection hidden="1"/>
    </xf>
    <xf numFmtId="0" fontId="4" fillId="12" borderId="5" xfId="0" applyFont="1" applyFill="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7" fillId="14" borderId="5" xfId="0" applyFont="1" applyFill="1" applyBorder="1" applyAlignment="1" applyProtection="1">
      <alignment horizontal="justify" vertical="center" wrapText="1"/>
      <protection hidden="1"/>
    </xf>
    <xf numFmtId="0" fontId="8" fillId="5" borderId="14" xfId="0" applyFont="1" applyFill="1" applyBorder="1" applyAlignment="1" applyProtection="1">
      <alignment horizontal="justify" vertical="center" wrapText="1"/>
      <protection hidden="1"/>
    </xf>
    <xf numFmtId="0" fontId="4" fillId="13" borderId="5" xfId="0" applyFont="1" applyFill="1" applyBorder="1" applyAlignment="1" applyProtection="1">
      <alignment horizontal="justify" vertical="center" wrapText="1"/>
      <protection hidden="1"/>
    </xf>
    <xf numFmtId="0" fontId="7" fillId="7" borderId="5" xfId="0" applyFont="1" applyFill="1" applyBorder="1" applyAlignment="1" applyProtection="1">
      <alignment horizontal="justify" vertical="center" wrapText="1"/>
      <protection hidden="1"/>
    </xf>
    <xf numFmtId="0" fontId="4" fillId="0" borderId="6" xfId="0" applyFont="1" applyBorder="1" applyAlignment="1" applyProtection="1">
      <alignment horizontal="justify" vertical="center" wrapText="1"/>
      <protection hidden="1"/>
    </xf>
    <xf numFmtId="0" fontId="0" fillId="5" borderId="15" xfId="0" applyFill="1" applyBorder="1" applyAlignment="1" applyProtection="1">
      <alignment horizontal="justify" vertical="center" wrapText="1"/>
      <protection hidden="1"/>
    </xf>
    <xf numFmtId="0" fontId="4" fillId="15" borderId="5" xfId="0" applyFont="1" applyFill="1" applyBorder="1" applyAlignment="1" applyProtection="1">
      <alignment horizontal="justify" vertical="center" wrapText="1"/>
      <protection hidden="1"/>
    </xf>
    <xf numFmtId="0" fontId="7" fillId="12" borderId="5"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5" xfId="0" applyFont="1" applyFill="1" applyBorder="1" applyAlignment="1" applyProtection="1">
      <alignment horizontal="justify" vertical="center" wrapText="1"/>
      <protection hidden="1"/>
    </xf>
    <xf numFmtId="0" fontId="7" fillId="0" borderId="7" xfId="0" applyFont="1" applyBorder="1" applyAlignment="1" applyProtection="1">
      <alignment horizontal="justify" vertical="center" wrapText="1"/>
      <protection hidden="1"/>
    </xf>
    <xf numFmtId="0" fontId="0" fillId="5" borderId="5" xfId="0" quotePrefix="1" applyFill="1" applyBorder="1" applyAlignment="1" applyProtection="1">
      <alignment horizontal="justify" vertical="center" wrapText="1"/>
      <protection hidden="1"/>
    </xf>
    <xf numFmtId="0" fontId="7" fillId="0" borderId="17" xfId="0" applyFont="1" applyBorder="1" applyAlignment="1" applyProtection="1">
      <alignment horizontal="justify" vertical="center" wrapText="1"/>
      <protection hidden="1"/>
    </xf>
    <xf numFmtId="0" fontId="8" fillId="5" borderId="5"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4" xfId="0" applyFont="1" applyBorder="1" applyAlignment="1" applyProtection="1">
      <alignment wrapText="1"/>
      <protection hidden="1"/>
    </xf>
    <xf numFmtId="0" fontId="2" fillId="0" borderId="10" xfId="0" applyFont="1" applyBorder="1" applyAlignment="1" applyProtection="1">
      <alignment wrapText="1"/>
      <protection hidden="1"/>
    </xf>
    <xf numFmtId="0" fontId="13" fillId="22" borderId="5" xfId="0" applyFont="1" applyFill="1" applyBorder="1" applyAlignment="1" applyProtection="1">
      <alignment horizontal="center" vertical="center" wrapText="1"/>
      <protection hidden="1"/>
    </xf>
    <xf numFmtId="0" fontId="13" fillId="22" borderId="5" xfId="0" applyFont="1" applyFill="1" applyBorder="1" applyAlignment="1" applyProtection="1">
      <alignment horizontal="center" vertical="center" textRotation="90" wrapText="1"/>
      <protection hidden="1"/>
    </xf>
    <xf numFmtId="0" fontId="1" fillId="16" borderId="5" xfId="0" applyFont="1" applyFill="1" applyBorder="1" applyAlignment="1" applyProtection="1">
      <alignment horizontal="justify" vertical="center" wrapText="1"/>
      <protection hidden="1"/>
    </xf>
    <xf numFmtId="0" fontId="0" fillId="0" borderId="5" xfId="0" applyBorder="1" applyAlignment="1" applyProtection="1">
      <alignment horizontal="justify" vertical="center" wrapText="1"/>
      <protection hidden="1"/>
    </xf>
    <xf numFmtId="0" fontId="13" fillId="25" borderId="5" xfId="0" applyFont="1" applyFill="1" applyBorder="1" applyAlignment="1" applyProtection="1">
      <alignment horizontal="center" vertical="center" wrapText="1"/>
      <protection hidden="1"/>
    </xf>
    <xf numFmtId="0" fontId="13" fillId="25" borderId="5" xfId="0" applyFont="1" applyFill="1" applyBorder="1" applyAlignment="1" applyProtection="1">
      <alignment horizontal="center" vertical="center" textRotation="90" wrapText="1"/>
      <protection hidden="1"/>
    </xf>
    <xf numFmtId="0" fontId="13" fillId="25" borderId="21" xfId="0" applyFont="1" applyFill="1" applyBorder="1" applyAlignment="1" applyProtection="1">
      <alignment horizontal="center" vertical="center" wrapText="1"/>
      <protection hidden="1"/>
    </xf>
    <xf numFmtId="0" fontId="2" fillId="0" borderId="4" xfId="0" applyFont="1" applyBorder="1" applyAlignment="1" applyProtection="1">
      <alignment vertical="center" wrapText="1"/>
      <protection hidden="1"/>
    </xf>
    <xf numFmtId="0" fontId="2" fillId="0" borderId="5" xfId="0" applyFont="1" applyBorder="1" applyAlignment="1" applyProtection="1">
      <alignment horizontal="justify" vertical="center" wrapText="1"/>
      <protection hidden="1"/>
    </xf>
    <xf numFmtId="0" fontId="2" fillId="0" borderId="21" xfId="0" applyFont="1" applyBorder="1" applyAlignment="1" applyProtection="1">
      <alignment horizontal="justify" vertical="center" wrapText="1"/>
      <protection hidden="1"/>
    </xf>
    <xf numFmtId="0" fontId="11" fillId="0" borderId="15" xfId="1" applyBorder="1" applyAlignment="1" applyProtection="1">
      <alignment horizontal="justify" vertical="center" wrapText="1"/>
      <protection hidden="1"/>
    </xf>
    <xf numFmtId="0" fontId="13" fillId="22" borderId="27" xfId="0" applyFont="1" applyFill="1" applyBorder="1" applyAlignment="1" applyProtection="1">
      <alignment horizontal="center" vertical="center" wrapText="1"/>
      <protection hidden="1"/>
    </xf>
    <xf numFmtId="0" fontId="11" fillId="0" borderId="27" xfId="1" applyBorder="1" applyAlignment="1" applyProtection="1">
      <alignment horizontal="center" vertical="center" wrapText="1"/>
      <protection hidden="1"/>
    </xf>
    <xf numFmtId="0" fontId="2" fillId="24" borderId="18" xfId="0" applyFont="1" applyFill="1" applyBorder="1" applyAlignment="1" applyProtection="1">
      <alignment wrapText="1"/>
      <protection hidden="1"/>
    </xf>
    <xf numFmtId="0" fontId="13" fillId="22" borderId="5" xfId="0" quotePrefix="1" applyFont="1" applyFill="1" applyBorder="1" applyAlignment="1" applyProtection="1">
      <alignment horizontal="center" vertical="center" wrapText="1"/>
      <protection hidden="1"/>
    </xf>
    <xf numFmtId="0" fontId="13" fillId="25" borderId="19" xfId="0" applyFont="1" applyFill="1" applyBorder="1" applyAlignment="1" applyProtection="1">
      <alignment horizontal="center" vertical="center" textRotation="90" wrapText="1"/>
      <protection hidden="1"/>
    </xf>
    <xf numFmtId="0" fontId="13" fillId="22" borderId="19" xfId="0" applyFont="1" applyFill="1" applyBorder="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164" fontId="0" fillId="0" borderId="5" xfId="0" applyNumberFormat="1" applyBorder="1" applyAlignment="1" applyProtection="1">
      <alignment horizontal="justify" vertical="center" wrapText="1"/>
      <protection hidden="1"/>
    </xf>
    <xf numFmtId="164" fontId="0" fillId="0" borderId="7" xfId="0" applyNumberFormat="1" applyBorder="1" applyAlignment="1" applyProtection="1">
      <alignment horizontal="justify" vertical="center" wrapText="1"/>
      <protection hidden="1"/>
    </xf>
    <xf numFmtId="164" fontId="0" fillId="0" borderId="12" xfId="0" applyNumberFormat="1" applyBorder="1" applyAlignment="1" applyProtection="1">
      <alignment horizontal="justify" vertical="center" wrapText="1"/>
      <protection hidden="1"/>
    </xf>
    <xf numFmtId="0" fontId="0" fillId="0" borderId="12" xfId="0" applyBorder="1" applyAlignment="1" applyProtection="1">
      <alignment horizontal="justify" vertical="center" wrapText="1"/>
      <protection hidden="1"/>
    </xf>
    <xf numFmtId="164" fontId="10" fillId="0" borderId="5" xfId="0" applyNumberFormat="1" applyFont="1" applyBorder="1" applyAlignment="1" applyProtection="1">
      <alignment horizontal="justify" vertical="center" wrapText="1"/>
      <protection hidden="1"/>
    </xf>
    <xf numFmtId="0" fontId="13" fillId="22" borderId="20" xfId="0" applyFont="1" applyFill="1" applyBorder="1" applyAlignment="1" applyProtection="1">
      <alignment horizontal="center" vertical="center" wrapText="1"/>
      <protection hidden="1"/>
    </xf>
    <xf numFmtId="164" fontId="10" fillId="0" borderId="20" xfId="0" applyNumberFormat="1" applyFont="1" applyBorder="1" applyAlignment="1" applyProtection="1">
      <alignment horizontal="justify" vertical="center" wrapText="1"/>
      <protection hidden="1"/>
    </xf>
    <xf numFmtId="0" fontId="10" fillId="0" borderId="14" xfId="0" applyFont="1" applyBorder="1" applyAlignment="1" applyProtection="1">
      <alignment horizontal="justify" vertical="center" wrapText="1"/>
      <protection hidden="1"/>
    </xf>
    <xf numFmtId="0" fontId="13" fillId="25" borderId="15" xfId="0" applyFont="1" applyFill="1" applyBorder="1" applyAlignment="1" applyProtection="1">
      <alignment horizontal="center" vertical="center" wrapText="1"/>
      <protection hidden="1"/>
    </xf>
    <xf numFmtId="0" fontId="10" fillId="0" borderId="15" xfId="0" applyFont="1" applyBorder="1" applyAlignment="1" applyProtection="1">
      <alignment horizontal="justify" vertical="center" wrapText="1"/>
      <protection hidden="1"/>
    </xf>
    <xf numFmtId="0" fontId="13" fillId="22" borderId="28" xfId="0" applyFont="1" applyFill="1" applyBorder="1" applyAlignment="1" applyProtection="1">
      <alignment horizontal="center" vertical="center" wrapText="1"/>
      <protection hidden="1"/>
    </xf>
    <xf numFmtId="0" fontId="13" fillId="25" borderId="27" xfId="0" applyFont="1" applyFill="1" applyBorder="1" applyAlignment="1" applyProtection="1">
      <alignment horizontal="center" vertical="center" wrapText="1"/>
      <protection hidden="1"/>
    </xf>
    <xf numFmtId="0" fontId="10" fillId="0" borderId="28" xfId="0" applyFont="1" applyBorder="1" applyAlignment="1" applyProtection="1">
      <alignment horizontal="justify" vertical="center" wrapText="1"/>
      <protection hidden="1"/>
    </xf>
    <xf numFmtId="0" fontId="10" fillId="0" borderId="27" xfId="0" applyFont="1" applyBorder="1" applyAlignment="1" applyProtection="1">
      <alignment horizontal="justify" vertical="center" wrapText="1"/>
      <protection hidden="1"/>
    </xf>
    <xf numFmtId="0" fontId="13" fillId="25" borderId="23" xfId="0" applyFont="1" applyFill="1" applyBorder="1" applyAlignment="1" applyProtection="1">
      <alignment horizontal="center" vertical="center" wrapText="1"/>
      <protection hidden="1"/>
    </xf>
    <xf numFmtId="0" fontId="10" fillId="0" borderId="23" xfId="0" applyFont="1" applyBorder="1" applyAlignment="1" applyProtection="1">
      <alignment horizontal="justify" vertical="center" wrapText="1"/>
      <protection hidden="1"/>
    </xf>
    <xf numFmtId="0" fontId="13" fillId="22" borderId="14" xfId="0" applyFont="1" applyFill="1" applyBorder="1" applyAlignment="1" applyProtection="1">
      <alignment horizontal="center" vertical="center" wrapText="1"/>
      <protection hidden="1"/>
    </xf>
    <xf numFmtId="0" fontId="13" fillId="22" borderId="15" xfId="0" applyFont="1" applyFill="1" applyBorder="1" applyAlignment="1" applyProtection="1">
      <alignment horizontal="center" vertical="center" wrapText="1"/>
      <protection hidden="1"/>
    </xf>
    <xf numFmtId="0" fontId="3" fillId="0" borderId="13" xfId="0" applyFont="1" applyBorder="1" applyAlignment="1" applyProtection="1">
      <alignment horizontal="left" vertical="center" wrapText="1"/>
      <protection hidden="1"/>
    </xf>
    <xf numFmtId="0" fontId="2" fillId="0" borderId="0" xfId="0" applyFont="1" applyBorder="1" applyAlignment="1" applyProtection="1">
      <alignment wrapText="1"/>
      <protection hidden="1"/>
    </xf>
    <xf numFmtId="0" fontId="2" fillId="0" borderId="0" xfId="0" applyFont="1" applyBorder="1" applyAlignment="1" applyProtection="1">
      <alignment vertical="center" wrapText="1"/>
      <protection hidden="1"/>
    </xf>
    <xf numFmtId="0" fontId="13" fillId="18" borderId="29" xfId="0" applyFont="1" applyFill="1" applyBorder="1" applyAlignment="1" applyProtection="1">
      <alignment vertical="center" wrapText="1"/>
      <protection hidden="1"/>
    </xf>
    <xf numFmtId="0" fontId="13" fillId="18" borderId="25" xfId="0" applyFont="1" applyFill="1" applyBorder="1" applyAlignment="1" applyProtection="1">
      <alignment vertical="center" wrapText="1"/>
      <protection hidden="1"/>
    </xf>
    <xf numFmtId="0" fontId="0" fillId="0" borderId="0" xfId="0" pivotButton="1"/>
    <xf numFmtId="0" fontId="0" fillId="0" borderId="0" xfId="0" applyAlignment="1">
      <alignment horizontal="left"/>
    </xf>
    <xf numFmtId="0" fontId="0" fillId="0" borderId="0" xfId="0" applyNumberFormat="1"/>
    <xf numFmtId="0" fontId="1" fillId="7" borderId="0" xfId="0" applyFont="1" applyFill="1"/>
    <xf numFmtId="0" fontId="1" fillId="0" borderId="16" xfId="0" applyFont="1" applyBorder="1"/>
    <xf numFmtId="0" fontId="0" fillId="0" borderId="6" xfId="0" applyBorder="1"/>
    <xf numFmtId="0" fontId="1" fillId="0" borderId="6" xfId="0" applyFont="1" applyBorder="1"/>
    <xf numFmtId="0" fontId="0" fillId="0" borderId="16" xfId="0" applyBorder="1"/>
    <xf numFmtId="0" fontId="0" fillId="0" borderId="0" xfId="0" applyBorder="1"/>
    <xf numFmtId="0" fontId="13" fillId="18" borderId="30" xfId="0" applyFont="1" applyFill="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5" xfId="0" applyFont="1" applyBorder="1" applyAlignment="1" applyProtection="1">
      <alignment horizontal="center" vertical="center" textRotation="90" wrapText="1"/>
      <protection hidden="1"/>
    </xf>
    <xf numFmtId="0" fontId="2" fillId="0" borderId="15" xfId="0" applyFont="1" applyBorder="1" applyAlignment="1" applyProtection="1">
      <alignment horizontal="justify" vertical="center" wrapText="1"/>
      <protection hidden="1"/>
    </xf>
    <xf numFmtId="165" fontId="2" fillId="0" borderId="5" xfId="0" applyNumberFormat="1" applyFont="1" applyBorder="1" applyAlignment="1" applyProtection="1">
      <alignment horizontal="center" vertical="center" wrapText="1"/>
      <protection hidden="1"/>
    </xf>
    <xf numFmtId="0" fontId="0" fillId="0" borderId="0" xfId="0" applyFill="1"/>
    <xf numFmtId="0" fontId="0" fillId="0" borderId="10" xfId="0" applyBorder="1"/>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2"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3"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9" xfId="0" applyBorder="1" applyProtection="1">
      <protection hidden="1"/>
    </xf>
    <xf numFmtId="0" fontId="0" fillId="0" borderId="10" xfId="0" applyBorder="1" applyProtection="1">
      <protection hidden="1"/>
    </xf>
    <xf numFmtId="0" fontId="0" fillId="0" borderId="11" xfId="0" applyBorder="1" applyProtection="1">
      <protection hidden="1"/>
    </xf>
    <xf numFmtId="0" fontId="1" fillId="0" borderId="6"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2" xfId="0" applyFont="1" applyBorder="1" applyAlignment="1" applyProtection="1">
      <alignment vertical="center"/>
      <protection hidden="1"/>
    </xf>
    <xf numFmtId="0" fontId="0" fillId="0" borderId="0" xfId="0" pivotButton="1" applyProtection="1">
      <protection hidden="1"/>
    </xf>
    <xf numFmtId="0" fontId="0" fillId="0" borderId="0" xfId="0" applyNumberFormat="1" applyProtection="1">
      <protection hidden="1"/>
    </xf>
    <xf numFmtId="0" fontId="0" fillId="0" borderId="0" xfId="0" applyAlignment="1" applyProtection="1">
      <alignment vertical="center"/>
      <protection hidden="1"/>
    </xf>
    <xf numFmtId="10" fontId="0" fillId="0" borderId="0" xfId="3" applyNumberFormat="1" applyFont="1" applyAlignment="1" applyProtection="1">
      <alignment horizontal="center" vertical="center"/>
      <protection hidden="1"/>
    </xf>
    <xf numFmtId="0" fontId="1" fillId="0" borderId="16" xfId="0" applyFont="1" applyBorder="1" applyProtection="1">
      <protection hidden="1"/>
    </xf>
    <xf numFmtId="0" fontId="1" fillId="0" borderId="16" xfId="0" applyFont="1" applyBorder="1" applyAlignment="1" applyProtection="1">
      <alignment wrapText="1"/>
      <protection hidden="1"/>
    </xf>
    <xf numFmtId="10" fontId="1" fillId="0" borderId="16" xfId="0" applyNumberFormat="1" applyFont="1" applyBorder="1" applyAlignment="1" applyProtection="1">
      <alignment horizontal="center" vertical="center"/>
      <protection hidden="1"/>
    </xf>
    <xf numFmtId="10" fontId="0" fillId="0" borderId="0" xfId="0" applyNumberFormat="1" applyAlignment="1" applyProtection="1">
      <alignment horizontal="center" vertical="center"/>
      <protection hidden="1"/>
    </xf>
    <xf numFmtId="0" fontId="0" fillId="0" borderId="6" xfId="0" applyBorder="1" applyProtection="1">
      <protection hidden="1"/>
    </xf>
    <xf numFmtId="10" fontId="0" fillId="0" borderId="6" xfId="3" applyNumberFormat="1" applyFont="1" applyBorder="1" applyAlignment="1" applyProtection="1">
      <alignment horizontal="center" vertical="center"/>
      <protection hidden="1"/>
    </xf>
    <xf numFmtId="0" fontId="1" fillId="0" borderId="6" xfId="0" applyFont="1" applyBorder="1" applyProtection="1">
      <protection hidden="1"/>
    </xf>
    <xf numFmtId="10" fontId="1" fillId="0" borderId="6" xfId="0" applyNumberFormat="1" applyFont="1" applyBorder="1" applyAlignment="1" applyProtection="1">
      <alignment horizontal="center" vertical="center"/>
      <protection hidden="1"/>
    </xf>
    <xf numFmtId="10" fontId="0" fillId="0" borderId="6" xfId="0" applyNumberFormat="1" applyBorder="1" applyAlignment="1" applyProtection="1">
      <alignment horizontal="center" vertical="center"/>
      <protection hidden="1"/>
    </xf>
    <xf numFmtId="0" fontId="0" fillId="0" borderId="0" xfId="0" applyFill="1" applyAlignment="1">
      <alignment horizontal="center" vertical="center"/>
    </xf>
    <xf numFmtId="0" fontId="0" fillId="0" borderId="10" xfId="0" applyFill="1" applyBorder="1" applyAlignment="1">
      <alignment horizontal="center" vertical="center"/>
    </xf>
    <xf numFmtId="0" fontId="0" fillId="0" borderId="0" xfId="0" applyFill="1" applyBorder="1" applyAlignment="1">
      <alignment horizontal="center" vertical="center"/>
    </xf>
    <xf numFmtId="0" fontId="0" fillId="0" borderId="16" xfId="0" applyFill="1" applyBorder="1" applyAlignment="1">
      <alignment horizontal="center" vertical="center"/>
    </xf>
    <xf numFmtId="0" fontId="0" fillId="0" borderId="6" xfId="0" applyFill="1" applyBorder="1" applyAlignment="1">
      <alignment horizontal="center" vertical="center"/>
    </xf>
    <xf numFmtId="0" fontId="0" fillId="0" borderId="16" xfId="0" applyBorder="1" applyAlignment="1" applyProtection="1">
      <alignment wrapText="1"/>
      <protection hidden="1"/>
    </xf>
    <xf numFmtId="0" fontId="0" fillId="0" borderId="0" xfId="0" applyFill="1" applyAlignment="1" applyProtection="1">
      <alignment horizontal="center" vertical="center"/>
      <protection hidden="1"/>
    </xf>
    <xf numFmtId="0" fontId="1" fillId="0" borderId="16" xfId="0" applyFont="1" applyFill="1" applyBorder="1" applyAlignment="1" applyProtection="1">
      <alignment horizontal="center" vertical="center"/>
      <protection hidden="1"/>
    </xf>
    <xf numFmtId="0" fontId="0" fillId="0" borderId="6" xfId="0" applyFill="1" applyBorder="1" applyAlignment="1" applyProtection="1">
      <alignment horizontal="center" vertical="center"/>
      <protection hidden="1"/>
    </xf>
    <xf numFmtId="0" fontId="20" fillId="0" borderId="5" xfId="0" applyFont="1" applyBorder="1" applyAlignment="1" applyProtection="1">
      <alignment horizontal="justify" vertical="center" wrapText="1"/>
      <protection hidden="1"/>
    </xf>
    <xf numFmtId="0" fontId="0" fillId="0" borderId="0" xfId="0" pivotButton="1" applyAlignment="1" applyProtection="1">
      <alignment wrapText="1"/>
      <protection hidden="1"/>
    </xf>
    <xf numFmtId="0" fontId="0" fillId="0" borderId="0" xfId="0" applyAlignment="1" applyProtection="1">
      <alignment horizontal="left" wrapText="1"/>
      <protection hidden="1"/>
    </xf>
    <xf numFmtId="0" fontId="0" fillId="0" borderId="0" xfId="0" applyNumberFormat="1" applyAlignment="1" applyProtection="1">
      <alignment wrapText="1"/>
      <protection hidden="1"/>
    </xf>
    <xf numFmtId="0" fontId="2" fillId="24" borderId="19" xfId="0" applyFont="1" applyFill="1" applyBorder="1" applyAlignment="1" applyProtection="1">
      <alignment horizontal="center" wrapText="1"/>
      <protection hidden="1"/>
    </xf>
    <xf numFmtId="0" fontId="13" fillId="17" borderId="0"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2" fillId="0" borderId="1" xfId="0" applyFont="1" applyBorder="1" applyAlignment="1" applyProtection="1">
      <alignment horizontal="center" wrapText="1"/>
      <protection hidden="1"/>
    </xf>
    <xf numFmtId="0" fontId="2" fillId="0" borderId="3" xfId="0" applyFont="1" applyBorder="1" applyAlignment="1" applyProtection="1">
      <alignment horizontal="center" wrapText="1"/>
      <protection hidden="1"/>
    </xf>
    <xf numFmtId="0" fontId="2" fillId="0" borderId="13" xfId="0" applyFont="1" applyBorder="1" applyAlignment="1" applyProtection="1">
      <alignment horizontal="center" wrapText="1"/>
      <protection hidden="1"/>
    </xf>
    <xf numFmtId="0" fontId="2" fillId="0" borderId="17" xfId="0" applyFont="1" applyBorder="1" applyAlignment="1" applyProtection="1">
      <alignment horizontal="center" wrapText="1"/>
      <protection hidden="1"/>
    </xf>
    <xf numFmtId="0" fontId="2" fillId="0" borderId="26" xfId="0" applyFont="1" applyBorder="1" applyAlignment="1" applyProtection="1">
      <alignment horizontal="center" wrapText="1"/>
      <protection hidden="1"/>
    </xf>
    <xf numFmtId="0" fontId="13" fillId="24" borderId="6"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4" borderId="11" xfId="0" applyFont="1" applyFill="1" applyBorder="1" applyAlignment="1" applyProtection="1">
      <alignment horizontal="center" vertical="center" wrapText="1"/>
      <protection hidden="1"/>
    </xf>
    <xf numFmtId="0" fontId="13" fillId="17" borderId="19" xfId="0" applyFont="1" applyFill="1" applyBorder="1" applyAlignment="1" applyProtection="1">
      <alignment horizontal="center" vertical="center" wrapText="1"/>
      <protection hidden="1"/>
    </xf>
    <xf numFmtId="0" fontId="13" fillId="17" borderId="5" xfId="0" applyFont="1" applyFill="1" applyBorder="1" applyAlignment="1" applyProtection="1">
      <alignment horizontal="center" vertical="center" wrapText="1"/>
      <protection hidden="1"/>
    </xf>
    <xf numFmtId="0" fontId="13" fillId="17" borderId="21"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20" borderId="11"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19" borderId="16"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3" borderId="16"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3" fillId="21" borderId="16" xfId="0" applyFont="1" applyFill="1" applyBorder="1" applyAlignment="1" applyProtection="1">
      <alignment horizontal="center" vertical="center" wrapText="1"/>
      <protection hidden="1"/>
    </xf>
    <xf numFmtId="0" fontId="13" fillId="21" borderId="23" xfId="0" applyFont="1" applyFill="1" applyBorder="1" applyAlignment="1" applyProtection="1">
      <alignment horizontal="center" vertical="center" wrapText="1"/>
      <protection hidden="1"/>
    </xf>
    <xf numFmtId="0" fontId="13" fillId="20" borderId="2" xfId="0" applyFont="1" applyFill="1" applyBorder="1" applyAlignment="1" applyProtection="1">
      <alignment horizontal="left" vertical="center" wrapText="1"/>
      <protection hidden="1"/>
    </xf>
    <xf numFmtId="0" fontId="13" fillId="20" borderId="1" xfId="0" applyFont="1" applyFill="1" applyBorder="1" applyAlignment="1" applyProtection="1">
      <alignment horizontal="left" vertical="center" wrapText="1"/>
      <protection hidden="1"/>
    </xf>
    <xf numFmtId="0" fontId="13" fillId="20" borderId="3" xfId="0" applyFont="1" applyFill="1" applyBorder="1" applyAlignment="1" applyProtection="1">
      <alignment horizontal="left" vertical="center" wrapText="1"/>
      <protection hidden="1"/>
    </xf>
    <xf numFmtId="0" fontId="13" fillId="20" borderId="24" xfId="0" applyFont="1" applyFill="1" applyBorder="1" applyAlignment="1" applyProtection="1">
      <alignment horizontal="left" vertical="center" wrapText="1"/>
      <protection hidden="1"/>
    </xf>
    <xf numFmtId="0" fontId="13" fillId="20" borderId="10" xfId="0" applyFont="1" applyFill="1" applyBorder="1" applyAlignment="1" applyProtection="1">
      <alignment horizontal="left" vertical="center" wrapText="1"/>
      <protection hidden="1"/>
    </xf>
    <xf numFmtId="0" fontId="13" fillId="20" borderId="22" xfId="0" applyFont="1" applyFill="1" applyBorder="1" applyAlignment="1" applyProtection="1">
      <alignment horizontal="left" vertical="center" wrapText="1"/>
      <protection hidden="1"/>
    </xf>
    <xf numFmtId="0" fontId="13" fillId="17" borderId="6" xfId="0" applyFont="1" applyFill="1" applyBorder="1" applyAlignment="1" applyProtection="1">
      <alignment horizontal="center" vertical="center" wrapText="1"/>
      <protection hidden="1"/>
    </xf>
    <xf numFmtId="0" fontId="13" fillId="17" borderId="8" xfId="0" applyFont="1" applyFill="1" applyBorder="1" applyAlignment="1" applyProtection="1">
      <alignment horizontal="center" vertical="center" wrapText="1"/>
      <protection hidden="1"/>
    </xf>
    <xf numFmtId="0" fontId="13" fillId="17" borderId="10"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6"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3" borderId="11"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13" fillId="26" borderId="11"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7"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1" xfId="0" applyFont="1" applyBorder="1" applyAlignment="1" applyProtection="1">
      <alignment horizontal="center" vertical="center"/>
      <protection hidden="1"/>
    </xf>
  </cellXfs>
  <cellStyles count="4">
    <cellStyle name="Hipervínculo" xfId="1" builtinId="8"/>
    <cellStyle name="Normal" xfId="0" builtinId="0"/>
    <cellStyle name="Normal 2" xfId="2" xr:uid="{00000000-0005-0000-0000-000002000000}"/>
    <cellStyle name="Porcentaje" xfId="3" builtinId="5"/>
  </cellStyles>
  <dxfs count="45">
    <dxf>
      <font>
        <color rgb="FFFF0000"/>
      </font>
    </dxf>
    <dxf>
      <font>
        <color rgb="FFFF0000"/>
      </font>
    </dxf>
    <dxf>
      <font>
        <color rgb="FFFFC000"/>
      </font>
    </dxf>
    <dxf>
      <font>
        <color rgb="FFFFFF00"/>
      </font>
    </dxf>
    <dxf>
      <font>
        <color rgb="FF92D050"/>
      </font>
    </dxf>
    <dxf>
      <font>
        <color rgb="FFFF0000"/>
      </font>
    </dxf>
    <dxf>
      <font>
        <color rgb="FFFFC000"/>
      </font>
    </dxf>
    <dxf>
      <font>
        <color rgb="FFFFFF00"/>
      </font>
    </dxf>
    <dxf>
      <font>
        <color rgb="FF92D050"/>
      </font>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protection hidden="1"/>
    </dxf>
    <dxf>
      <protection hidden="1"/>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fill>
        <patternFill>
          <bgColor rgb="FFFF0000"/>
        </patternFill>
      </fill>
    </dxf>
    <dxf>
      <fill>
        <patternFill>
          <bgColor rgb="FFFFC000"/>
        </patternFill>
      </fill>
    </dxf>
    <dxf>
      <fill>
        <patternFill>
          <bgColor rgb="FFFFFF00"/>
        </patternFill>
      </fill>
    </dxf>
    <dxf>
      <fill>
        <patternFill>
          <bgColor rgb="FF92D050"/>
        </patternFill>
      </fill>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Perspectivas y número de Riesgos de Gestión de Procesos </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912B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Perpectivas!$A$9:$A$14</c:f>
              <c:strCache>
                <c:ptCount val="6"/>
                <c:pt idx="0">
                  <c:v>Cumplimiento de Metas</c:v>
                </c:pt>
                <c:pt idx="1">
                  <c:v>Financiero</c:v>
                </c:pt>
                <c:pt idx="2">
                  <c:v>Imagen</c:v>
                </c:pt>
                <c:pt idx="3">
                  <c:v>Pérdida de Información</c:v>
                </c:pt>
                <c:pt idx="4">
                  <c:v>Medidas de Control Interno y Externo</c:v>
                </c:pt>
                <c:pt idx="5">
                  <c:v>Operativo</c:v>
                </c:pt>
              </c:strCache>
            </c:strRef>
          </c:cat>
          <c:val>
            <c:numRef>
              <c:f>Perpectivas!$B$9:$B$14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FBD-4DBF-B54F-FC775FC86264}"/>
            </c:ext>
          </c:extLst>
        </c:ser>
        <c:dLbls>
          <c:showLegendKey val="0"/>
          <c:showVal val="0"/>
          <c:showCatName val="0"/>
          <c:showSerName val="0"/>
          <c:showPercent val="0"/>
          <c:showBubbleSize val="0"/>
        </c:dLbls>
        <c:gapWidth val="219"/>
        <c:overlap val="-27"/>
        <c:axId val="637664544"/>
        <c:axId val="637670120"/>
      </c:barChart>
      <c:catAx>
        <c:axId val="6376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670120"/>
        <c:crosses val="autoZero"/>
        <c:auto val="1"/>
        <c:lblAlgn val="ctr"/>
        <c:lblOffset val="100"/>
        <c:noMultiLvlLbl val="0"/>
      </c:catAx>
      <c:valAx>
        <c:axId val="637670120"/>
        <c:scaling>
          <c:orientation val="minMax"/>
        </c:scaling>
        <c:delete val="1"/>
        <c:axPos val="l"/>
        <c:numFmt formatCode="General" sourceLinked="1"/>
        <c:majorTickMark val="none"/>
        <c:minorTickMark val="none"/>
        <c:tickLblPos val="nextTo"/>
        <c:crossAx val="6376645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[Mapa_de_Riesgos_Institucional_2020-07-13 SC.xlsx]Dependencias_Procesos!TablaDinámica2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NÚMERO DE RIESGOS POR DEPENDENCIA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Dependencias_Procesos!$A$4:$A$22</c:f>
              <c:strCache>
                <c:ptCount val="18"/>
                <c:pt idx="0">
                  <c:v> Oficina Asesora de Jurídica</c:v>
                </c:pt>
                <c:pt idx="1">
                  <c:v> Oficina de Control Interno </c:v>
                </c:pt>
                <c:pt idx="2">
                  <c:v> Oficina de Control Interno Disciplinario</c:v>
                </c:pt>
                <c:pt idx="3">
                  <c:v> Oficina de Tecnologías de la Información y las Comunicaciones</c:v>
                </c:pt>
                <c:pt idx="4">
                  <c:v>Alta Consejería Distrital de Tecnologías de Información y Comunicaciones - TIC</c:v>
                </c:pt>
                <c:pt idx="5">
                  <c:v>Alta Consejería para los Derechos de las Víctimas, la Paz y la Reconciliación</c:v>
                </c:pt>
                <c:pt idx="6">
                  <c:v>Dirección de Contratación</c:v>
                </c:pt>
                <c:pt idx="7">
                  <c:v>Dirección de Talento Humano</c:v>
                </c:pt>
                <c:pt idx="8">
                  <c:v>Dirección Distrital de Archivo de Bogotá</c:v>
                </c:pt>
                <c:pt idx="9">
                  <c:v>Dirección Distrital de Desarrollo Institucional</c:v>
                </c:pt>
                <c:pt idx="10">
                  <c:v>Dirección Distrital de Relaciones Internacionales</c:v>
                </c:pt>
                <c:pt idx="11">
                  <c:v>Oficina Asesora de Planeación</c:v>
                </c:pt>
                <c:pt idx="12">
                  <c:v>Oficina de Consejería de Comunicaciones</c:v>
                </c:pt>
                <c:pt idx="13">
                  <c:v>Subdirección de Imprenta Distrital</c:v>
                </c:pt>
                <c:pt idx="14">
                  <c:v>Subdirección de Servicios Administrativos</c:v>
                </c:pt>
                <c:pt idx="15">
                  <c:v>Subdirección Financiera</c:v>
                </c:pt>
                <c:pt idx="16">
                  <c:v>Subsecretaría de Servicio a la Ciudadanía</c:v>
                </c:pt>
                <c:pt idx="17">
                  <c:v>Subsecretaría Técnica</c:v>
                </c:pt>
              </c:strCache>
            </c:strRef>
          </c:cat>
          <c:val>
            <c:numRef>
              <c:f>Dependencias_Procesos!$B$4:$B$22</c:f>
              <c:numCache>
                <c:formatCode>General</c:formatCode>
                <c:ptCount val="18"/>
                <c:pt idx="0">
                  <c:v>4</c:v>
                </c:pt>
                <c:pt idx="1">
                  <c:v>4</c:v>
                </c:pt>
                <c:pt idx="2">
                  <c:v>4</c:v>
                </c:pt>
                <c:pt idx="3">
                  <c:v>7</c:v>
                </c:pt>
                <c:pt idx="4">
                  <c:v>3</c:v>
                </c:pt>
                <c:pt idx="5">
                  <c:v>3</c:v>
                </c:pt>
                <c:pt idx="6">
                  <c:v>7</c:v>
                </c:pt>
                <c:pt idx="7">
                  <c:v>13</c:v>
                </c:pt>
                <c:pt idx="8">
                  <c:v>4</c:v>
                </c:pt>
                <c:pt idx="9">
                  <c:v>2</c:v>
                </c:pt>
                <c:pt idx="10">
                  <c:v>3</c:v>
                </c:pt>
                <c:pt idx="11">
                  <c:v>3</c:v>
                </c:pt>
                <c:pt idx="12">
                  <c:v>4</c:v>
                </c:pt>
                <c:pt idx="13">
                  <c:v>6</c:v>
                </c:pt>
                <c:pt idx="14">
                  <c:v>17</c:v>
                </c:pt>
                <c:pt idx="15">
                  <c:v>6</c:v>
                </c:pt>
                <c:pt idx="16">
                  <c:v>11</c:v>
                </c:pt>
                <c:pt idx="17">
                  <c:v>6</c:v>
                </c:pt>
              </c:numCache>
            </c:numRef>
          </c:val>
          <c:extLst>
            <c:ext xmlns:c16="http://schemas.microsoft.com/office/drawing/2014/chart" uri="{C3380CC4-5D6E-409C-BE32-E72D297353CC}">
              <c16:uniqueId val="{00000000-79B7-4CC5-AFA4-911333DD4610}"/>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[Mapa_de_Riesgos_Institucional_2020-07-13 SC.xlsx]Dependencias_Procesos!TablaDinámica3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Dependencias_Procesos!$A$27:$A$49</c:f>
              <c:strCache>
                <c:ptCount val="22"/>
                <c:pt idx="0">
                  <c:v>Asesoría Técnica y Proyectos en Materia TIC</c:v>
                </c:pt>
                <c:pt idx="1">
                  <c:v>Asistencia, atención y reparación integral a víctimas del conflicto armado e implementación de acciones de memoria, paz y reconciliación en Bogotá</c:v>
                </c:pt>
                <c:pt idx="2">
                  <c:v>Comunicación Pública</c:v>
                </c:pt>
                <c:pt idx="3">
                  <c:v>Contratación</c:v>
                </c:pt>
                <c:pt idx="4">
                  <c:v>Control Disciplinario</c:v>
                </c:pt>
                <c:pt idx="5">
                  <c:v>Direccionamiento Estratégico</c:v>
                </c:pt>
                <c:pt idx="6">
                  <c:v>Elaboración de Impresos y Registro Distrital</c:v>
                </c:pt>
                <c:pt idx="7">
                  <c:v>Estrategia de Tecnologías de la Información y las Comunicaciones</c:v>
                </c:pt>
                <c:pt idx="8">
                  <c:v>Evaluación del Sistema de Control Interno</c:v>
                </c:pt>
                <c:pt idx="9">
                  <c:v>Fortalecimiento de la Administración y la Gestión Pública Distrital</c:v>
                </c:pt>
                <c:pt idx="10">
                  <c:v>Gestión de la Función Archivística y del Patrimonio Documental del Distrito Capital</c:v>
                </c:pt>
                <c:pt idx="11">
                  <c:v>Gestión de Políticas Públicas Distritales</c:v>
                </c:pt>
                <c:pt idx="12">
                  <c:v>Gestión de Recursos Físicos</c:v>
                </c:pt>
                <c:pt idx="13">
                  <c:v>Gestión de Seguridad y Salud en el Trabajo</c:v>
                </c:pt>
                <c:pt idx="14">
                  <c:v>Gestión de Servicios Administrativos</c:v>
                </c:pt>
                <c:pt idx="15">
                  <c:v>Gestión del Sistema Distrital de Servicio a la Ciudadanía</c:v>
                </c:pt>
                <c:pt idx="16">
                  <c:v>Gestión Documental Interna</c:v>
                </c:pt>
                <c:pt idx="17">
                  <c:v>Gestión Estratégica de Talento Humano</c:v>
                </c:pt>
                <c:pt idx="18">
                  <c:v>Gestión Financiera</c:v>
                </c:pt>
                <c:pt idx="19">
                  <c:v>Gestión Jurídica</c:v>
                </c:pt>
                <c:pt idx="20">
                  <c:v>Gestión, Administración y Soporte de infraestructura y Recursos tecnológicos</c:v>
                </c:pt>
                <c:pt idx="21">
                  <c:v>Internacionalización de Bogotá</c:v>
                </c:pt>
              </c:strCache>
            </c:strRef>
          </c:cat>
          <c:val>
            <c:numRef>
              <c:f>Dependencias_Procesos!$B$27:$B$49</c:f>
              <c:numCache>
                <c:formatCode>General</c:formatCode>
                <c:ptCount val="22"/>
                <c:pt idx="0">
                  <c:v>3</c:v>
                </c:pt>
                <c:pt idx="1">
                  <c:v>3</c:v>
                </c:pt>
                <c:pt idx="2">
                  <c:v>4</c:v>
                </c:pt>
                <c:pt idx="3">
                  <c:v>7</c:v>
                </c:pt>
                <c:pt idx="4">
                  <c:v>4</c:v>
                </c:pt>
                <c:pt idx="5">
                  <c:v>3</c:v>
                </c:pt>
                <c:pt idx="6">
                  <c:v>6</c:v>
                </c:pt>
                <c:pt idx="7">
                  <c:v>5</c:v>
                </c:pt>
                <c:pt idx="8">
                  <c:v>4</c:v>
                </c:pt>
                <c:pt idx="9">
                  <c:v>2</c:v>
                </c:pt>
                <c:pt idx="10">
                  <c:v>4</c:v>
                </c:pt>
                <c:pt idx="11">
                  <c:v>6</c:v>
                </c:pt>
                <c:pt idx="12">
                  <c:v>4</c:v>
                </c:pt>
                <c:pt idx="13">
                  <c:v>5</c:v>
                </c:pt>
                <c:pt idx="14">
                  <c:v>5</c:v>
                </c:pt>
                <c:pt idx="15">
                  <c:v>11</c:v>
                </c:pt>
                <c:pt idx="16">
                  <c:v>8</c:v>
                </c:pt>
                <c:pt idx="17">
                  <c:v>8</c:v>
                </c:pt>
                <c:pt idx="18">
                  <c:v>6</c:v>
                </c:pt>
                <c:pt idx="19">
                  <c:v>4</c:v>
                </c:pt>
                <c:pt idx="20">
                  <c:v>2</c:v>
                </c:pt>
                <c:pt idx="21">
                  <c:v>3</c:v>
                </c:pt>
              </c:numCache>
            </c:numRef>
          </c:val>
          <c:extLst>
            <c:ext xmlns:c16="http://schemas.microsoft.com/office/drawing/2014/chart" uri="{C3380CC4-5D6E-409C-BE32-E72D297353CC}">
              <c16:uniqueId val="{00000000-8C05-4D2A-9B37-9FA29B9DAD7F}"/>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123825</xdr:colOff>
      <xdr:row>4</xdr:row>
      <xdr:rowOff>109537</xdr:rowOff>
    </xdr:from>
    <xdr:to>
      <xdr:col>10</xdr:col>
      <xdr:colOff>485775</xdr:colOff>
      <xdr:row>15</xdr:row>
      <xdr:rowOff>132119</xdr:rowOff>
    </xdr:to>
    <xdr:graphicFrame macro="">
      <xdr:nvGraphicFramePr>
        <xdr:cNvPr id="2" name="Gráfico 1">
          <a:extLst>
            <a:ext uri="{FF2B5EF4-FFF2-40B4-BE49-F238E27FC236}">
              <a16:creationId xmlns:a16="http://schemas.microsoft.com/office/drawing/2014/main" id="{63FBD7C9-5F72-4602-A574-13B6E78076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6</xdr:col>
      <xdr:colOff>839510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9525</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3594.758718171295" createdVersion="6" refreshedVersion="6" minRefreshableVersion="3" recordCount="105" xr:uid="{E760A553-DC15-431B-BD4E-49A1FDB9E7D2}">
  <cacheSource type="worksheet">
    <worksheetSource ref="A11:BT11" sheet="Mapa_Proceso"/>
  </cacheSource>
  <cacheFields count="89">
    <cacheField name="Proceso" numFmtId="0">
      <sharedItems/>
    </cacheField>
    <cacheField name="Actividad clave" numFmtId="0">
      <sharedItems longText="1"/>
    </cacheField>
    <cacheField name="Categoría" numFmtId="0">
      <sharedItems/>
    </cacheField>
    <cacheField name="Evento" numFmtId="0">
      <sharedItems count="105" longText="1">
        <s v="en  la gestión de la función archivística"/>
        <s v="en la gestión del patrimonio documental del Distrito"/>
        <s v="en el manejo de la documentación histórica en el Archivo de Bogotá con el fin de obtener cualquier dádiva o beneficio a nombre propio o de terceros ."/>
        <s v="con  la modificación y/o ocultamiento  de datos para la emisión de conceptos tecnicos e informes de la Subdirección del Sistema Distrital de Archivos a cambio de dadivas"/>
        <s v="en en la formulación  los Proyectos en materia de: Infraestructura, economía Digital, gobierno y Ciudadano Digital"/>
        <s v="en la ejecución de Proyectos en materia de: Infraestructura, Economía Digital y Gobierno y Ciudadano Digital"/>
        <s v="en la aprobación de ejecución de Proyectos para obtener dádivas o beneficios."/>
        <s v="en la valoración de la situación de vulnerabilidad para la entrega de ayuda humanitaria inmediata"/>
        <s v="en  la implementación y seguimiento de la política a través del SDARIV"/>
        <s v="durante el otorgamiento de ayudas dirigidas a la población víctima del conflicto armado"/>
        <s v="en la formulación del plan de comunicaciones para la divulgación de campañas y piezas comunicacionales"/>
        <s v="en la información divulgada a la ciudadanía a través de plataformas digitales"/>
        <s v="al momento de elaborar la campaña o pieza comunicacional solicitada"/>
        <s v="para la divulgación de campañas e información relacionada con la gestión de la administración distrital, mediante relaciones estratégicas comunicacionales"/>
        <s v="en la estructuración de los documentos y estudios previos por parte de las áreas técnicas"/>
        <s v="en el análisis y selección de las propuestas"/>
        <s v="en la supervisión de los contratos o convenios"/>
        <s v="durante la etapa precontractual para el desarrollo de un proceso de selección pública de oferentes con el fin de celebrar un contrato"/>
        <s v="durante la ejecución del contrato con el propósito de no evidenciar un posible incumplimiento de las obligaciones contractuales"/>
        <s v="al Omitir la comunicación de hechos irregulares conocidos por la Oficina de Control Interno, para obtener beneficios a los que que no haya lugar"/>
        <s v="con el fin de favorecer intereses indebidos o ajenos al cumplimiento de la función de la Oficina de Control Interno, para obtener beneficios a que no halla lugar"/>
        <s v="en la definición del alcance y Plan Anual de Auditoría"/>
        <s v="en la definición del alcance, los objetivos y pruebas de auditoría"/>
        <s v="en  la preparación y ejercicio de la defensa judicial y extrajudicial"/>
        <s v="en la elaboración o revisión de los actos administrativos que se suscriben en la Entidad"/>
        <s v="en  la emisión de conceptos, consultas, asesoría o de análisis jurídico de viabilidad de proyectos de acuerdo o de Ley"/>
        <s v="durante el ejercicio de la defensa judicial y extrajudicial de la Secretaría General de la Alcaldía Mayor de Bogotá para obtener beneficios no autorizados"/>
        <s v="en la formulación y actualización de la planeación institucional"/>
        <s v="en la elaboración y ejecución del plan de mantenimiento del sistema de gestión de calidad"/>
        <s v="en la ejecución de la planeación institucional"/>
        <s v="en productos elaborados"/>
        <s v="con la elaboración de los impresos de acuerdo con las características técnicas requeridas."/>
        <s v="con la publicación oportuna e íntegra de los actos administrativos (Registro Distrital)"/>
        <s v="durante la recepción y almacenamiento de insumos, repuestos y/o sobrantes que se pueden reciclar y producto terminado, con el fin de obtener dádivas o beneficio a nombre propio"/>
        <s v="para la elaboración de trabajos de artes gráficas dirigidos a personas u organismos que no hacen parte de la Administración Distrital, con el fin de obtener dádivas o beneficio a nombre propio"/>
        <s v="en la formulación del Plan Estratégico de Tecnologías de la Información y las Comunicaciones "/>
        <s v="en el suministro de lineamientos y directrices del Sistema de Seguridad de la Información"/>
        <s v="en el seguimiento y retroalimentación a los avances  de proyectos  de alto componente TIC definidos en el PETI"/>
        <s v="al Formular el plan Estratégico  de Tecnologías de la Información y las Comunicaciones con el fin de obtener un beneficio al que no halla lugar."/>
        <s v="en el desarrollo  de  soluciones tecnológicas "/>
        <s v="al desarrollar y ejecutar los cursos y/o diplomados de formación"/>
        <s v="al al desarrollar y ejecutar los cursos y/o diplomados de formación"/>
        <s v="al estructurar, coordinar y orientar la implementación de estrategias"/>
        <s v="al momento de identificar y acotar un problema público o situación a resolver"/>
        <s v="al planificar la formulación de propuesta de Política Pública  "/>
        <s v="en en la formulación del documento técnico de soporte, el documento CONPES y/o el plan de acción para la política pública"/>
        <s v="en  la implementación de políticas públicas "/>
        <s v="al  realizar seguimiento a la implementación del plan de acción de la política pública"/>
        <s v="en  la elaboración y asesoría en la implementación de lineamientos técnicos"/>
        <s v="en la  gestión y trámite de comunicaciones oficiales "/>
        <s v="en la  gestión y trámite de comunicaciones oficiales"/>
        <s v="de las transferencias documentales"/>
        <s v="en la gestión y trámite de actos administrativos "/>
        <s v="en la recepción de documentos prestados"/>
        <s v="en la actualización o elaboración de instrumentos archivisticos"/>
        <s v="en la elaboración de certificados para información laboral con destino a bonos pensionales"/>
        <s v="durante el manejo de los documentos que se tramitan en el área de Gestión Documental con el fin de obtener beneficios propios o de tercero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al expedir un Acto Administrativo de vinculación, encargo o prima técnica de los servidores de la Secretaría General de la Alcaldía Mayor de Bogotá, D.C., que den lugar a aclaraciones, correcciones o modificaciones en la decisión final."/>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al no dar respuesta a solicitudes de participación ciudadana y PQRS en materia de talento humano, dentro de los tiempos legales establecidos por sobrecarga labor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al establecer el Plan Institucional de Capacitación e Incentivos en cuanto a la normatividad vigente, las solicitudes técnicas o las necesidades de la Secretaría General de la Alcaldía Mayor de Bogotá, D.C."/>
        <s v="al no ejecutar alguna de las actividades que se establezca en el Plan Estrategico de Talento Humano_x000d_"/>
        <s v="para la vinculación intencional de persona sin cumplir los requisitos minímos de un cargo con el fin de obtener un beneficio al que no haya lugar."/>
        <s v="durante la liquidación de nómina con errores o fallas en la plataforma o sistema usado para la liquidación de nomina para el otorgamiento de beneficios salariales (prima técnica, antigüedad, vacaciones, etc)."/>
        <s v="en actualización de lineamientos"/>
        <s v="en la administracion y gestión de los recursos de infraestructura tecnologica"/>
        <s v="durante la Administración  y/o gestión de los recursos de la Infraestructura tecnologica de la secretaria general"/>
        <s v="en  el ingreso, suministro y baja  de bienes de consumo, consumo controlado y devolutivo de los inventarios de la entidad"/>
        <s v="en la generación de la cuenta mensual de almacén con destino a la Subdirección Financiera"/>
        <s v="en el seguimiento y control de la información de los bienes de propiedad de la entidad"/>
        <s v="durante el seguimiento y control de la información de los bienes de propiedad de la entidad"/>
        <s v="en  la formulación del PIGA y su plan de acción"/>
        <s v="en la prestación de los servicios de vigilancia y  seguridad; aseo y cafetería; transporte, matenimiento y apoyo logístico de eventos."/>
        <s v="en la legalización de adquisición de elementos o servicios"/>
        <s v="en la administración de la caja menor"/>
        <s v="en el mantenimiento preventivo y correctivo de los bienes"/>
        <s v="en el diagnostico y actualización del marco normativo en materia de estándares mínimos del Sistema de Gestión de Seguridad y Salud en el Trabajo"/>
        <s v="en la elaboración y actualización de los lineamientos y actividades relacionados con la Seguridad y Salud en el Trabajo "/>
        <s v="en la actualización e identificación de peligros y valoración de riesgos_x000d_"/>
        <s v="en la ejeción del Plan de Prevención, Preparación y Respuesta ante Emergencias"/>
        <s v="en las actividades definidas para la gestión de las condiciones de salud de lo(a)s Servidore(a)s Público(a)s de la Entidad_x000d_"/>
        <s v="de el Plan Anual de Trabajo del Sistema de Seguridad y Salud en el Trabajo_x000d_"/>
        <s v="en la emisión del concepto y/o asistencia técnica de cooperación internacional, relacionamiento estratégico internacional y proyección internacional"/>
        <s v="en la identificación de oportunidades y en la estructuración de iniciativas de cooperación internacional, relacionamiento estratégico"/>
        <s v="en la ejecución de acciones y/o estrategias de promoción, proyección y posicionamiento estratégico internacional del Distrito"/>
        <s v="en el registro adecuado y oportuno de los hechos económicos de la Entidad"/>
        <s v="en la presentación de Estados Financieros"/>
        <s v="al Gestionar los Certificados de Disponibilidad Presupuestal y de Registro Presupuestal"/>
        <s v="para garantizar el pago de las obligaciones adquiridas por la Secretaria General"/>
        <s v="en el diseño y estructuración de los medios de interacción ciudadana"/>
        <s v="en la coordinación, articulación y seguimiento de la gestión de las entidades que hacen parte del Sistema Unificado Distrital de Inspección, Vigilancia y Control (SUDIVC)."/>
        <s v="en la prestación de los servicios en los medios de interacción para la atención a la ciudadanía"/>
        <s v="en  _x000a_la coordinación, articulación y seguimiento de la gestión de las entidades participantes en los medios de interacción de la RED CADE"/>
        <s v="en la atención de soporte funcional en los tiempos definidos"/>
        <s v="en la medición y análisis de la calidad en la prestación de los servicios en los diferentes canales de servicio a la ciudadanía."/>
        <s v="en la cualificación de los servidores públicos en actitudes, destrezas, habilidades y conocimientos de servicio a la ciudadanía, al igual que en competencias de IVC."/>
        <s v="en el análisis, direccionamiento y respuesta a las peticiones ciudadanas"/>
        <s v="durante la prestación del servicio  en el canal presencial dispuesto para el servicio a la ciudadanía."/>
        <s v="durante  los monitoreos realizados en los puntos de atención en beneficio propio o de terceros_x0009__x0009_"/>
        <s v="en el trámite del proceso verbal"/>
        <s v="en la conformación del expediente disciplinario"/>
        <s v="al evaluar y tramitar el caso puesto en conocimiento de la OCID, que genere la configuración y decreto de la prescripción y/o caducidad en beneficio de un tercero."/>
        <s v="ante la revelación de información reservada en el desarrollo de las etapas de indagación preliminar e investigación disciplinaria "/>
      </sharedItems>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babilidad 1" numFmtId="0">
      <sharedItems/>
    </cacheField>
    <cacheField name="Financiero" numFmtId="0">
      <sharedItems count="6">
        <s v="Insignificante (1)"/>
        <s v=""/>
        <s v="Menor (2)"/>
        <s v="Moderado (3)"/>
        <s v="Mayor (4)"/>
        <s v="Catastrófico (5)"/>
      </sharedItems>
    </cacheField>
    <cacheField name="Imagen" numFmtId="0">
      <sharedItems count="5">
        <s v="Moderado (3)"/>
        <s v=""/>
        <s v="Menor (2)"/>
        <s v="Mayor (4)"/>
        <s v="Insignificante (1)"/>
      </sharedItems>
    </cacheField>
    <cacheField name="Medidas de control interno y externo" numFmtId="0">
      <sharedItems count="5">
        <s v="Menor (2)"/>
        <s v="Moderado (3)"/>
        <s v=""/>
        <s v="Insignificante (1)"/>
        <s v="Mayor (4)"/>
      </sharedItems>
    </cacheField>
    <cacheField name="Operativo" numFmtId="0">
      <sharedItems count="6">
        <s v="Menor (2)"/>
        <s v=""/>
        <s v="Mayor (4)"/>
        <s v="Catastrófico (5)"/>
        <s v="Insignificante (1)"/>
        <s v="Moderado (3)"/>
      </sharedItems>
    </cacheField>
    <cacheField name="Información" numFmtId="0">
      <sharedItems count="6">
        <s v="Catastrófico (5)"/>
        <s v="Menor (2)"/>
        <s v=""/>
        <s v="Moderado (3)"/>
        <s v="Insignificante (1)"/>
        <s v="Mayor (4)"/>
      </sharedItems>
    </cacheField>
    <cacheField name="Cumplimiento" numFmtId="0">
      <sharedItems count="6">
        <s v="Mayor (4)"/>
        <s v="Insignificante (1)"/>
        <s v=""/>
        <s v="Moderado (3)"/>
        <s v="Menor (2)"/>
        <s v="Catastrófico (5)"/>
      </sharedItems>
    </cacheField>
    <cacheField name="Impacto resultante 1" numFmtId="0">
      <sharedItems count="4">
        <s v="Catastrófico (5)"/>
        <s v="Moderado (3)"/>
        <s v="Mayor (4)"/>
        <s v="Menor (2)"/>
      </sharedItems>
    </cacheField>
    <cacheField name="Valoración 1"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p" numFmtId="0">
      <sharedItems count="3">
        <s v="Fuerte"/>
        <s v="Débil"/>
        <s v="Moderado"/>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d" numFmtId="0">
      <sharedItems/>
    </cacheField>
    <cacheField name="La solidez en conjunto respecto a la aparición de los efectos más significativos, detecta:" numFmtId="0">
      <sharedItems/>
    </cacheField>
    <cacheField name="Probabilidad 2" numFmtId="0">
      <sharedItems/>
    </cacheField>
    <cacheField name="Impacto 2" numFmtId="0">
      <sharedItems/>
    </cacheField>
    <cacheField name="Valoración 2" numFmtId="0">
      <sharedItems count="4">
        <s v="Alta"/>
        <s v="Baja"/>
        <s v="Moderada"/>
        <s v="Extrem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7T00:00:00" maxDate="2019-09-08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02T00:00:00" maxDate="2019-05-1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04-02T00:00:00" maxDate="2019-04-03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9-04-02T00:00:00" maxDate="2019-04-03T00:00:00"/>
    </cacheField>
    <cacheField name="Aspecto(s) que cambiaron4" numFmtId="0">
      <sharedItems/>
    </cacheField>
    <cacheField name="Descripción de los cambios efectuados4" numFmtId="0">
      <sharedItems/>
    </cacheField>
    <cacheField name="Fecha de cambio5" numFmtId="164">
      <sharedItems/>
    </cacheField>
    <cacheField name="Aspecto(s) que cambiaron5" numFmtId="0">
      <sharedItems/>
    </cacheField>
    <cacheField name="Descripción de los cambios efectuados5" numFmtId="0">
      <sharedItems/>
    </cacheField>
    <cacheField name="Fecha de cambio6" numFmtId="164">
      <sharedItems/>
    </cacheField>
    <cacheField name="Aspecto(s) que cambiaron6" numFmtId="0">
      <sharedItems/>
    </cacheField>
    <cacheField name="Descripción de los cambios efectuados6" numFmtId="0">
      <sharedItems/>
    </cacheField>
    <cacheField name="Fecha de cambio7" numFmtId="164">
      <sharedItems/>
    </cacheField>
    <cacheField name="Aspecto(s) que cambiaron7" numFmtId="0">
      <sharedItems/>
    </cacheField>
    <cacheField name="Descripción de los cambios efectuados7" numFmtId="0">
      <sharedItems/>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061.434591898149" createdVersion="6" refreshedVersion="6" minRefreshableVersion="3" recordCount="107" xr:uid="{C6E5ACE6-FB74-4714-A30B-9BB6C3137F71}">
  <cacheSource type="worksheet">
    <worksheetSource ref="A11:BS118" sheet="Mapa_Proceso"/>
  </cacheSource>
  <cacheFields count="89">
    <cacheField name="Proceso" numFmtId="0">
      <sharedItems count="22">
        <s v="Asesoría Técnica y Proyectos en Materia TIC"/>
        <s v="Asistencia, atención y reparación integral a víctimas del conflicto armado e implementación de acciones de memoria, paz y reconciliación en Bogotá"/>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l Sistema Distrital de Servicio a la Ciudadanía"/>
        <s v="Gestión de la Función Archivística y del Patrimonio Documental del Distrito Capital"/>
        <s v="Gestión de Políticas Públicas Distritales"/>
        <s v="Gestión de Seguridad y Salud en el Trabajo"/>
        <s v="Gestión de Servicios Administrativos"/>
        <s v="Gestión Documental Interna"/>
        <s v="Gestión Estratégica de Talento Humano"/>
        <s v="Gestión Financiera"/>
        <s v="Gestión Jurídica"/>
        <s v="Gestión, Administración y Soporte de infraestructura y Recursos tecnológicos"/>
        <s v="Internacionalización de Bogotá"/>
      </sharedItems>
    </cacheField>
    <cacheField name="Actividad clave" numFmtId="0">
      <sharedItems longText="1"/>
    </cacheField>
    <cacheField name="Categoría" numFmtId="0">
      <sharedItems count="13">
        <s v="Decisiones erróneas o no acertadas"/>
        <s v="Incumplimiento parcial de compromisos"/>
        <s v="Decisiones ajustadas a intereses propios o de terceros"/>
        <s v="Errores (fallas o deficiencias)"/>
        <s v="Omisión"/>
        <s v="Realización de cobros indebidos"/>
        <s v="Supervisión inapropiada"/>
        <s v="Incumplimiento legal"/>
        <s v="Desvío de recursos físicos o económicos"/>
        <s v="Interrupciones"/>
        <s v="Uso indebido de información privilegiada"/>
        <s v="Incumplimiento total de compromisos"/>
        <s v="Exceso de las facultades otorgadas"/>
      </sharedItems>
    </cacheField>
    <cacheField name="Evento" numFmtId="0">
      <sharedItems longText="1"/>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longText="1"/>
    </cacheField>
    <cacheField name="Probabilidad inicial" numFmtId="0">
      <sharedItems count="5">
        <s v="Rara vez (1)"/>
        <s v="Posible (3)"/>
        <s v="Improbable (2)"/>
        <s v="Casi seguro (5)"/>
        <s v="Probable (4)"/>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ount="4">
        <s v="Mayor (4)"/>
        <s v="Catastrófico (5)"/>
        <s v="Menor (2)"/>
        <s v="Moderado (3)"/>
      </sharedItems>
    </cacheField>
    <cacheField name="Valoración inicial" numFmtId="0">
      <sharedItems count="4">
        <s v="Alta"/>
        <s v="Extrema"/>
        <s v="Baja"/>
        <s v="Moderada"/>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ount="4">
        <s v="Rara vez (1)"/>
        <s v="Improbable (2)"/>
        <s v="Probable (4)"/>
        <s v="Posible (3)"/>
      </sharedItems>
    </cacheField>
    <cacheField name="Impacto final" numFmtId="0">
      <sharedItems count="5">
        <s v="Menor (2)"/>
        <s v="Catastrófico (5)"/>
        <s v="Insignificante (1)"/>
        <s v="Mayor (4)"/>
        <s v="Moderado (3)"/>
      </sharedItems>
    </cacheField>
    <cacheField name="Valoración final" numFmtId="0">
      <sharedItems count="4">
        <s v="Baja"/>
        <s v="Extrema"/>
        <s v="Alta"/>
        <s v="Moderad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longText="1"/>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4T00:00:00" maxDate="2020-07-02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0-07-11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0-06-17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0-07-11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0-07-14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20-07-14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26T00:00:00" maxDate="2020-03-27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0-07-13T00:00:00" maxDate="2020-07-14T00:00:00"/>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061.434592592595" createdVersion="6" refreshedVersion="6" minRefreshableVersion="3" recordCount="107" xr:uid="{74BF4AD6-9E63-481B-838F-4FDD38F5A1F6}">
  <cacheSource type="worksheet">
    <worksheetSource ref="A11:BT118" sheet="Mapa_Proceso"/>
  </cacheSource>
  <cacheFields count="90">
    <cacheField name="Proceso" numFmtId="0">
      <sharedItems count="22">
        <s v="Asesoría Técnica y Proyectos en Materia TIC"/>
        <s v="Asistencia, atención y reparación integral a víctimas del conflicto armado e implementación de acciones de memoria, paz y reconciliación en Bogotá"/>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l Sistema Distrital de Servicio a la Ciudadanía"/>
        <s v="Gestión de la Función Archivística y del Patrimonio Documental del Distrito Capital"/>
        <s v="Gestión de Políticas Públicas Distritales"/>
        <s v="Gestión de Seguridad y Salud en el Trabajo"/>
        <s v="Gestión de Servicios Administrativos"/>
        <s v="Gestión Documental Interna"/>
        <s v="Gestión Estratégica de Talento Humano"/>
        <s v="Gestión Financiera"/>
        <s v="Gestión Jurídica"/>
        <s v="Gestión, Administración y Soporte de infraestructura y Recursos tecnológicos"/>
        <s v="Internacionalización de Bogotá"/>
      </sharedItems>
    </cacheField>
    <cacheField name="Actividad clave" numFmtId="0">
      <sharedItems longText="1"/>
    </cacheField>
    <cacheField name="Categoría" numFmtId="0">
      <sharedItems/>
    </cacheField>
    <cacheField name="Evento" numFmtId="0">
      <sharedItems longText="1"/>
    </cacheField>
    <cacheField name="Fuente del riesgo" numFmtId="0">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longText="1"/>
    </cacheField>
    <cacheField name="Probabilidad inicial" numFmtId="0">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acheField>
    <cacheField name="Valoración inicial"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acheField>
    <cacheField name="Impacto final" numFmtId="0">
      <sharedItems/>
    </cacheField>
    <cacheField name="Valoración final" numFmtId="0">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longText="1"/>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4T00:00:00" maxDate="2020-07-02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0-07-11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0-06-17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0-07-11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0-07-14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20-07-14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26T00:00:00" maxDate="2020-03-27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0-07-13T00:00:00" maxDate="2020-07-14T00:00:00"/>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ount="18">
        <s v="Alta Consejería Distrital de Tecnologías de Información y Comunicaciones - TIC"/>
        <s v="Alta Consejería para los Derechos de las Víctimas, la Paz y la Reconciliación"/>
        <s v="Oficina de Consejería de Comunicaciones"/>
        <s v="Dirección de Contratación"/>
        <s v=" Oficina de Control Interno Disciplinario"/>
        <s v="Oficina Asesora de Planeación"/>
        <s v="Subdirección de Imprenta Distrital"/>
        <s v=" Oficina de Tecnologías de la Información y las Comunicaciones"/>
        <s v=" Oficina de Control Interno "/>
        <s v="Dirección Distrital de Desarrollo Institucional"/>
        <s v="Subdirección de Servicios Administrativos"/>
        <s v="Subsecretaría de Servicio a la Ciudadanía"/>
        <s v="Dirección Distrital de Archivo de Bogotá"/>
        <s v="Subsecretaría Técnica"/>
        <s v="Dirección de Talento Humano"/>
        <s v="Subdirección Financiera"/>
        <s v=" Oficina Asesora de Jurídica"/>
        <s v="Dirección Distrital de Relaciones Internacionale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Gestión de la Función Archivística y del Patrimonio Documental del Distrito Capital"/>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s v="Errores (fallas o deficiencias)"/>
    <x v="0"/>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istica_x000a_- Insuficiente de personal idoneo de los responsables de la gentión documental en las entidades Disttritales._x000a__x000a__x000a__x000a__x000a__x000a__x000a_"/>
    <s v="-  Inducir a las entidades en errores en la función archivi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0"/>
    <x v="0"/>
    <x v="0"/>
    <x v="0"/>
    <x v="0"/>
    <s v="Extrema"/>
    <s v="La valoración antes de controles arrojó probable dentro de la escala de probabilidad, toda vez que podria ocurrir el riesgo, así mismo, dentro de la escala de impacto se ubico en catastrifico, debido a que se presenten conceptos erro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or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de archivo (archivistico, júri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i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istica en las entidades del D.C 2215200-pr-299   indica que Subdirector Sistema Distrital de Archivos, autorizado(a) por Director(a) del Archivo de Bogotá, cada vez que se requiera revisa y aprueba informe de seguimiento al cumplimiento de la normatividad archivistica y su comunicación remisoria. La(s) fuente(s) de información utilizadas es(son) informe de seguimiento. En caso de evidenciar observaciones, desviaciones o diferencias, se devuelve para ajustes. Queda como evidencia informe de seguimiento cumplimiento de la normativa archivi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ayor (4)"/>
    <x v="0"/>
    <s v="La valoración despues de controles arrojó improbable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orcedimiento actualizado_x000a_- Porcedimiento actualizado_x000a_- Porcedimiento actualizado_x000a_- Por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Errores (fallas o deficiencias)"/>
    <x v="1"/>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ocesos técnicos y en el sevicio al usuario externo en Sala_x000a_- Fallas en el sistema informático oficial de los fondos históricos, que impida el servicio al público de la documentación histórica_x000a__x000a__x000a__x000a__x000a__x000a_"/>
    <s v="_x000a_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r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robable (4)"/>
    <x v="0"/>
    <x v="0"/>
    <x v="1"/>
    <x v="0"/>
    <x v="1"/>
    <x v="1"/>
    <x v="1"/>
    <s v="Alta"/>
    <s v="La valoración antes de controles arroja probable dentro de la escala de probabilidad, toda vez que existe alta posibilidad de que ocurra, así mismo, dentro de la escala de impacto se ubico en moderado,lo que ubica el riesgo en la zona alta."/>
    <s v="- El procedimiento Monite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Organización de fondos históricos  2215100-PR-073 indica que profesionale universitario, autorizado(a) por Subdirector tècnico, cada vez que sea necesario identifica el material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 ._x000a_- El procedimiento Catalogaciòn bibliogràfica 4213200-PR-362 indica que profesionale universitario, autorizado(a) por Subdirector tècnico, cada vez que sea necesario identifica el material biliograáfico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enor (2)"/>
    <x v="1"/>
    <s v="La valoración despues de controles arroja (improbable) dentro de la escala de probabilidad, toda vez que no podri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Desvío de recursos físicos o económicos"/>
    <x v="2"/>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_x000a__x000a__x000a__x000a__x000a_"/>
    <s v="_x000a__x000a__x000a__x000a__x000a__x000a__x000a__x000a__x000a_"/>
    <e v="#REF!"/>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es del SIAB y se devuelve la documentacion a quien corresponda. Queda como evidencia Inventario o relación de documentos y el formato Único de inventario documental- Secretaría Gen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a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a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c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anada en la herramienta informa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a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tita a las areas técnicas la revisión y búsqueda de los documentos faltantes. La(s) fuente(s) de información utilizadas es(son) inventario documental. En caso de evidenciar observaciones, desviaciones o diferencias, en caso de no encontrar el documento, se informa a las instanvcias correspondientes para que se tomen las medidas pertinentes. Queda como evidencia correo electro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x v="0"/>
    <s v="La valoración despu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_______________x000a__x000a__x000a__x000a__x000a__x000a__x000a__x000a__x000a__x000a__x000a_"/>
    <s v="- Subdirector técnico_x000a_- Subdirector técnico_x000a_- Subdirector técnico_x000a_- Subdirector técnico_x000a__x000a__x000a__x000a__x000a__x000a__x000a_________________x000a__x000a__x000a__x000a__x000a__x000a__x000a__x000a__x000a__x000a__x000a_"/>
    <s v="- Procedimiento ajustado y revisado_x000a_- Procedimiento ajustado y revisado_x000a_- Procedimiento ajustado y revisado_x000a_- Procedimiento ajustado y revis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ò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Asistencia Técnica en Gestión Documenta y Archivos, Seguimiento al Cumplimiento de la normativa archivistica y Revisión y Evaluación de Tablas de Retención - TRD- y valoración Documental - TVD."/>
    <s v="Decisiones ajustadas a intereses propios o de terceros"/>
    <x v="3"/>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vendas, gratificaciones o dadivas._x000a__x000a__x000a__x000a__x000a__x000a__x000a_"/>
    <s v="- Presiones indebidas de terceros a partir de dadivas u ofrecimientos._x000a__x000a__x000a__x000a__x000a__x000a__x000a__x000a__x000a_"/>
    <s v="- Pérdida de credibilidad del ente rector en materia archivistica_x000a_- Pérdida del patrimonio documental_x000a_- Afectación en la prestación de los productos o servicios que ofrece la entidad._x000a_- Sanciones disciplinarias, fiscales y penales.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y Afectación en la prestación de los productos o servicios que ofrece la entidad; lo que ubica el riesgo en la zona alta."/>
    <s v="- Asistenacia tècnica en gestiòn documental y archivos 2215100-PR-257 indica que Subdirector del Sistema Distrital de Archivos, autorizado(a) por Director (a) del Archivo de Bogotá, Cada vez que se requiera Revisary aprobar el Concepto técnico emitido por asistencia técnica. La(s) fuente(s) de información utilizadas es(son) Comunicación emitida por la entidad con sus respectivos anexos. En caso de evidenciar observaciones, desviaciones o diferencias, se debe ajustar el concepto tecnico. Queda como evidencia Oficio 2211600-FT-012 y /o memorando 2211600-FT- 011 ._x000a_- El procedimiento Revisiòn y evaluaciòn de las TRD Y TVD para su convalidaciòn por parte del Consejo Distrital de Archivos 2215200-PR-293 indica que Director(a) del Archivo de Bogota y Subdirector del Sistema Distrital de Archivos, autorizado(a) por Director (a) del Archivo de Bogotá, Cada vez que se requiera Revisar y aprobar Concepto de TRD y/o Concepto de TVD. La(s) fuente(s) de información utilizadas es(son) Tbala de retención y Valoración Documental con sus respectivos anexos. En caso de evidenciar observaciones, desviaciones o diferencias, se debe ajustar el concepto tecnico. Queda como evidencia Cocepto Técnico de revisión y evaluación  de instrumentos  archivisticos - 2215200 -FT-930, Concepto , Concepto tecnico de verificación y ajuste a instrumentos técnicos 2215200-FT- 928, Concepto tecnico de revisión y evaluación de instrumentos archivisticos de entidades privadas que  cumplen funciones publicas 4213100 - FT- 988._x000a_- El procedimiento Seguimiento al cumplimiento de la normatividad archivi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istica. La(s) fuente(s) de información utilizadas es(son) Evidencis emitidas por la entidad y las herramientas  de evaluación de las visitas de seguimiento. En caso de evidenciar observaciones, desviaciones o diferencias, Se debe ajustar el informe . Queda como evidencia Informe de seguimiento a la normativa archivi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La valoración despues de controles arrojó rara vez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x000a_________________x000a__x000a_- Revisar y definir controles detectivos dentro del procedimiento.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 Director (a) del Archivo de Bogotà_x000a__x000a__x000a__x000a__x000a__x000a__x000a__x000a__x000a_"/>
    <s v="- Procedimiento ajustado y revisado_x000a_- Procedimiento ajustado y revisado_x000a_- Procedimiento ajustado y revisado_x000a__x000a__x000a__x000a__x000a__x000a__x000a__x000a_________________x000a__x000a_- Procedimiento ajustado_x000a__x000a__x000a__x000a__x000a__x000a__x000a__x000a__x000a_"/>
    <s v="03/06/2019_x000a_03/06/2019_x000a_03/06/2019_x000a__x000a__x000a__x000a__x000a__x000a__x000a__x000a_________________x000a__x000a_04/06/2019_x000a__x000a__x000a__x000a__x000a__x000a__x000a__x000a__x000a_"/>
    <s v="31/08/2019_x000a_31/08/2019_x000a_31/08/2019_x000a__x000a__x000a__x000a__x000a__x000a__x000a__x000a_________________x000a__x000a_31/08/2019_x000a__x000a__x000a__x000a__x000a__x000a__x000a__x000a__x000a_"/>
    <s v="- Reportar el presunto hecho de Decisiones ajustadas a intereses propios o de terceros con  la modificación y/o ocultamiento  de datos para la emisión de conceptos tecnicos e informes de la Subdirección del Sistema Distrital de Archivos a cambio de dadivas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e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Asesoría Técnica y Proyectos en Materia TIC"/>
    <s v="Definir las Asesorías Técnicas y Formular los Proyectos en materia de: Infraestructura, Economía Digital,Gobierno y Ciudadano Digital"/>
    <s v="Decisiones erróneas o no acertadas"/>
    <x v="4"/>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_x000a__x000a__x000a_"/>
    <s v="- -- Ningún trámite y/o procedimiento administrativo_x000a__x000a__x000a__x000a_"/>
    <s v="- Ningún otro proceso en el Sistema de Gestión de Calidad_x000a__x000a__x000a__x000a_"/>
    <s v="Posible (3)"/>
    <x v="0"/>
    <x v="0"/>
    <x v="3"/>
    <x v="2"/>
    <x v="3"/>
    <x v="0"/>
    <x v="2"/>
    <s v="Extrema"/>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n la formulación  los Proyectos en materia de: Infraestructura, economía Digital, gobierno y Ciudadano Digital en el informe de monitoreo a la Oficina Asesora de Planeación._x000a_- Se reformula el proyect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Reporte de monitoreo indicando la materialización del riesgo de Decisiones erróneas o no acertadas en en la formulación  los Proyectos en materia de: Infraestructura, economía Digital, gobierno y Ciudadano Digital_x000a_- Proyecto reformulado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Gobierno y Ciudadano Digital"/>
    <s v="Incumplimiento parcial de compromisos"/>
    <x v="5"/>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Ningún otro proceso en el Sistema de Gestión de Calidad_x000a__x000a__x000a__x000a_"/>
    <s v="Probable (4)"/>
    <x v="0"/>
    <x v="0"/>
    <x v="0"/>
    <x v="3"/>
    <x v="3"/>
    <x v="0"/>
    <x v="0"/>
    <s v="Extrema"/>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oderado (3)"/>
    <x v="2"/>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Formular acciones preventivas o correctivas_x000a__x000a_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lizado_x000a__x000a_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Acción formulada en el aplicativo Sistema Integrado de Gestión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x v="6"/>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0"/>
    <s v="Extrema"/>
    <s v="Se determina una probabilidad ( rara vez 1 ) teniendo en cuenta que el riesgo no se ha materializado. En impacto se ubica en zona catastrófico (5) d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x v="3"/>
    <s v="Se tienen dos atividades que actúan como puntos de control para prevención y detección, sin embargo, la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x v="7"/>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x v="0"/>
    <x v="2"/>
    <x v="0"/>
    <x v="4"/>
    <x v="4"/>
    <x v="1"/>
    <x v="3"/>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x v="8"/>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x v="0"/>
    <x v="0"/>
    <x v="0"/>
    <x v="4"/>
    <x v="4"/>
    <x v="3"/>
    <x v="1"/>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x v="9"/>
    <x v="1"/>
    <s v="Imagen"/>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x v="0"/>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3/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 Jefe de Oficina Asesora de Jurídica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Asistencia, atención y reparación integral a víctimas del conflicto armado e implementación de acciones de memoria, paz y reconciliación en Bogotá, actualizado."/>
    <s v=""/>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Determinar un plan de acción para diseño, elaboración y divulgación de campañas, estrategias y/o piezas comunicacionales partiendo de los lineamientos construidos, con el fin de informar y comunicar las estrategias comunicacionales por los medios disponibles."/>
    <s v="Omisión"/>
    <x v="10"/>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x v="2"/>
    <x v="2"/>
    <x v="4"/>
    <x v="0"/>
    <x v="1"/>
    <x v="0"/>
    <x v="2"/>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x v="1"/>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robable (4)"/>
    <s v="Menor (2)"/>
    <x v="0"/>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para informar sobre la gestión, acercar la ciudadanía a la administración distrital y generar sentido de pertenencia y amor por la ciudad."/>
    <s v="Decisiones erróneas o no acertadas"/>
    <x v="11"/>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x v="0"/>
    <x v="3"/>
    <x v="0"/>
    <x v="0"/>
    <x v="4"/>
    <x v="4"/>
    <x v="2"/>
    <s v="Alta"/>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el diseño de campañas y piezas comunicacionales para divulgar contenidos hacia la ciudadanía sobre la gestión de la administración distrital."/>
    <s v="Errores (fallas o deficiencias)"/>
    <x v="12"/>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x v="0"/>
    <x v="3"/>
    <x v="3"/>
    <x v="4"/>
    <x v="3"/>
    <x v="0"/>
    <x v="2"/>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s v="Incumplimiento parcial de compromisos"/>
    <x v="13"/>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x v="0"/>
    <x v="3"/>
    <x v="3"/>
    <x v="5"/>
    <x v="4"/>
    <x v="3"/>
    <x v="2"/>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x v="2"/>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Moderado (3)"/>
    <x v="2"/>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x000a__x000a__x000a__x000a__x000a__x000a__x000a_________________x000a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x v="14"/>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o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x v="3"/>
    <x v="2"/>
    <x v="0"/>
    <x v="0"/>
    <x v="1"/>
    <x v="4"/>
    <x v="1"/>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incluyen causas internas y externas (incluyendo las DOFA) y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x v="15"/>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4"/>
    <x v="0"/>
    <x v="4"/>
    <x v="4"/>
    <x v="4"/>
    <x v="3"/>
    <x v="2"/>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x v="16"/>
    <x v="0"/>
    <s v="Operativo"/>
    <s v="- Desconocimiento en las actividades necesarias para llevar a cabo una satisfactoria supervisión de los contratos o convenios._x000a_- Falta de apropiación por parte de las áreas técnicas de los lineamientos enfocados a la supervisión de contratatos y convenios._x000a_- Falta de conocimiento técnico, jurídico o financiero del contrato o convenio por parte de quien lo supervisa._x000a_- No se cuenta con suficiente personal ido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o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x v="3"/>
    <x v="2"/>
    <x v="0"/>
    <x v="4"/>
    <x v="4"/>
    <x v="3"/>
    <x v="1"/>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Se determina la probabilidad (1 rara vez) t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x v="17"/>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presentado en los últimos cuatro años. El impacto (5 catastrófico) obed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odica y financieramiente, asignando nuevos proc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x v="18"/>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u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i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x v="19"/>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x v="20"/>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o amonestación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x v="21"/>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x v="22"/>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ó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sis 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Gestión Jurídica"/>
    <s v="Gestionar la defensa judicial y extrajudicial de la Secretaría General de la Alcaldía Mayor de Bogotá, D. C."/>
    <s v="Errores (fallas o deficiencias)"/>
    <x v="23"/>
    <x v="0"/>
    <s v="Operativo"/>
    <s v="- Personal de planta insuficiente_x000a_- No realizar la prepar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0"/>
    <x v="4"/>
    <x v="4"/>
    <x v="4"/>
    <x v="1"/>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preparación y ejercicio de la defensa judicial y extrajudicial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x v="24"/>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x v="3"/>
    <x v="2"/>
    <x v="1"/>
    <x v="2"/>
    <x v="5"/>
    <x v="0"/>
    <x v="2"/>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laboración o revisión de los actos administrativos que se suscriben en la Entidad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x v="25"/>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4"/>
    <x v="2"/>
    <x v="5"/>
    <x v="0"/>
    <x v="2"/>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i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consultas, asesoría o de análisis jurídico de viabilidad de proyectos de acuerdo o de Ley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misión de conceptos, consultas, asesoría o de análisis jurídico de viabilidad de proyectos de acuerdo o de Ley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x v="26"/>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x v="1"/>
    <x v="1"/>
    <x v="2"/>
    <x v="1"/>
    <x v="2"/>
    <x v="2"/>
    <x v="0"/>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el ejercicio de la defensa judicial y extrajudicial de la Secretaría General de la Alcaldía Mayor de Bogotá para obtener beneficios no autorizados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Gestión Jurídica"/>
    <s v="- Jefe de Oficina Asesora de Jurídica_x000a_- Jefe de Oficina Asesora de Jurídica_x000a_- Jefe de Oficina Asesora de Jurídica_x000a_- Jefe de Oficina Asesora de Jurídica_x000a_- Jefe de Oficina Asesora de Jurídica_x000a__x000a__x000a__x000a__x000a_- Jefe de Oficina Asesora de Jurídica"/>
    <s v="- Notificación realizada del presunto hecho de Decisiones ajustadas a intereses propios o de terceros durante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Gestión Jurídic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Direccionamiento Estratégico"/>
    <s v="Formulación y actualización de Contexto Extratégico, Planes Sectoriales, Plan Estratégico, Plan de Accion, Presupuesto Anual, Proyectos de Inversión, Plan Anual de Adquisiciones"/>
    <s v="Decisiones erróneas o no acertadas"/>
    <x v="27"/>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5"/>
    <x v="3"/>
    <x v="4"/>
    <x v="5"/>
    <x v="4"/>
    <x v="5"/>
    <x v="0"/>
    <s v="Extrema"/>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x v="28"/>
    <x v="0"/>
    <s v="Estratégico"/>
    <s v="- La información de entrada que se requiere para formular el plan de mantenimiento del sistema de gestion de calidad no es suficiente, clara, completa o de calidad._x000a_- La variabilidad de los recursos asignados que impacta en la formulación del plan de mantenimiento del sistema de gestion de calidad _x000a_- La variabilidad en las prioridades impacta en la formulación del plan de mantenimiento del sistema de gestion de calidad _x000a_- Algunas actividades del proceso se deben ajustar para mejorar en cuanto al cumplimiento de sus objetivos._x000a__x000a__x000a__x000a__x000a__x000a_"/>
    <s v="- Cambios en la regulación de modelos de gestión pública que impacten el sistema de gestio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x v="0"/>
    <x v="0"/>
    <x v="0"/>
    <x v="5"/>
    <x v="3"/>
    <x v="3"/>
    <x v="1"/>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Casi seguro (5)"/>
    <s v="Menor (2)"/>
    <x v="0"/>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x v="29"/>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4"/>
    <x v="0"/>
    <x v="4"/>
    <x v="5"/>
    <x v="3"/>
    <x v="3"/>
    <x v="2"/>
    <s v="Alta"/>
    <s v="Se determina la probabilidad (2 improbable) ya que el riesgo se presentó al menos una vez en los últimos cuatro años y se evidenció en el reporte de avance Plan de Acción 2016. El impacto (4 mayor) obeced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x v="30"/>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x v="0"/>
    <x v="2"/>
    <x v="0"/>
    <x v="4"/>
    <x v="4"/>
    <x v="1"/>
    <x v="3"/>
    <s v="Moderada"/>
    <s v="Se determinó la probailidad (3 posible), ya que éste riesgo se ha presentado al menos una vez en los últios 2 años y fue establecido en subcomités de autocontrol y como salida no conforme en el aplicativo del Sistema Integrado de Gestión. El impacto (2 Menor) obedece a que la materialización de éste riesgo podría afectar localmente la imá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t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o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15/05/2019_x000a_15/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x v="31"/>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on de los trabajos._x000a__x000a__x000a__x000a__x000a__x000a__x000a__x000a__x000a_"/>
    <s v="- Quejas y reclamaciones por parte de otras entidades del distrito._x000a_- Pérdida de credibilidad e imá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x v="0"/>
    <x v="0"/>
    <x v="1"/>
    <x v="4"/>
    <x v="4"/>
    <x v="3"/>
    <x v="1"/>
    <s v="Extrema"/>
    <s v="Se determinó la probabilidad (5 casi seguro), ya que éste riesgo se ha presentado más de una vez en el presente año. El impacto (3 Moderado) obedece a que éste riesgo podría perjudicar la imá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Probable (4)"/>
    <s v="Menor (2)"/>
    <x v="0"/>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8/05/2019_x000a__x000a__x000a__x000a__x000a__x000a__x000a__x000a__x000a__x000a_________________x000a__x000a_08/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x v="32"/>
    <x v="0"/>
    <s v="Operativo"/>
    <s v="- Deficiencia en la solicitud y los soportes, inconsistencia entre el archivo magnetico y el fi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x v="0"/>
    <x v="0"/>
    <x v="4"/>
    <x v="5"/>
    <x v="3"/>
    <x v="3"/>
    <x v="2"/>
    <s v="Alta"/>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x v="2"/>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Aceptar"/>
    <s v="_x000a__x000a_- Actualizar el procedimiento 2213300-PR-097 &quot;Publicación del registro distrital&quot;,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8/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3"/>
    <x v="1"/>
    <s v=""/>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15/05/2019_x000a_15/05/2019_x000a__x000a__x000a__x000a__x000a__x000a__x000a__x000a__x000a_________________x000a__x000a_15/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4"/>
    <x v="1"/>
    <s v="Operativo"/>
    <s v="- Amiguismo o clientelismo con el fin de favorecer un tercero para que sin cumplimiento de requisitos se elaboren trabajos de artes gráficas dirig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15/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x v="35"/>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Posible (3)"/>
    <x v="0"/>
    <x v="2"/>
    <x v="0"/>
    <x v="4"/>
    <x v="4"/>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x v="1"/>
    <s v="La valoración del riesgo después de controles quedo en escala de probabilida rara vez  y de impacto menor toda vez que se incluyeron activi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siciones tomadas en la formulación   y definir los ajustes del PETI_x000a_- Realizar la propuesta de ajustes al PETI_x000a_- Presentación de los cambios efectuados al PETI, si son mayores al Comité Di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9-04-02T00:00:00"/>
    <s v="Identificación del riesgo_x000a_Análisis antes de controles_x000a__x000a__x000a_"/>
    <s v="Se ajustaron las causas y los efectos, conforme a la realidad del proceso._x000a_Se ajusta la valoración del impacto conforme a los efectos ajustados lo que bajo la valoración en a escala del impacto de catastrófico a mayor. "/>
    <d v="2019-04-02T00:00:00"/>
    <s v="_x000a__x000a_Análisis de controles_x000a__x000a_"/>
    <s v="Se incluyó una nueva actividad de conrol asociada a la actividad No. 13 del procedimiento PR-116 dentro de los controles Preventivos._x000a__x000a_Se incluyeron dos nuevas actividades de control asociados a las actividades No. 16 y 17 del PR-116 dentro de los controles correctivos."/>
    <d v="2019-04-02T00:00:00"/>
    <s v="_x000a__x000a__x000a_Análisis después de controles_x000a_"/>
    <s v="Se efectuó la valoración de las nuevas actividades de control preventivo y correctivos._x000a_La zona de riesgo despues de controles antes era mayor ahora quedo en menor dentro dela escla de impacto. _x000a_La zona resultante dentro de klavaloración de lña matriz cambio de alta a baja."/>
    <d v="2019-04-02T00:00:00"/>
    <s v="_x000a__x000a__x000a__x000a_Tratamiento del riesgo"/>
    <s v="Se plantea plan de acción a  para el fortalecimiento de las actividades de control del riesgo.  Se establec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x v="36"/>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Posible (3)"/>
    <x v="2"/>
    <x v="0"/>
    <x v="1"/>
    <x v="2"/>
    <x v="5"/>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oderado (3)"/>
    <x v="0"/>
    <s v="La valoración del riesgo después de controles quedo en escala de probabilida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_______________x000a_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cibilización de lineamientos de Seguridad de la Información_x000a_- Documento de Lineamientos de SGSI_x000a_- documento propuesta de procedimiento_x000a_- docuemento aprobado_x000a_- docuemento publicado, divulgado y socializado_x000a__x000a__x000a__x000a__x000a__x000a_________________x000a__x000a_- documento propuesta de procedimiento_x000a_- docuemento aprobado_x000a_- docue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di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9-04-29T00:00:00"/>
    <s v="_x000a__x000a_Análisis de controles_x000a_Análisis después de controles_x000a_Tratamiento del riesgo"/>
    <s v="Se incluye el control detectivo y cambio el escala deprob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x v="37"/>
    <x v="0"/>
    <s v="Estratégico"/>
    <s v="- 1. Las personas que realizan el seguimiento no tienen los conocimientos y habilidades necesarias _x000a_- 2. La información para realizar el seguimiento al PETI  no es oportuna _x000a__x000a__x000a__x000a__x000a__x000a__x000a__x000a_"/>
    <s v="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Posible (3)"/>
    <x v="2"/>
    <x v="2"/>
    <x v="1"/>
    <x v="2"/>
    <x v="5"/>
    <x v="0"/>
    <x v="2"/>
    <s v="Extrema"/>
    <s v="La valoración del riesgo antes de control quedo en escala de probabilida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x v="2"/>
    <s v="La valoración del riesgo después de controles quedo en escala de probabilida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u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x v="38"/>
    <x v="1"/>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ciones o motivaciones sociales o colectivas, que inciten a realizar conductas contrarias al deber ser_x000a__x000a__x000a__x000a__x000a__x000a__x000a_"/>
    <s v="- 1. Detrimento patrimonial_x000a_- 2. Investigaciones administrativas disciplinarias y fiscales_x000a_- 3. Afectacio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0"/>
    <x v="0"/>
    <x v="1"/>
    <x v="5"/>
    <x v="5"/>
    <x v="3"/>
    <x v="0"/>
    <s v="Extrema"/>
    <s v="La valoración del riesgo antes de control quedo en escala de probabilida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x v="3"/>
    <s v="La valoración del riesgo después de controles quedo en escala de probabilida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ar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h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eidencia de reunipon con los actores que identificaron el hecho._x000a_- memorando electrónico negando la solicitud y explicando las razones tecnicas del rechazo_x000a_- Documentacion contratual Informes de supervision_x000a_- PETI ajustado_x000a__x000a__x000a__x000a__x000a_- Mapa de riesgo del proceso Estrategia de Tecnologías de la Información y las Comunicaciones, actualizado."/>
    <s v=""/>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x v="39"/>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Posible (3)"/>
    <x v="2"/>
    <x v="0"/>
    <x v="4"/>
    <x v="2"/>
    <x v="5"/>
    <x v="0"/>
    <x v="2"/>
    <s v="Extrema"/>
    <s v=""/>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einto de los sistemas de información_x000a_- AP #23: (5) Actualizar la metodología para el desarrollo y mantenimeinto de los sistemas de información_x000a_- AP #23: (5) Actualizar la metodología para el desarrollo y mantenimeinto de los sistemas de información_x000a__x000a__x000a__x000a__x000a__x000a__x000a__x000a_________________x000a__x000a_- AP #23: (5) Actualizar la metodología para el desarrollo y mantenimei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einto de los sistemas de información actualizada_x000a_- Metodología  para el desarrollo y mantenimeinto de los sistemas de información actualizada_x000a_- Metodología  para el desarrollo y mantenimeinto de los sistemas de información actualizada_x000a__x000a__x000a__x000a__x000a__x000a__x000a__x000a_________________x000a__x000a_- Metodología  para el desarrollo y mantenimei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ajusta la definción del riesgo al contexto de la realidad en el proceso actual._x000a_Se incluye una actividad de control  detectiva establecida en el  procedimiento PR-106, por lo que la escala de impacto cambia de moderada a menor, lo que modfiicó la zona resultante de moderada a baja. Se incluy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Fortalecimiento de la Administración y la Gestión Pública Distrital"/>
    <s v="Desarrollar y ejecutar los cursos y/o diplomados de formación para las servidoras y servidores públicos"/>
    <s v="Errores (fallas o deficiencias)"/>
    <x v="40"/>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_x000a_- Incumplimiento en las metas y objetivos institucionales._x000a_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Improbable (2)"/>
    <x v="0"/>
    <x v="3"/>
    <x v="0"/>
    <x v="4"/>
    <x v="4"/>
    <x v="0"/>
    <x v="2"/>
    <s v="Alta"/>
    <s v="Se determinó la probabilidad en ( probable 4)  dado que  no se cuenta con el personal, ni expertos temáticos perma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_x000a_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x v="41"/>
    <x v="0"/>
    <s v="Cumplimiento"/>
    <s v="- No culminación de los procesos precontractuales y contractuales para los programas de formación_x000a_- Obsolescencia en las téma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 _x000a_-  Incumplimiento en las metas y objetivos institucionales.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Rara vez (1)"/>
    <x v="3"/>
    <x v="3"/>
    <x v="0"/>
    <x v="4"/>
    <x v="4"/>
    <x v="0"/>
    <x v="2"/>
    <s v="Alta"/>
    <s v="Se determina la probabilidad Posible (3) Al no contar con la adjudicación del proceso contractual con la que se planeó realizar la oferta académica. El impacto Mayor (4) obedece a que se presenten los ejef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Posible (3) dado que con los controles se asegura que el programa cuente con los recursos tecnológicos, humanos  para el desarrollo de los ciclos de formación. El impacto menor (2) obedece a que no se ha presentado."/>
    <s v="Reducir"/>
    <s v="- Modificar la documentación del procedimiento con el fin de fortalecer los controles para mitigar el riesgo._x000a_- Formalizar la documentación actualizada en el aplicativo SIG, ý realizar su socialización y divulgación._x000a__x000a__x000a__x000a__x000a__x000a__x000a__x000a__x000a_________________x000a__x000a__x000a__x000a__x000a__x000a__x000a__x000a__x000a__x000a__x000a_"/>
    <s v="- Profesional especializado_x000a_- Profesional especializado_x000a__x000a__x000a__x000a__x000a__x000a__x000a__x000a__x000a_________________x000a__x000a__x000a__x000a__x000a__x000a__x000a__x000a__x000a__x000a__x000a_"/>
    <s v="- Procedimientos modificados con controles para mitigar el riesgo_x000a_- Procedimientos publicados divulgados y socializados._x000a__x000a__x000a__x000a__x000a__x000a__x000a__x000a__x000a_________________x000a__x000a__x000a__x000a__x000a__x000a__x000a__x000a__x000a__x000a__x000a_"/>
    <s v="07/09/2019_x000a_07/09/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_x000a__x000a__x000a__x000a__x000a__x000a__x000a_- Director Distrital de Desarrollo Institucional"/>
    <s v="- Reporte de monitoreo indicando la materialización del riesgo de Incumplimiento parcial de compromisos al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x v="42"/>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í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_x000a__x000a__x000a__x000a_"/>
    <s v="- -- Ningún trámite y/o procedimiento administrativo_x000a__x000a__x000a__x000a_"/>
    <s v="- Todos los procesos en el Sistema de Gestión de Calidad_x000a__x000a__x000a__x000a_"/>
    <s v="Rara vez (1)"/>
    <x v="2"/>
    <x v="3"/>
    <x v="0"/>
    <x v="4"/>
    <x v="1"/>
    <x v="0"/>
    <x v="2"/>
    <s v="Alta"/>
    <s v="Se determina la probabilidad  ( probable 4) al  cumplir parcialmente  con el  procedimiento establecido para la estructuración de una estrategí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100-PR-247 &quot; Definición, orientaciónde la implementación y evaluación de estrategí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una probabi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í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Gestión de Políticas Públicas Distritales"/>
    <s v="Identificar y acotar un problema público o situación a resolver"/>
    <s v="Errores (fallas o deficiencias)"/>
    <x v="43"/>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ó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ia  correo electrónico solicitando ajustes . Queda como evidencia correo electrónico, propuesta de p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rara vez 1  e impacto ( menor2) ) puesto  que una vez realizados los controles se dismuni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informe de monitoreo a la Oficina Asesora de Planeación._x000a_- solicitar al profesional de la realizar ajustes en la identificación de problema público o situación a resolver._x000a__x000a__x000a__x000a__x000a__x000a__x000a__x000a_- Actualizar el mapa de riesgos del proceso Gestión de Políticas Públicas Distritales"/>
    <s v="- Subsecretario(a) Técnico(a)_x000a_- Profesional Lider de política _x000a__x000a__x000a__x000a__x000a__x000a__x000a__x000a_- Subsecretario(a) Técnico(a)"/>
    <s v="- Reporte de monitoreo indicando la materialización del riesgo de Errores (fallas o deficiencias) al momento de identificar y acotar un problema público o situación a resolver_x000a_- Identificación del contexto de la necesidad y de la problemática ajustada.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x v="44"/>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una probabil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rpueba o rechhaza la propuesta. Queda como evidencia Memoradno envio de prouuesta política pública, evidencia de reunión de aceptación o rechazo de propuesta de política públicas , acta de aprobación o rechazo al docuemtn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una probabilidad ( rara vez 1 )  y  el impacto ( moderado 3) una vez realizados los controles se dismuniye la probabilidad y el impacto de ocurrencia del riesgo sin embargo se deben fortal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al planificar la formulación de propuesta de Política Pública   en el informe de monitoreo a la Oficina Asesora de Planeación._x000a_- Reformular el plan de formulación de la política pública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Decisiones erróneas o no acertadas al planificar la formulación de propuesta de Política Pública  _x000a_- Plan de formulación de política pública ajustad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x v="45"/>
    <x v="0"/>
    <s v="Estratégico"/>
    <s v="- Las personas responsables de la formulación del documento técnico de soporte, el documento CONPES y/o el plan de acción para la política pública no son idóneas._x000a_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 Falta de apropiación y entendimiento de la metodología para formular el documento técnico de soporte, el documento CONPES y/o el plan de acción para la política pública.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minó la probabilidad  ( posible 4)  y un impacto ( mayor 4 ) de no controlarse el riesgo la imagen de la entidad se veria afectada negativamente por la fla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ia pública  Discute y solicita ajustes sobre los aspectos técnicos, metodológicos y operativos de lo propuesto en el documento de política y su plan de acción. Adicionalmente la Secretaría técnica del CONPES D.C genera una ayuda de meoria y consolida una matriz con los comentarios que se realicen al documento y los remite a la Subsecretaría de Planeación Socioeconómica y a la Secretaría General. La(s) fuente(s) de información utilizadas es(son) Documentos política pública _x000a_Plan de acción política pública_x000a_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 Se determinó una probabilidad ( improbable 2 )  y un impacto ( moderado 3 )  dado que los controles definidos disminuyen la probabilidad  de que se material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Errores (fallas o deficiencias) en en la formulación del documento técnico de soporte, el documento CONPES y/o el plan de acción para la política pública en el informe de monitoreo a la Oficina Asesora de Planeación._x000a_- Conformar un equipo idoneo para revisión y ajuste de los productos 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Errores (fallas o deficiencias) en en la formulación del documento técnico de soporte, el documento CONPES y/o el plan de acción para la política pública_x000a_- Documentos Ajustados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x v="46"/>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n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determina la probabilidad ( improbable 2)  y el impacto ( menor 2) puesto que se establecen controles periodicos ( Guía para el seguimiento y evaluación de políticicas públicas) por parte del li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Informar a la Secrettaría Distrital de Planeación el incumplimiento en el avance del plan de acción de la política pública _x000a_- Informar a los directivos y cabezas de sector sobre el incumplimiento en el avance del plan de acción de la política pública _x000a__x000a__x000a__x000a__x000a__x000a__x000a_- Actualizar el mapa de riesgos del proceso Gestión de Políticas Públicas Distritales"/>
    <s v="- Subsecretario(a) Técnico(a)_x000a_- subsecretario(a) Técnico(a) Oficna Asesora de Planeación _x000a_- Secretario de despacho _x000a__x000a__x000a__x000a__x000a__x000a__x000a_- Subsecretario(a) Técnico(a)"/>
    <s v="- Reporte de monitoreo indicando la materialización del riesgo de Incumplimiento parcial de compromisos en  la implementación de políticas públicas _x000a_- Informe de  incumplimiento_x000a_- comunicación informando el incumplimiento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x v="47"/>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itica pública._x000a__x000a__x000a__x000a__x000a__x000a__x000a_"/>
    <s v="- La información de entrada para realizar seguimiento a la ejecución del plan de acción para la implementación de la política pública, no es oportuna ,clara, completa ni suficiente._x000a__x000a__x000a__x000a__x000a__x000a__x000a__x000a__x000a_"/>
    <s v="-  Imposibilidad en la medición de los resultados esperados con la implementación de la poli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_x000a__x000a__x000a_"/>
    <s v="- -- Ningún trámite y/o procedimiento administrativo_x000a__x000a__x000a__x000a_"/>
    <s v="- Procesos misionales en el Sistema de Gestión de Calidad_x000a__x000a__x000a__x000a_"/>
    <s v="Posible (3)"/>
    <x v="0"/>
    <x v="3"/>
    <x v="0"/>
    <x v="4"/>
    <x v="3"/>
    <x v="0"/>
    <x v="2"/>
    <s v="Extrema"/>
    <s v="Se determina la probabilidad ( posible 3 ) dado que la entidad no cuenta con la experiencia , el personal y las herraimientas tecnicas y presupuesto adecuados y o suficiente para realizar segumiento a la implementación del plan de acción. El impacto ( mayor 4 ) se debe a que afectaria la imagen y el cumpliiento de objetivos en caso de presentarse."/>
    <s v="- El procedimiento 421000-PR-370  indica que Profesional de la dependencia líder de política , autorizado(a) por jefe de la dependencia líder de la política , a cada política pública líderada por la entidad Diulga y socializa la política pública de acuerdo con la estrategí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ó la probabilidad ( rara vez 1) ya que los controles permiten reducir la problabilidad de la ocurrencia  sin embargo en el evento de materialiarse podri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_x000a__x000a__x000a__x000a__x000a__x000a__x000a_- Actualizar el mapa de riesgos del proceso Gestión de Políticas Públicas Distritales"/>
    <s v="- Subsecretario(a) Técnico(a)_x000a_- Dependencia líder de Política  y Oficina Asesora de Planeación _x000a__x000a_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x v="48"/>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en el Sistema de Gestión de Calidad_x000a__x000a__x000a__x000a_"/>
    <s v="Posible (3)"/>
    <x v="2"/>
    <x v="2"/>
    <x v="0"/>
    <x v="4"/>
    <x v="4"/>
    <x v="0"/>
    <x v="2"/>
    <s v="Extrema"/>
    <s v="Se determinó la probabilidad (posible 3)  y un impacto Mayor (4) debido al alcance que tendría el  incumplim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No se divulga ni socializa el lineamiento técnico y se vuelve a revisar el lineamiento_x000a__x000a__x000a__x000a__x000a__x000a__x000a__x000a_- Actualizar el mapa de riesgos del proceso Gestión de Políticas Públicas Distritales"/>
    <s v="- Subsecretario(a) Técnico(a)_x000a_- Progesional dependencia líder, jefe dependencia Líder._x000a__x000a_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ocumental Interna"/>
    <s v="Gestión y tramite de comunicaciones oficiales y transferencias documentales"/>
    <s v="Errores (fallas o deficiencias)"/>
    <x v="49"/>
    <x v="0"/>
    <s v="Operativo"/>
    <s v="-  Las comunicaciones oficiales producidas por las dependencias no llegan oportunamente a Gestión Documental_x000a_-  Las comunicaciones oficiales llegan con información del destinatario  incompleta, poco clara o erro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5"/>
    <x v="5"/>
    <x v="1"/>
    <x v="2"/>
    <s v="Extrema"/>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quejas, entre otras; lo que ubica el riesgo en la zona resultante extrema."/>
    <s v="- El procedimiento Gestión y trámite de comunicaciones oficiales y transferencias documentales 2211600-PR-049 indica que El Auxiliar Administrativo , autorizado(a) por el Subdirector de Servicios Adminsi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comunicaciones oficiales y transferencias documentales 2211600-PR-049 indica que el Auxiliar Administrativo , autorizado(a) por el Subdirector de Servicios Adminsi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La valoración del riesgo después de controles quedo en escala de probabilidad impobable y de impacto moderado lo que lo ubica al riesgo en zona resultante moderada ."/>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10/05/2019_x000a__x000a__x000a__x000a__x000a__x000a__x000a__x000a__x000a__x000a_________________x000a__x000a_10/05/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y se informa al proceso correspondien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comunicaciones oficiale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amite de comunicaciones oficiales y transferencias documentales"/>
    <s v="Interrupciones"/>
    <x v="50"/>
    <x v="0"/>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o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0"/>
    <x v="1"/>
    <x v="2"/>
    <x v="5"/>
    <x v="1"/>
    <x v="2"/>
    <s v="Extrema"/>
    <s v="La valoración antes de controles arrojó posible dentro de la escala de probabilidad, toda vez que existe posibilidad de que sucedar el riesgo, así mismo, dentro de la escala de impacto se ubicó en mayor, debido a Pérdida de credibilidad, incumplimientos,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x v="2"/>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visar, definiiy e incorporar controles detectivos dentro del procedimient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procedimiento ajustado_x000a__x000a__x000a__x000a__x000a__x000a__x000a__x000a__x000a_"/>
    <s v="10/05/2019_x000a_10/05/2019_x000a__x000a__x000a__x000a__x000a__x000a__x000a__x000a__x000a_________________x000a__x000a_15/05/2019_x000a__x000a__x000a__x000a__x000a__x000a__x000a__x000a__x000a_"/>
    <s v="31/12/2019_x000a_31/12/2019_x000a__x000a__x000a__x000a__x000a__x000a__x000a__x000a__x000a_________________x000a__x000a_31/08/2019_x000a__x000a__x000a__x000a__x000a__x000a__x000a__x000a__x000a_"/>
    <s v="- Reportar el riesgo materializado de Interrupciones en la  gestión y trámite de comunicaciones oficiales en el informe de monitoreo a la Oficina Asesora de Planeación._x000a_- Si la falla es técnica swe reporta la incidencia a la mesa de ayuda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Interrupciones en la  gestión y trámite de comunicaciones oficiales_x000a_- Incidencia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y transferencias documentales"/>
    <s v="Omisión"/>
    <x v="51"/>
    <x v="0"/>
    <s v="Operativo"/>
    <s v="- Conocimiento parcial de responsabilidades y funciones a cargo del proceso._x000a_-  Las personas que realizan la actividad no son conc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2"/>
    <x v="0"/>
    <x v="1"/>
    <x v="4"/>
    <x v="0"/>
    <x v="0"/>
    <x v="0"/>
    <s v="Extrema"/>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tud de ajustes con relación a la trasn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0/05/2019_x000a_10/05/2019_x000a__x000a__x000a__x000a__x000a__x000a__x000a__x000a__x000a_________________x000a__x000a_10/05/2019_x000a__x000a__x000a__x000a__x000a__x000a__x000a__x000a__x000a_"/>
    <s v="31/12/2019_x000a_31/12/2019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devuelve la transferencia para que se realicen los respectivos ajustes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actos administrativos"/>
    <s v="Errores (fallas o deficiencias)"/>
    <x v="52"/>
    <x v="0"/>
    <s v="Operativo"/>
    <s v="- Conocimiento parcial de responsabilidades y funciones a cargo del proceso._x000a_- El acto administrativo no contiene todos los requisitos establecidos_x000a_- La numeración de los folios o el artículado no es consistente irregular_x000a_- Personal insufiente para realizar la actividad_x000a_- El acto administrativo no es claro con relación a las competencias que se deben desa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3"/>
    <x v="4"/>
    <x v="5"/>
    <x v="5"/>
    <x v="1"/>
    <x v="2"/>
    <s v="Extrema"/>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10/05/2019_x000a__x000a__x000a__x000a__x000a__x000a__x000a__x000a__x000a_"/>
    <s v="_x000a__x000a__x000a__x000a__x000a__x000a__x000a__x000a__x000a__x000a_________________x000a__x000a_31/12/2019_x000a__x000a__x000a__x000a__x000a__x000a__x000a__x000a__x000a_"/>
    <s v="- Reportar el riesgo materializado de Errores (fallas o deficiencias) en la gestión y trámite de actos administrativos  en el informe de monitoreo a la Oficina Asesora de Planeación._x000a_- Se informa al dueño del procesoy se realiza el reproces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x v="53"/>
    <x v="0"/>
    <s v="Operativo"/>
    <s v="- Insuficiencia de personal para la ejecución de la actividad_x000a_- Las personas que realizan la actividad no son conc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osible (3)"/>
    <x v="0"/>
    <x v="2"/>
    <x v="1"/>
    <x v="2"/>
    <x v="0"/>
    <x v="1"/>
    <x v="0"/>
    <s v="Extrema"/>
    <s v="La valoración del riesgo antes de controles arrojó posible dentro de la escala de probabilidad, toda vez que existe una posibilidad media que suceda, así mismo, dentro de la escala de impacto se ubicó en catastro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10/05/2019_x000a_10/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ción de instrumentos archivisticos"/>
    <s v="Errores (fallas o deficiencias)"/>
    <x v="54"/>
    <x v="0"/>
    <s v="Operativo"/>
    <s v="- La estructura organizacional y los demás recursos del proceso no son adecuados para su gestión._x000a_- El proceso necesita cambios estructurales y una reorientación de los recursos asignados para cumplir las funciones asiga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Posible (3)"/>
    <x v="2"/>
    <x v="0"/>
    <x v="0"/>
    <x v="5"/>
    <x v="3"/>
    <x v="3"/>
    <x v="1"/>
    <s v="Alta"/>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ac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isticos en el informe de monitoreo a la Oficina Asesora de Planeación._x000a_- Se ajusta el instrument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isticos_x000a_- Instrumento ajusta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ción de certificados de información laboral con destino a bonos pensionales"/>
    <s v="Errores (fallas o deficiencias)"/>
    <x v="55"/>
    <x v="0"/>
    <s v="Operativo"/>
    <s v="- Insuficiencia de personal para la ejecución de la actividad_x000a_- Las personas que realizan la actividad no son conc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1"/>
    <x v="5"/>
    <x v="3"/>
    <x v="4"/>
    <x v="1"/>
    <s v="Alta"/>
    <s v="La valoración antes de controles arrojó posible dentro de la escala de probabilidad, toda vez que existe una posibilidad media que suceda, así mismo, dentro de la escala de impacto se ubicó en mayor, l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cite la elaboración de certificación de información con destino a bonos pensionales  verifica conicidenc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ucu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corrige la información y se notifica al peticionari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x v="56"/>
    <x v="1"/>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Improbable (2)"/>
    <x v="1"/>
    <x v="1"/>
    <x v="2"/>
    <x v="1"/>
    <x v="2"/>
    <x v="2"/>
    <x v="2"/>
    <s v="Alta"/>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Consulta y pre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e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1 registrada en aplicativo SIG_x000a__x000a_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Campaña de sensibilización_x000a_Plan de priorización_x000a_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onicos_x000a_- Documento análisis permisos y restricciones SIGA._x000a__x000a_Diagnostico Identificación documentos electronicos_x000a_- Documento análisis permisos y restricciones SIGA._x000a__x000a_Diagnostico Identificación documentos electro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o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x v="57"/>
    <x v="0"/>
    <s v="Operativo"/>
    <s v="- Las personas que realizan la actividad no cuentan con los conocimientos o habilidades necesarias para la verificación de requsitos. _x000a_- No contar con la información completa y oportuna sobre la situación administrativa e historia laboral para realizar la actividad.  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x v="1"/>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x v="58"/>
    <x v="0"/>
    <s v="Operativo"/>
    <s v="- Las personas que realizan la actividad no cuentan con los conocimientos o habilidades necesarias para la verificación de requsitos. 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x v="59"/>
    <x v="0"/>
    <s v="Operativo"/>
    <s v="- Que no se realice un analisis jurídico riguroso al momento de ejecutar la desvinculación de un(a) servidor(a) público(a) de la Secretaría General.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3"/>
    <x v="4"/>
    <x v="3"/>
    <x v="4"/>
    <x v="4"/>
    <x v="1"/>
    <x v="1"/>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s bimensuales de los comite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x v="60"/>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etencia a la Dirección de Talento Humano una PQRS fuera de terminos._x000a__x000a__x000a__x000a__x000a__x000a__x000a__x000a__x000a_"/>
    <s v="- Generar hallazgos por parte de un ente de control._x000a_- Afectación de la imagen ins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x v="0"/>
    <x v="4"/>
    <x v="3"/>
    <x v="4"/>
    <x v="4"/>
    <x v="3"/>
    <x v="1"/>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x v="61"/>
    <x v="0"/>
    <s v="Cumplimiento"/>
    <s v="- Que la entidad no cuente con información oportuna en materia de tiempos o metodología de aplicación para la radicación de la evaluación del desempeño o de la gestión laboral de los servidores pu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3"/>
    <x v="4"/>
    <x v="4"/>
    <x v="4"/>
    <x v="3"/>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x v="1"/>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La Dirección de Talento Humano comunicará a toda la Entidad las fechas en las cuales deben realizar la radicación oportuna de las evaluaciones del desempeño o de la gestión laboral de los servidores públicos o la evaluación de los acuerdos de gestión a los Gerentes Públicos de la Secretaría General, adicionalmente se realiza una explicación en la inducción de las herramientas y fechas para realizar el procedimiento. Acción Preventiva No.32_x000a__x000a__x000a__x000a__x000a__x000a__x000a__x000a__x000a__x000a_________________x000a__x000a__x000a__x000a__x000a__x000a__x000a__x000a__x000a__x000a__x000a_"/>
    <s v="- ENNIS ESTHER JARAMILLO MORATO - Director Técnico_x000a__x000a__x000a__x000a__x000a__x000a__x000a__x000a__x000a__x000a_________________x000a__x000a__x000a__x000a__x000a__x000a__x000a__x000a__x000a__x000a__x000a_"/>
    <s v="- Se enviaron a todas las dependencias las comunicaciones sobre fecha de radicación y procesos de las diferentes herramientas de evaluación del desempeño y la gestión laboral_x000a__x000a__x000a__x000a__x000a__x000a__x000a__x000a__x000a__x000a_________________x000a__x000a__x000a__x000a__x000a__x000a__x000a__x000a__x000a__x000a__x000a_"/>
    <s v="10/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x v="62"/>
    <x v="0"/>
    <s v="Operativo"/>
    <s v="- Las personas que realizan la actividad no cuentan con los conocimientos o habilidades necesarias para la verificación de requsitos. _x000a_- No contar con la información completa y oportuna para establecer el plan y las actividades del mismo._x000a_- No revisar de manera minuciosa la normatividad vigente o para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x v="0"/>
    <x v="4"/>
    <x v="3"/>
    <x v="4"/>
    <x v="1"/>
    <x v="3"/>
    <x v="1"/>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egico de Talento Humano_x000d_"/>
    <s v="Incumplimiento parcial de compromisos"/>
    <x v="63"/>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2"/>
    <x v="0"/>
    <x v="0"/>
    <x v="4"/>
    <x v="3"/>
    <x v="1"/>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es de autocontrol. En caso de evidenciar observaciones, desviaciones o diferencias, se debe notificar al Director(a) Técnico(a) de Talento Humano y realizar re programación de actividades.. Queda como evidencia radicaciones de los comite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ción mensual de las actividades planeadas sobre las ejecutadas de la Planeación Estratégica de Talento Humano. Acción preventiva No. 34_x000a__x000a__x000a__x000a__x000a__x000a__x000a__x000a__x000a__x000a_________________x000a__x000a__x000a__x000a__x000a__x000a__x000a__x000a__x000a__x000a__x000a_"/>
    <s v="- ENNIS ESTHER JARAMILLO MORATO - DIRECTOR TECNICO_x000a__x000a__x000a__x000a__x000a__x000a__x000a__x000a__x000a__x000a_________________x000a__x000a__x000a__x000a__x000a__x000a__x000a__x000a__x000a__x000a__x000a_"/>
    <s v="- Actas Subcomité de Autocontrol, donde se verifica que esté actualizada la normatividad.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egico de Talento Humano_x000d_ en el informe de monitoreo a la Oficina Asesora de Planeación._x000a_- Reportar a la Dirección de Talento Humano la no ejecutación alguna de las actividades que se establecieron en el Plan Estrategico de Talento Humano_x000a_- Re programas la actividad dentro del sigueinte Plan Estrate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egico de Talento Humano_x000d__x000a_- Re programas la actividad dentro del sigueinte Plan Estrategico de Talento Humano._x000a_- Re programas la actividad dentro del sigueinte Plan Estrate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s v="Decisiones ajustadas a intereses propios o de terceros"/>
    <x v="64"/>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e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ne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x v="1"/>
    <x v="1"/>
    <x v="2"/>
    <x v="1"/>
    <x v="2"/>
    <x v="2"/>
    <x v="2"/>
    <s v="Alta"/>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aza una revisión aleatoria de las hojas de vida en la cual se verifique como mi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realiza la revisión aleatoria de las hojas de vida en la cual se verifique como mi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i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iní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iní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iní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x v="65"/>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Otros procedimientos administrativos_x000a__x000a__x000a__x000a_"/>
    <s v="- Ningún otro proceso en el Sistema de Gestión de Calidad_x000a__x000a__x000a__x000a_"/>
    <s v="Rara vez (1)"/>
    <x v="1"/>
    <x v="1"/>
    <x v="2"/>
    <x v="1"/>
    <x v="2"/>
    <x v="2"/>
    <x v="2"/>
    <s v="Alta"/>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a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El profesional de nomina dentro de su informe de gestión, rendira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e v="#REF!"/>
    <e v="#REF!"/>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io de la  alerta a la Oficina de Control Interno Disciplinario._x000a_- Liquidación extra de nómina y el envio de la  alerta a la Oficina de Control Interno Disciplinario._x000a_- Liquidación extra de nómina y el envi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Administración y Soporte de infraestructura y Recursos tecnológicos"/>
    <s v="Actualizar lineamientos, buenas practicas, criterios e intrumentos para gestionar, administrar y dar soporte a los servicios tecnológicos"/>
    <s v="Decisiones erróneas o no acertadas"/>
    <x v="66"/>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3"/>
    <x v="3"/>
    <x v="4"/>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ayor (4)"/>
    <x v="3"/>
    <s v="La valoración del riesgo después de controles quedo en escala de probabilida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9-04-29T00:00:00"/>
    <s v="_x000a__x000a_Análisis de controles_x000a_Análisis después de controles_x000a_"/>
    <s v="Al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rrores (fallas o deficiencias)"/>
    <x v="67"/>
    <x v="0"/>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1"/>
    <x v="3"/>
    <x v="5"/>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Improbable (2)"/>
    <s v="Moderado (3)"/>
    <x v="2"/>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_x000a_- Acta de subcomité de Autocontrol_x000a_- Acta de subcomité de Autocontrol_x000a_- Seguimiento al mantenimiento de Infraestructura_x000a__x000a__x000a__x000a__x000a__x000a_"/>
    <s v="12/09/2018_x000a__x000a__x000a_08/05/2019_x000a_12/09/2018_x000a_12/09/2018_x000a_12/09/2018_x000a_12/09/2018_x000a_12/09/2018_x000a_12/09/2018_x000a__x000a__x000a__x000a_________________x000a__x000a__x000a_12/09/2018_x000a_12/09/2018_x000a_12/09/2018_x000a__x000a__x000a__x000a__x000a__x000a_"/>
    <s v="30/04/2019_x000a_30/04/2019_x000a_30/04/2019_x000a_30/04/2019_x000a_30/04/2019_x000a_30/04/2019_x000a_30/04/2019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9-04-29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xceso de las facultades otorgadas"/>
    <x v="68"/>
    <x v="1"/>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1"/>
    <x v="1"/>
    <x v="2"/>
    <x v="1"/>
    <x v="2"/>
    <x v="2"/>
    <x v="0"/>
    <s v="Extrema"/>
    <s v="La valoracion antes de controles califico en posible, toda vez que existe una probabilidad media que suceda. _x000a_El impacto arrojo se ubico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x v="3"/>
    <s v="La evaluacion despues de controles arrojo rara vez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 Acta de subcomité de Autocontrol_x000a_- Acta de subcomité de Autocontrol_x000a_- Seguimiento al mantenimiento de Infraestructura_x000a__x000a__x000a__x000a__x000a__x000a__x000a_"/>
    <s v="12/09/2018_x000a__x000a__x000a_08/05/2019_x000a_12/09/2018_x000a_12/09/2018_x000a_12/09/2018_x000a_12/09/2018_x000a_12/09/2018_x000a_12/09/2018_x000a__x000a__x000a__x000a_________________x000a__x000a_12/09/2018_x000a_12/09/2018_x000a_12/09/2018_x000a__x000a__x000a__x000a__x000a__x000a__x000a_"/>
    <s v="30/04/2019_x000a_30/04/2019_x000a_30/04/2019_x000a_30/04/2019_x000a_30/04/2019_x000a_30/04/2019_x000a_30/04/2019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7T00:00:00"/>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x v="69"/>
    <x v="0"/>
    <s v="Operativo"/>
    <s v="- 1. La información de entrada que se requiere para desarrollar las actividades no es oportuna, suficiente, clara, completa o de calidad._x000a_- 2. Deficiencias en la supervisión de contratos de adquisión de bienes _x000a_- 3. Estructuración de contractos con disposiciones contrarias a los procedimientos._x000a__x000a__x000a__x000a__x000a__x000a__x000a_"/>
    <s v="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4"/>
    <x v="5"/>
    <x v="4"/>
    <x v="3"/>
    <x v="2"/>
    <s v="Extrema"/>
    <s v="La valoración del riesgo antes de controles quedo en probable dado que existe una alta posibilida de que suceda el riesgo y el impacto quedó en mayor toda vez que afecta los aspectos: Operativos, en las medidas de control intern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x v="1"/>
    <s v="La valoración después de controles ubicó el riegs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_______________x000a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e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diencia de reunión o acta de revisión._x000a_- Reporte de inconsistencias_x000a_- Documentos con las gestiones efectuadas._x000a__x000a__x000a__x000a__x000a__x000a_- Mapa de riesgo del proceso Gestión de Recursos Físicos, actualizado."/>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x v="70"/>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_x000a__x000a__x000a__x000a__x000a__x000a__x000a__x000a__x000a_"/>
    <s v="- 1. Entrega inoportuna de la cuenta menusal de almace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Probable (4)"/>
    <x v="0"/>
    <x v="4"/>
    <x v="4"/>
    <x v="5"/>
    <x v="3"/>
    <x v="1"/>
    <x v="2"/>
    <s v="Extrema"/>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feniera desarrolladora del SAI - SAE para realizar las modifici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9-05-07T00:00:00"/>
    <s v="_x000a__x000a_Análisis de controles_x000a__x000a_"/>
    <s v="Se define una actividad de control como dectectiva y definición d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x v="71"/>
    <x v="0"/>
    <s v="Operativo"/>
    <s v="- 1. Los serviodres públicos y contratistas con inventario a cargo no usan la herramienta por desconco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3"/>
    <x v="4"/>
    <x v="4"/>
    <x v="5"/>
    <x v="3"/>
    <x v="1"/>
    <x v="2"/>
    <s v="Extrema"/>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ne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x v="72"/>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zi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2"/>
    <s v="Alta"/>
    <s v="El resultado de la valoración antes de controles evidencia que la escala de probabilidad arrojó como resultado improbable toda vez que ald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x v="0"/>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Formular, el Plan Institucional de  Gestión Ambiental- PIGA para la vigencia. _x000a_Formular el plan de acción del PIGA."/>
    <s v="Decisiones erróneas o no acertadas"/>
    <x v="73"/>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nados por mal manejo de las condiciones ambientales (inundación, acumalacio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2"/>
    <x v="0"/>
    <x v="1"/>
    <x v="2"/>
    <x v="4"/>
    <x v="1"/>
    <x v="2"/>
    <s v="Extrema"/>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o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sic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9-05-06T00:00:00"/>
    <s v="_x000a__x000a_Análisis de controles_x000a_Análisis después de controles_x000a_Tratamiento del riesgo"/>
    <s v="Se incluye el control dectectivo. Definición de Plan de acción para fortalecer las actividades de control del PIGA. En la calificación del riesgo la escala de impacto bajo de  moderado a menor, lo que modificó la zona resulat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Desarrollar la gestión de los servicios:  - vigilancia y seguridad, - aseo y cafetería,  transporte, mantenimiento y  apoyo logístico de eventos."/>
    <s v="Errores (fallas o deficiencias)"/>
    <x v="74"/>
    <x v="0"/>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ciitudes de los servicios_x000a_- 4. No se tiene una programación real y anticipada de los eventos_x000a_- 5, Inadecuada planeación en la estructuración de los procesos de contratación de aseo y cafetería, vigilancia,tranaporte especial y mantenimiento de equipos maquinas e infraestructura fi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Probable (4)"/>
    <x v="0"/>
    <x v="0"/>
    <x v="0"/>
    <x v="5"/>
    <x v="5"/>
    <x v="1"/>
    <x v="2"/>
    <s v="Extrema"/>
    <s v="La valoración del riesgo antes de control quedo en probable dado que existe una alta posibilidad de que suceda el riesgo y el impacto quedó en mayor toda vez que afecta los aspectos: Operativos, Imagen  e información, lo que dejo el rei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x v="0"/>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nsi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9-05-06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gencia"/>
    <s v=""/>
    <s v="_x000a__x000a__x000a__x000a_"/>
    <s v="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x v="75"/>
    <x v="0"/>
    <s v="Operativo"/>
    <s v="- 1. Las personas que realizan adqu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Probable (4)"/>
    <x v="0"/>
    <x v="2"/>
    <x v="1"/>
    <x v="4"/>
    <x v="4"/>
    <x v="1"/>
    <x v="1"/>
    <s v="Alta"/>
    <s v="En la valoración del rei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Teniendo en cuenta que la calificación de la solidez de los controles preventivos y detectivos dió fuerte, se disminuyó el impacto a insignificante  y la probabilidad a improbable, de igual forma la zona resultante dism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9-05-06T00:00:00"/>
    <s v="_x000a__x000a_Análisis de controles_x000a_Análisis después de controles_x000a_"/>
    <s v="Se define control detectivo. Una vez se efectu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x v="76"/>
    <x v="1"/>
    <s v="Operativo"/>
    <s v="- 1. Manipulación de la caja menor_x000a_- 2. Personal no cal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1"/>
    <s v="Moderada"/>
    <s v="La valoración obtenida antes de controles en cuanto al impacto que dió como resultado Moderado, se debe a que dentro de los 19 aspectos defindos, el riesgo se materializa solo en 5: Recursos económicos, a los funcionarios del proceso y puede generar procesos disicplinarios, sanciontorios, fiscales y penales. En cuanto a la probabilidad existe una posiblidad de que alguna vez pueda ocurrir el riesgo, lo que dió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Teniendo en cuenta que la calificación de la solidez de los controles preventivos y detectivos dió fuerte disminuyó la probabilidad a rara vez"/>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nistrativos_x000a_- Subdirector de Servicios Admnistrativos_x000a__x000a__x000a__x000a__x000a__x000a__x000a__x000a__x000a_________________x000a__x000a_- Subdirector de Servicios Adm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rerminar las acciones a tomar conforme al informe de los hechos_x000a_- Reporte el presunto hecho de desvio de recursos al operador disciplian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6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x v="77"/>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e v="#REF!"/>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Posible (3)"/>
    <x v="2"/>
    <x v="0"/>
    <x v="4"/>
    <x v="2"/>
    <x v="4"/>
    <x v="0"/>
    <x v="2"/>
    <s v="Extrema"/>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indica que personal técnico de obra asignado y profesional de obra (arquie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En la valoración despúe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orpuesta de procedimientos_x000a_- Porpuesta de procedimientos_x000a__x000a__x000a__x000a__x000a__x000a__x000a__x000a__x000a_________________x000a__x000a_- Porpuesta de procedimientos_x000a__x000a__x000a__x000a__x000a__x000a__x000a__x000a__x000a_"/>
    <s v="Noviembre de 2018_x000a_Noviembre de 2018_x000a__x000a__x000a__x000a__x000a__x000a__x000a__x000a__x000a_________________x000a__x000a_Noviembre de 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Gestión de Servicios Administrativos, actualizado."/>
    <d v="2019-05-06T00:00:00"/>
    <s v="Identificación del riesgo_x000a__x000a__x000a__x000a_"/>
    <s v="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guridad y Salud en el Trabajo"/>
    <s v="Realizar diagnóstico basado en la aplicación de estándares mínimos del Sistema de Gestión de Seguridad y Salud en el Trabajo y mantener actualizado el marco normativo."/>
    <s v="Omisión"/>
    <x v="78"/>
    <x v="0"/>
    <s v="Operativo"/>
    <s v="- La normativa, políticas, lineamientos así como los resultados de la gestión en materia de SST necesarios para elaborar el diag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Posible (3)"/>
    <x v="0"/>
    <x v="4"/>
    <x v="0"/>
    <x v="0"/>
    <x v="4"/>
    <x v="3"/>
    <x v="1"/>
    <s v="Alta"/>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í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í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Actas comité de autocontrol_x000a_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d_"/>
    <s v="Errores (fallas o deficiencias)"/>
    <x v="79"/>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eiciencia de personal y/o elevada carga laboral que representa mantener actualizado el alto volumen de líne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x v="0"/>
    <x v="4"/>
    <x v="0"/>
    <x v="0"/>
    <x v="4"/>
    <x v="3"/>
    <x v="1"/>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d_"/>
    <s v="Omisión"/>
    <x v="80"/>
    <x v="0"/>
    <s v=""/>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0"/>
    <x v="0"/>
    <x v="4"/>
    <x v="3"/>
    <x v="1"/>
    <s v="Moderada"/>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d_"/>
    <s v="Incumplimiento parcial de compromisos"/>
    <x v="81"/>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x v="2"/>
    <x v="0"/>
    <x v="0"/>
    <x v="0"/>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í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ión del Plan de Prevención, Preparación y Respuesta ante Emergencias en el informe de monitoreo a la Oficina Asesora de Planeación._x000a_- Reportar a la Dirección de Talento Humano el incumplimiento a la eje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a)s Público(a)s de la Entidad_x000d_"/>
    <s v="Incumplimiento parcial de compromisos"/>
    <x v="82"/>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4"/>
    <x v="0"/>
    <x v="4"/>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por el Director de Talento Humano, trimestralmente realiza seguimiento a las restricciones y recomendaciones médicas de los Servidore(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d_ en el informe de monitoreo a la Oficina Asesora de Planeación._x000a_- Reportar a la Dirección de Talento Humano la no ejecuta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d__x000a_- Re programas la actividad de gestión de las condiciones de salud de lo(a)s Servidore(a)s Público(a)s de la Entidad_x000a_- Re programas la actividad de gestión de las condiciones de salud de lo(a)s Servidore(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d_"/>
    <s v="Incumplimiento parcial de compromisos"/>
    <x v="83"/>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x v="2"/>
    <x v="4"/>
    <x v="0"/>
    <x v="4"/>
    <x v="4"/>
    <x v="4"/>
    <x v="3"/>
    <s v="Moderada"/>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ei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einte Plan Anual de Trabajo del Sistema de Seguridad y Salud en el Trabajo_x000a_- Re programas la actividad dentro del siguei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Internacionalización de Bogotá"/>
    <s v="Proporcionar asesoría y asistencia técnica para fortalecer las acciones de internacionalización de la ciudad"/>
    <s v="Errores (fallas o deficiencias)"/>
    <x v="84"/>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x v="85"/>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relacionamiento estratégic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relacionamiento estratégic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x v="86"/>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0"/>
    <x v="1"/>
    <x v="3"/>
    <x v="1"/>
    <s v="Moderada"/>
    <s v="La valoración obtenida es resultado de una probabilidad (1) de ocurrencia del riesgo dado que este no se ha materializado,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Gestión Financiera"/>
    <s v="Garantizar el registro adecuado y oportuno de los hechos económicos de la Entidad, que permita elaborar y presentar los Estados Financieros."/>
    <s v="Errores (fallas o deficiencias)"/>
    <x v="87"/>
    <x v="0"/>
    <s v="Operativo"/>
    <s v="- Los funcionarios no son consicientes del la importancia de su revision, análisis y registro adecuados de  la informacion._x000a_- Entrega inoportuna de información de entrada para analizar y registrar adecuadamente los hechos económicos_x000a_- La información de entrada que se requiere para el registro no es suficiente, clara, completa ni de calidad._x000a_- Desconocimineto, falta de compromiso por parte de las personas reasponsables de suministrar la información_x000a__x000a__x000a__x000a__x000a__x000a_"/>
    <s v="- Cambio en los criterios impartidos por el organo rector contable (Dirección Distrital de Contabilidad de la Secretaría Dsi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x v="0"/>
    <x v="0"/>
    <x v="0"/>
    <x v="4"/>
    <x v="3"/>
    <x v="3"/>
    <x v="1"/>
    <s v="Moderada"/>
    <s v="Por cuanto las consideraciones de lmpacto fueron calificadas de acuerdo con la informacion histo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x v="88"/>
    <x v="0"/>
    <s v="Cumplimiento"/>
    <s v="- Los funcionarios no son conscientes de la presentación de los estados fina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x v="0"/>
    <x v="3"/>
    <x v="4"/>
    <x v="4"/>
    <x v="3"/>
    <x v="0"/>
    <x v="2"/>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os controles mitif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ne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x v="89"/>
    <x v="0"/>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5"/>
    <x v="4"/>
    <x v="1"/>
    <x v="1"/>
    <s v="Alta"/>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Gestión de certificados de disponibilidad presupuestal (CDP) 2211400 PR-332 indica que el Profesional Universitario asignadi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i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i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x v="1"/>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 Universitario - Técnico Operativo_x000a_- Subdirector Financiero - Profesiona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ones adquiridas por la Secretaria General de conformidad con las normas vigentes"/>
    <s v="Errores (fallas o deficiencias)"/>
    <x v="90"/>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4"/>
    <x v="4"/>
    <x v="4"/>
    <x v="3"/>
    <s v="Alta"/>
    <s v="La generación de información corresponde a las diferentes dependencias de la Entidad, por tanto el Proceso Gestión Financiera depende de la  suficiencia, claridad, calidad y oportub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i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30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del Sistema Distrital de Servicio a la Ciudadanía"/>
    <s v="Diseñar y estructurar los medios de interacción ciudadana."/>
    <s v="Errores (fallas o deficiencias)"/>
    <x v="91"/>
    <x v="0"/>
    <s v="Operativo"/>
    <s v="- Dificultades en la coordinacion participacion entidades_x000a__x000a__x000a__x000a__x000a__x000a__x000a__x000a__x000a_"/>
    <s v="- Las necesidades y expectativas de los clientes son cambiantes _x000a__x000a__x000a__x000a__x000a__x000a__x000a__x000a__x000a_"/>
    <s v="- Incumplimiento de metas en planes institucionales e instatisfacción por la inoportunidad en implementación de los medios de interacción ciudadana._x000a_- Deterioro de la imagen institucional y pe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3"/>
    <x v="0"/>
    <x v="0"/>
    <x v="4"/>
    <x v="4"/>
    <x v="3"/>
    <x v="1"/>
    <s v="Moderada"/>
    <s v="La Subsecretaría ha diseñado y entregado a la ciudadanía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e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í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i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moderada (anteriomente extrem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_x000a_"/>
    <s v="Errores (fallas o deficiencias)"/>
    <x v="92"/>
    <x v="0"/>
    <s v="Operativo"/>
    <e v="#REF!"/>
    <e v="#REF!"/>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4"/>
    <x v="3"/>
    <x v="4"/>
    <x v="1"/>
    <x v="4"/>
    <x v="3"/>
    <s v="Baja"/>
    <s v="La Subdirección de IVC desarrolla las actividades identificadas en el procedimiento, de tal manera que la probabilidad de que ocurra un desvi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i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on bimestrales. ._x000a_- El instructivo 4222100-IN-059 seguimiento y monitoreo a la gestión de IVC en el distrito capital,  indica que el profesional asignado, autorizado(a) por el Subdirector de Seguimiento a la Gestión de Inspección, Vigilancia y Ciontrol, anualmente  valida con las entidades de IVC el mecanismo de reporte, seguimiento y monitoreo de la gestión. La(s) fuente(s) de información utilizadas es(son) paso número 2 del instructi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Ningun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Improbable (2)"/>
    <s v="Menor (2)"/>
    <x v="1"/>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s v="Interrupciones"/>
    <x v="93"/>
    <x v="0"/>
    <s v="Operativo"/>
    <e v="#REF!"/>
    <s v="- Condiciones externas que alteran el orden público y la seguridad de los bienes y de las personas_x000a_- Caída de la plataforma tecnolígoca que sopota el funcionamiento de la Línea 195, por mas de 8 horas continuas_x000a__x000a__x000a__x000a__x000a__x000a__x000a__x000a_"/>
    <s v="- Insatisfacción de la ciudadanía respecto a la prestación de los servicios_x000a__x000a__x000a__x000a_- Incumplimiento de obligaciones con las entidades participes en la RED CADE._x000a_- Insatisfacción de la ciudadanía respecto a la prestación de los servicios_x000a_- Deterioro de la imagen institucional y perdida de confianza de la ciudadanía_x000a_- Incremento de las reclamaciones y quejas ciudadanas_x000a_- Incumplimiento de objetivos y metas_x000a_- Deterioro de la imagen institucional y perdida de confianza de la ciudadanía_x000a_- Incremento de las reclamos y quejas ciudadanas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0"/>
    <x v="2"/>
    <x v="3"/>
    <x v="4"/>
    <x v="4"/>
    <x v="1"/>
    <x v="3"/>
    <s v="Baja"/>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ua seguimiento por medio verificación in situ del funcionamiento de los equipo activos de Secretaría General. La(s) fuente(s) de información utilizadas es(son) caracteri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u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rta a ETB o al operador,. Queda como evidencia Bita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enor (2)"/>
    <x v="1"/>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baja (anteriomente alta) _x000a_Se incluyen nuevas actividades de control y se califican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Errores (fallas o deficiencias)"/>
    <x v="94"/>
    <x v="0"/>
    <s v="Operativo"/>
    <s v="- Conocimiento parcial de los servidores del tipo de producto o servicio que presta el proceso._x000a_- Baja experticia en el seguimiento al cumplimiento de las obligaciones   y en el manejo de las relaciones interinstitucionales en la prestacion del servicio en la RED CADE._x000a__x000a__x000a__x000a__x000a__x000a__x000a__x000a_"/>
    <s v="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2"/>
    <x v="0"/>
    <x v="4"/>
    <x v="4"/>
    <x v="4"/>
    <x v="3"/>
    <s v="Baja"/>
    <s v="El riesgo no se ha presentado ya que se parte de un nuevo esquema de apoyo al seguimiento de convenios y contratos, pero que  al materializarse este puede tener un impacto moderado para el proceso, ya que se podri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Ningun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enor (2)"/>
    <x v="1"/>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_x000a_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_x000a_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Brindar soporte funcional a los usuarios del Sistema Distrital para la Gestión de Peticiones Ciudadanas"/>
    <s v="Incumplimiento parcial de compromisos"/>
    <x v="95"/>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_x000a__x000a__x000a__x000a__x000a__x000a__x000a__x000a__x000a_"/>
    <s v="- Demora en la gestión de peticiones por parte de las entidades distr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2"/>
    <x v="0"/>
    <x v="0"/>
    <x v="4"/>
    <x v="4"/>
    <x v="3"/>
    <s v="Moderada"/>
    <s v="A pesar de tener un impacto menor, dada la frecuencia es la valoración sin controles tiene una probab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s v="Rara vez (1)"/>
    <s v="Menor (2)"/>
    <x v="1"/>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 Universitario, Técnico operativo y/o Auxiliar Administrativo asignado para actualización de Procedimiento._x000a__x000a__x000a_Director(a) Distrital de Calidad del Servicio_x000a__x000a__x000a__x000a__x000a__x000a__x000a__x000a__x000a_"/>
    <s v="_x000a__x000a__x000a__x000a__x000a__x000a__x000a__x000a__x000a__x000a_________________x000a__x000a_- Evidencia de reunión y/o Solicitud de Modificación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x v="96"/>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x v="0"/>
    <x v="4"/>
    <x v="3"/>
    <x v="4"/>
    <x v="4"/>
    <x v="3"/>
    <x v="1"/>
    <s v="Moderada"/>
    <s v="Hasta la fecha no se ha presentado la situación, de presentarse solo tendri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x v="97"/>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3"/>
    <x v="4"/>
    <x v="4"/>
    <x v="4"/>
    <x v="3"/>
    <s v="Moderada"/>
    <s v="El proceso ejerce controles para el desarrollo de las sesiones, pero en remotas ocasiones se podría generar incumplimine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extrema)_x000a_Se ajust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x v="98"/>
    <x v="0"/>
    <s v="Operativo"/>
    <s v="- Desconocimiento de la composición orgánica de la Alcaldi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4"/>
    <x v="4"/>
    <x v="1"/>
    <x v="1"/>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oderado (3)"/>
    <x v="2"/>
    <s v="Los controles definidos tienen impacto directo sobre la probabilidad de ocurrencia más no en el impacto, pues al ser incumplimientos legales, la materialzi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Alertas de tiempos de gestión de peticiones ciudadanas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alta (anteriomente extrem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
    <s v="Realización de cobros indebidos"/>
    <x v="99"/>
    <x v="1"/>
    <s v="Imagen"/>
    <s v="- Desconocimiento de los principios y valores institucionales_x000a_- Debilidad cotroles de verificación en la prestación del servicio _x000a_- Desconocimiento de los principios y valores institucionales_x000a__x000a__x000a__x000a__x000a__x000a__x000a_"/>
    <s v="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1"/>
    <s v="Moderada"/>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oderado (3)"/>
    <x v="2"/>
    <s v="La materialización del riesgo genera sanciones para los servidores y mala imagen para la entidad,  vulnerando la credibilidad de la ciudadanái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 los servicios en los diferentes canales de Servicio a la Ciudadanía."/>
    <s v="Decisiones ajustadas a intereses propios o de terceros"/>
    <x v="100"/>
    <x v="1"/>
    <s v="Operativo"/>
    <s v="- Intereses personales_x000a_- Ausencia o debilidad cotroles de verificación en la prestación del servicio _x000a_- Personal no calificado para el desempeño de las funciones_x000a_- Desconocimiento de los principios y valores institucionales_x000a_- Amiguismo _x000a__x000a__x000a__x000a__x000a_"/>
    <s v="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x v="1"/>
    <x v="1"/>
    <x v="2"/>
    <x v="1"/>
    <x v="2"/>
    <x v="2"/>
    <x v="1"/>
    <s v="Moderada"/>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x v="2"/>
    <s v="No hay movimiento en el mapa por cuanto se encuentra en la posición mas baja del mismo. No se cuenta con controles para mitigar este riesg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a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Agosto de 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justa la evaluación de la frecuencia e impacto de acuerdo a la nueva herramienta de gestión de riesgos_x000a_Se califica la probabilidad por frecuencia_x000a_Se ajusta la valoración del riesgo quedando en zona de riesgo moderada (anterio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Control Disciplinario"/>
    <s v="Adelantar el proceso disciplinario de conformidad con las etapas procesales fijadas por la ley 734 de 2002"/>
    <s v="Errores (fallas o deficiencias)"/>
    <x v="101"/>
    <x v="0"/>
    <s v="Operativo"/>
    <s v="- •_x0009_Insuficiencia de personal para la ejecución de las actividades del proceso. _x000a__x000a__x000a__x000a__x000a__x000a__x000a__x000a__x000a_"/>
    <s v="_x000a__x000a__x000a__x000a__x000a__x000a__x000a__x000a__x000a_"/>
    <e v="#REF!"/>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1"/>
    <x v="4"/>
    <x v="4"/>
    <x v="4"/>
    <x v="1"/>
    <s v="Moderada"/>
    <s v="El proceso estima que los efectos del riesgo son moderados debido a que no se ha materializado el mismo, sin ema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í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x v="102"/>
    <x v="0"/>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entico al cuaderno original, tal cual lo señala la Ley 734 de 2002. _x000a__x000a__x000a__x000a__x000a__x000a_"/>
    <s v="_x000a__x000a__x000a__x000a__x000a__x000a__x000a__x000a__x000a_"/>
    <s v="- Atraso en el análisis de las pruebas recaudadas en cada etapa procesal_x000a_- Pérdida de piezas procesales_x000a_- Una carga adicional a la depen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0"/>
    <x v="3"/>
    <x v="1"/>
    <x v="1"/>
    <s v="Moderada"/>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x v="103"/>
    <x v="1"/>
    <s v="Operativo"/>
    <s v="- Falta de planeación y/o priorización para adelantar los procesos disciplinarios que llevan largo tiempo en la dependencia y/o asuntos próximos a vencerse_x000a__x000a_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1"/>
    <s v="Moderada"/>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ted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8/05/2019_x000a_08/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x v="104"/>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4"/>
    <x v="4"/>
    <x v="1"/>
    <x v="3"/>
    <s v="Baja"/>
    <s v="La calificación de la probabili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_x000a_- Actualización del procedimiento Proceso Verbal Disciplinario 2210113-PR-008 en donde se incluya el control de verificar que el profesional designado mantenga la información bajo custodia y que el acceso a los expedientes sea el autorizado.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
  <r>
    <x v="0"/>
    <s v="Definir las Asesorías Técnicas y Formular de los Proyectos en materia de: Infraestructura, Economía Digital, Gobierno y Ciudadano Digital"/>
    <x v="0"/>
    <s v="en la formulación de los Proyectos en materia de: Infraestructura, economía Digital, gobierno y Ciudadano Digital"/>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Insignificante (1)"/>
    <s v="Mayor (4)"/>
    <s v="Moderado (3)"/>
    <s v="Mayor (4)"/>
    <x v="0"/>
    <x v="0"/>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de: Infraestructura,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de: Infraestructura,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0"/>
    <s v="Ejecutar las Asesorías Técnicas y Proyectos en materia de: Infraestructura, Economía Digital, Gobierno y Ciudadano Digital"/>
    <x v="1"/>
    <s v="en la ejecución de Proyectos en materia de: Infraestructura, Economía Digital y Gobierno y Ciudadano Digital"/>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Menor (2)"/>
    <s v="Insignificante (1)"/>
    <s v="Insignificante (1)"/>
    <s v="Mayor (4)"/>
    <x v="0"/>
    <x v="0"/>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escala de impacto baja de moderado a menor, de acuerdo con la valoración efectuada a las perspectivas del riesgo, lo que ubicó la valoración del riesgo después de controles  de zona resultante moderad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0"/>
    <s v="Ejecutar las Asesorías Técnicas y Proyectos en materia: Infraestructura -Economía Digital -Gobierno y Ciudadano Digital"/>
    <x v="2"/>
    <s v="en la aprobación de ejecución de Proyectos  en materia de: Infraestructura, Economía Digital, Gobierno y Ciudadano Digital  para obtener dádivas o beneficios."/>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Menor (2)"/>
    <s v="Menor (2)"/>
    <s v="Insignificante (1)"/>
    <s v="Menor (2)"/>
    <x v="1"/>
    <x v="1"/>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 (3): indica que el Jefe de Oficina Alta Consejería Distrital de TIC, autorizado(a) por el manual de funciones, cada vez que se formule un proyecto revisa que la información registrada en el formato 4130000-FT-1017 &quot;Perfil del Proyecto&quot;,  este alineada con las funciones, el Plan Distrital de Desarrollo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 # (5):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 Realizar sensibilización o talleres prácticos con el fin de que los integrantes del proceso aprendan y conozcan las posibles situaciones en que se puede presentar: amiguismo, clientelismo o conflicto de intereses en la aprobación y ejecución de los proyectos en materia TIC._x000a__x000a__x000a_(Actividad.# 2 Acción Preventiva #1)_x000a__x000a__x000a__x000a__x000a__x000a__x000a__x000a__x000a_"/>
    <s v="- Profesional Especializado - _x000a_Oficina Alta Consejería Distrital de TIC_x000a__x000a__x000a__x000a__x000a__x000a__x000a__x000a__x000a__x000a_________________x000a__x000a_- Profesional Especializado - _x000a_Oficina Alta Consejería Distrital de TIC_x000a__x000a__x000a__x000a__x000a__x000a__x000a__x000a__x000a_"/>
    <s v="- Procedimiento PR-306 actualizado_x000a__x000a__x000a__x000a__x000a__x000a__x000a__x000a__x000a__x000a_________________x000a__x000a_- Evidencia de reunión y presentación Sensibilización_x000a__x000a__x000a__x000a__x000a__x000a__x000a__x000a__x000a_"/>
    <s v="01/04/2020_x000a__x000a__x000a__x000a__x000a__x000a__x000a__x000a__x000a__x000a_________________x000a__x000a_01/04/2020_x000a__x000a__x000a__x000a__x000a__x000a__x000a__x000a__x000a_"/>
    <s v="30/06/2020_x000a__x000a__x000a__x000a__x000a__x000a__x000a__x000a__x000a__x000a_________________x000a__x000a_30/06/2020_x000a__x000a__x000a__x000a__x000a__x000a__x000a__x000a__x000a_"/>
    <s v="-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
    <s v="Entregar medidas de ayuda humanitaria inmediata a las personas que llegan a la ciudad de Bogotá y que manifiestan haber sido desplazadas y encontrarse en situación de vulnerabilidad acentuada "/>
    <x v="3"/>
    <s v="en la valoración de la situación de vulnerabilidad para la entrega de ayuda humanitaria inmediata"/>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x v="0"/>
    <s v="Insignificante (1)"/>
    <s v="Menor (2)"/>
    <s v="Menor (2)"/>
    <s v="Insignificante (1)"/>
    <s v="Insignificante (1)"/>
    <s v="Insignificante (1)"/>
    <x v="2"/>
    <x v="2"/>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 El procedimiento 1210100-PR-315 &quot;Otorgar ayuda y atención humanitaria inmediata&quot;_x000a_ indica que el profesional especializado y/o universitario de la ACDVPR, autorizado(a) por el Jefe de Oficina Alta Consejería para los Derechos de las Víctimas, la Paz y la Reconciliación mediante el Manual de Funciones de la dependencia,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especializado y/o universitari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2"/>
    <x v="0"/>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 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
    <s v="Ejecutar el Comité Distrital de Justicia Transicional"/>
    <x v="0"/>
    <s v="en  la implementación y seguimiento de la política a través del SDARIV"/>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x v="0"/>
    <s v="Insignificante (1)"/>
    <s v="Moderado (3)"/>
    <s v="Menor (2)"/>
    <s v="Insignificante (1)"/>
    <s v="Insignificante (1)"/>
    <s v="Moderado (3)"/>
    <x v="3"/>
    <x v="3"/>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
    <s v="Entregar medidas de ayuda humanitaria inmediata a las personas que llegan a la ciudad de Bogotá y que manifiestan haber sido desplazadas y encontrarse en situación de vulnerabilidad acentuada "/>
    <x v="2"/>
    <s v="durante el otorgamiento de ayudas dirigidas a la población víctima del conflicto armado para obtener beneficios no autorizados"/>
    <x v="1"/>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x v="0"/>
    <s v="Moderado (3)"/>
    <s v="Moderado (3)"/>
    <s v="Menor (2)"/>
    <s v="Moderado (3)"/>
    <s v="Moderado (3)"/>
    <s v="Menor (2)"/>
    <x v="0"/>
    <x v="0"/>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 El procedimiento 1210100-PR-315 &quot;Otorgar ayuda y atención humanitaria inmediata&quot;_x000a_ indica que el profesional especializado y/o universitario de la ACDVPR, autorizado(a) por el Jefe de Oficina Alta Consejería para los Derechos de las Víctimas, la Paz y la Reconciliación mediante el Manual de Funciones de la dependencia,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especializado y/o universitari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2"/>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
    <s v="Elaborar el plan de comunicaciones institucional, orientar y aplicar lineamientos comunicacionales para las entidades del distrito, para generar bienestar en los servidores públicos y confianza en la en la administración distrital"/>
    <x v="4"/>
    <s v="en la formulación del plan de comunicaciones para la divulgación de campañas y piezas comunicacionales"/>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 1143 Comunicación para fortalecer las instituciones y acercar a la ciudadanía a la Alcaldía Mayor de Bogotá._x000a__x000a__x000a__x000a_"/>
    <x v="1"/>
    <s v="Menor (2)"/>
    <s v="Menor (2)"/>
    <s v="Menor (2)"/>
    <s v="Menor (2)"/>
    <s v="Menor (2)"/>
    <s v="Moderado (3)"/>
    <x v="3"/>
    <x v="0"/>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se comunican a la dependencia interesada, y de no recibir respuesta o aclaraciones para temas que requieran ser ampliados, se reitera la solicitud. Queda como evidencia las comunicaciones escritas._x000a_- El procedimiento PR-368 Comunicación Corporativa, indica que el(la) Asesor(a) del Secretario General en temas de Comunicaciones, autorizado(a) por el Secretario General, a demanda verifica que las necesidades emergentes de comunicación por parte de las dependencias hay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
    <s v="Realizar cubrimiento de la agenda del Alcalde Mayor, consolidar las tendencias en el ecosistema digital y elaborar el plan de comunicaciones de contenido en redes sociales."/>
    <x v="0"/>
    <s v="en la información divulgada a la ciudadanía a través de plataformas digitales"/>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 Ningún proyecto de inversión_x000a__x000a__x000a__x000a_"/>
    <x v="0"/>
    <s v="Insignificante (1)"/>
    <s v="Mayor (4)"/>
    <s v="Menor (2)"/>
    <s v="Menor (2)"/>
    <s v="Insignificante (1)"/>
    <s v="Menor (2)"/>
    <x v="0"/>
    <x v="0"/>
    <s v="Se determina la probabilidad (1 rara vez) ya que no se ha materializado este riesgo. El impacto (4 mayor) obedece a que la divulgación errónea impacta la imagen interna y externa de la Entidad."/>
    <s v="- El procedimiento de Ecosistema Digital PR-367,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
    <s v="Realizar el diseño de campañas y piezas comunicacionales para divulgar contenidos hacia la ciudadanía, para informar sobre la gestión, acercar la ciudadanía a la administración distrital y generar sentido de pertenencia y amor por la ciudad  "/>
    <x v="3"/>
    <s v="al momento de elaborar la campaña o pieza comunicacional solicitada"/>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 1143 Comunicación para fortalecer las instituciones y acercar a la ciudadanía a la Alcaldía Mayor de Bogotá._x000a__x000a__x000a__x000a_"/>
    <x v="0"/>
    <s v="Insignificante (1)"/>
    <s v="Mayor (4)"/>
    <s v="Insignificante (1)"/>
    <s v="Insignificante (1)"/>
    <s v="Moderado (3)"/>
    <s v="Mayor (4)"/>
    <x v="0"/>
    <x v="0"/>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permiten disminuir la probabilidad de ocurrencia del riesg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
    <s v="Realizar el diseño de campañas y piezas comunicacionales y establecer relaciones estratégicas para su divulgación."/>
    <x v="1"/>
    <s v="para la divulgación de campañas e información relacionada con la gestión de la administración distrital, mediante relaciones estratégicas comunicacionales"/>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 Ningún proyecto de inversión_x000a__x000a__x000a__x000a_"/>
    <x v="0"/>
    <s v="Insignificante (1)"/>
    <s v="Mayor (4)"/>
    <s v="Insignificante (1)"/>
    <s v="Moderado (3)"/>
    <s v="Insignificante (1)"/>
    <s v="Moderado (3)"/>
    <x v="0"/>
    <x v="0"/>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indica que el(la) Jefe(a) de la Oficina Consejería de Comunicaciones, autorizado(a) por el Manual de Funciones, por cada estrategia / aliado verifica los aliados potenciales para una relación estratégica comunicacional, según los criterios de conveniencia establecidos en la Guía Establecimiento de Relaciones Estratégicas Comunicacionales 414000-GS-069. La(s) fuente(s) de información utilizadas es(son) evidencia de reunión o correo electrónico que presenta los aliados estratégicos. En caso de evidenciar observaciones, desviaciones o diferencias, se informan las observaciones presentadas al Profesional de la Oficina Consejería de Comunicaciones, para realizar la identificación de otros aliados potenciales. Queda como evidencia el correo electrónico remitiendo información a posibles aliados o con observaciones y evidencia de reunión donde se presentan los posibles aliados estratégicos._x000a_- El procedimiento de Relaciones Estratégicas Comunicacionales PR-366 indica que el Profesional de la Oficina Consejería de Comunicaciones, autorizado(a) por el(la) Jefe(a) de la Oficina Consejería de Comunicaciones, por cada estrategia / aliado valida la disponibilidad de material para el desarrollo de la campaña o información a divulgar en el marco de la alianza estratégica (material físico con el profesional encargado del suministro de productos y merchandising, digital con el o los líderes de los equipos audiovisual y creativo) cuando el alcance y los compromisos definidos en la alianza impliquen la divulgación de contenidos, piezas de comunicación y/o material de merchandising. La(s) fuente(s) de información utilizadas es(son) el formato 4140000-FT-1047 Perfil alianza estratégica, que establece los compromisos adquiridos entre el aliado estratégico y la  Oficina Consejería de Comunicaciones . En caso de evidenciar observaciones, desviaciones o diferencias, se ajusta el alcance de la relación estratégica. Queda como evidencia notificación por correo electrónico de la disponibilidad de material físico (según Matriz Única de Seguimiento a Solicitud de Productos y Merchandising) y la existencia de piezas creativas y audiovisuales para divulgación de campañas._x000a_- El procedimiento de Relaciones Estratégicas Comunicacionales PR-366 indica que el(la) Jefe(a) de la Oficina Consejería de Comunicaciones, autorizado(a) por el Manual de Funciones, cuando sea necesario  realiza el seguimiento a la ejecución de los compromisos establecidos en la alianza estratégica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Relaciones Estratégicas Comunicacionales PR-366 indica que el(la) Jefe(a) de la Oficina Consejería de Comunicaciones, autorizado(a) por el Manual de Funciones, cuando sea necesario  realiza el seguimiento a la ejecución de los compromisos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d v="2019-11-25T00:00:00"/>
    <s v="_x000a__x000a_Análisis de controles_x000a_Análisis después de controles_x000a_"/>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Relaciones Estratégicas Comunicacionales PR-366.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Elaborar los estudios y documentos previos"/>
    <x v="3"/>
    <s v="en la estructuración de los documentos y estudios  previos para la contratación de bienes, servicios u obras para la Entidad."/>
    <x v="0"/>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1"/>
    <s v="Catastrófico (5)"/>
    <s v="Mayor (4)"/>
    <s v="Menor (2)"/>
    <s v="Mayor (4)"/>
    <s v="Insignificante (1)"/>
    <s v="Catastrófico (5)"/>
    <x v="1"/>
    <x v="1"/>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4"/>
    <x v="3"/>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Realizar la verificación, análisis y selección de las propuestas mediante el Comité de evaluación."/>
    <x v="3"/>
    <s v="en el análisis y selección de las propuestas"/>
    <x v="0"/>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126 Implementación de un nuevo enfoque de servicio a la ciudadanía"/>
    <x v="0"/>
    <s v="Mayor (4)"/>
    <s v="Moderado (3)"/>
    <s v="Mayor (4)"/>
    <s v="Insignificante (1)"/>
    <s v="Insignificante (1)"/>
    <s v="Moderado (3)"/>
    <x v="0"/>
    <x v="0"/>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Suministrar lineamientos y directrices para la gestión de contratación de la entidad."/>
    <x v="3"/>
    <s v="en la supervisión de los contratos o convenios"/>
    <x v="0"/>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1"/>
    <s v="Moderado (3)"/>
    <s v="Menor (2)"/>
    <s v="Menor (2)"/>
    <s v="Insignificante (1)"/>
    <s v="Insignificante (1)"/>
    <s v="Moderado (3)"/>
    <x v="3"/>
    <x v="0"/>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1 Insignificante)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Elaborar los estudios y documentos previos."/>
    <x v="2"/>
    <s v="durante la etapa precontractual para el desarrollo de un proceso de selección pública de oferentes con el fin de celebrar un contrato"/>
    <x v="1"/>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0"/>
    <s v="Catastrófico (5)"/>
    <s v="Mayor (4)"/>
    <s v="Catastrófico (5)"/>
    <s v="Catastrófico (5)"/>
    <s v="Insignificante (1)"/>
    <s v="Catastrófico (5)"/>
    <x v="1"/>
    <x v="1"/>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Supervisar la ejecución de los contratos y/o convenios, y la conformidad de los productos, servicios y obras contratados para el proceso."/>
    <x v="5"/>
    <s v="durante la ejecución del contrato con el propósito de no evidenciar un posible incumplimiento de las obligaciones contractuales"/>
    <x v="1"/>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081 Rediseño de la arquitectura de la plataforma tecnológica en la Secretaría General"/>
    <x v="0"/>
    <s v="Catastrófico (5)"/>
    <s v="Mayor (4)"/>
    <s v="Catastrófico (5)"/>
    <s v="Catastrófico (5)"/>
    <s v="Insignificante (1)"/>
    <s v="Catastrófico (5)"/>
    <x v="1"/>
    <x v="1"/>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Adelantar el proceso de liquidación de contratos y/o convenios"/>
    <x v="6"/>
    <s v="para adelantar el proceso de liquidación de los contratos o convenios que así lo requieran"/>
    <x v="0"/>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x v="0"/>
    <s v="Moderado (3)"/>
    <s v="Menor (2)"/>
    <s v="Mayor (4)"/>
    <s v="Insignificante (1)"/>
    <s v="Insignificante (1)"/>
    <s v="Moderado (3)"/>
    <x v="0"/>
    <x v="0"/>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Generar requerimientos trimestrales a las dependencias con el fin de realizar seguimiento a la liquidación de los contratos en los tiempos establecidos por la nor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Requerimientos escritos dirigidos a las dependencias que ejecutan contratos o convenios_x000a__x000a__x000a__x000a__x000a__x000a__x000a__x000a__x000a__x000a_________________x000a__x000a__x000a__x000a__x000a__x000a__x000a__x000a__x000a__x000a__x000a_"/>
    <s v="06/05/2020_x000a__x000a__x000a__x000a__x000a__x000a__x000a__x000a__x000a__x000a_________________x000a__x000a__x000a__x000a__x000a__x000a__x000a__x000a__x000a__x000a__x000a_"/>
    <s v="30/11/2020_x000a__x000a_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Verificar el cumplimiento de los requisitos de perfeccionamiento y ejecución contractual"/>
    <x v="3"/>
    <s v="en la verificación de los requisitos de perfeccionamiento y ejecución contractual"/>
    <x v="0"/>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x v="2"/>
    <s v="Moderado (3)"/>
    <s v="Moderado (3)"/>
    <s v="Mayor (4)"/>
    <s v="Insignificante (1)"/>
    <s v="Insignificante (1)"/>
    <s v="Menor (2)"/>
    <x v="0"/>
    <x v="0"/>
    <s v="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ìa memorando electro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ra tramitar una poliza de garantì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ra tramitar una poliza de garantì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òn, cada vez que se requiera tramitar una po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onico de solicitud de CRP.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01/04/2020_x000a_01/04/2020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4"/>
    <s v="Adelantar los procesos disciplinarios de conformidad con las etapas procesales fijadas por la Ley 734 de 2002"/>
    <x v="3"/>
    <s v="en el trámite del proceso verbal"/>
    <x v="0"/>
    <s v="Operativ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Insignificante (1)"/>
    <s v="Menor (2)"/>
    <x v="3"/>
    <x v="3"/>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4"/>
    <s v="Adelantar los procesos disciplinarios de conformidad con las etapas procesales fijadas por la Ley 734 de 2002"/>
    <x v="3"/>
    <s v="en la conformación del expediente disciplinario"/>
    <x v="0"/>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enor (2)"/>
    <s v="Menor (2)"/>
    <s v="Moderado (3)"/>
    <s v="Insignificante (1)"/>
    <x v="3"/>
    <x v="3"/>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4"/>
    <s v="Evaluar las quejas o informes e iniciar proceso ordinario o verbal según proceda"/>
    <x v="2"/>
    <s v="al evaluar y tramitar el caso puesto en conocimiento de la OCID, que genere la configuración y decreto de la prescripción y/o caducidad en beneficio de un tercero."/>
    <x v="1"/>
    <s v="Operativ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Menor (2)"/>
    <s v="Menor (2)"/>
    <x v="0"/>
    <x v="0"/>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2"/>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mensuales de divulgación a todos los funcionarios de la Secretaría General, relacionadas con temas de cumplimiento de deberes y extralimitación en el ejercicio de las funciones._x000a_- Realizar una actividad de sensibilización a los funcionarios que atienden público en la Red CADE y los Centros de Atención a Víctimas, relacionada con temas de incursión en las prohibiciones previstas en el Código Único Disciplinario._x000a__x000a__x000a__x000a__x000a__x000a__x000a__x000a__x000a_________________x000a__x000a__x000a__x000a__x000a__x000a__x000a__x000a__x000a__x000a__x000a_"/>
    <s v="- Jefe de la Oficina de Control Interno Disciplinario_x000a_- Jefe de la Oficina de Control Interno Disciplinario_x000a__x000a__x000a__x000a__x000a__x000a__x000a__x000a__x000a_________________x000a__x000a__x000a__x000a__x000a__x000a__x000a__x000a__x000a__x000a__x000a_"/>
    <s v="- Divulgaciones realizadas en temas de cumplimiento de deberes y extralimitación en el ejercicio de las funciones._x000a_- Sensibilización realizada a los funcionarios que atienden público en la Red CADE y los Centros de Atención a Víctimas, en temas de incursión en las prohibiciones previstas en el Código Único Disciplinario._x000a__x000a__x000a__x000a__x000a__x000a__x000a__x000a__x000a_________________x000a__x000a__x000a__x000a__x000a__x000a__x000a__x000a__x000a__x000a__x000a_"/>
    <s v="04/05/2020_x000a_01/06/2020_x000a__x000a__x000a__x000a__x000a__x000a__x000a__x000a__x000a_________________x000a__x000a__x000a__x000a__x000a__x000a__x000a__x000a__x000a__x000a__x000a_"/>
    <s v="31/08/2020_x000a_31/07/2020_x000a__x000a__x000a_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4"/>
    <s v="Adelantar los procesos disciplinarios de conformidad con las etapas procesales fijadas por la Ley 734 de 2002"/>
    <x v="7"/>
    <s v="ante la revelación de información reservada en el desarrollo de las etapas de indagación preliminar e investigación disciplinaria "/>
    <x v="0"/>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enor (2)"/>
    <s v="Insignificante (1)"/>
    <s v="Insignificante (1)"/>
    <s v="Insignificante (1)"/>
    <x v="2"/>
    <x v="2"/>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5"/>
    <s v="Formular y actualizar el ContextoEstratégico, Plan EstratégicoCuatrienal, Plan de AcciónInstitucional, Presupuesto Anual yPlan de adquisiciones de laprogramación presupuestal de lavigencia, Proyectos de Inversión,Plan de sostenimiento y mejora delSistema de Gestión y la estrategia departicipación ciudadana y derendición de cuentas."/>
    <x v="3"/>
    <s v="en la formulación y actualización de la planeación institucional"/>
    <x v="0"/>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í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_x000a_-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las en la prestación de los bienes y servicios que oferta la Secretaria General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x v="2"/>
    <s v="Mayor (4)"/>
    <s v="Menor (2)"/>
    <s v="Mayor (4)"/>
    <s v="Moderado (3)"/>
    <s v="Mayor (4)"/>
    <s v="Mayor (4)"/>
    <x v="0"/>
    <x v="0"/>
    <s v="Se determinó la probabilidad (2 Improbable) ya que este riesgo se materializó una vez en los últimos 4 años y fue establecido en el informe de contraloría del 2016. El impacto (4 mayor) obedece a que éste riesgo genera incumplimiento de metas de gobierno y los objetivos  institucionales."/>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modificación conceptos de gasto proyectos de inversión o Oficio 2211600-FT-012 Solicitud asociación concepto de gasto Movimientos de conceptos de gasto 4202000-FT-1087 ._x000a__x000a__x000a__x000a__x000a__x000a_"/>
    <s v="Fuerte_x000a_Moderado_x000a_Moderado_x000a_Fuerte_x000a__x000a__x000a__x000a__x000a__x000a_"/>
    <s v="Fuerte_x000a_Moderado_x000a_Moderado_x000a_Fuerte_x000a__x000a__x000a__x000a__x000a__x000a_"/>
    <s v="Fuerte_x000a_Moderado_x000a_Moderado_x000a_Fuerte_x000a__x000a__x000a__x000a__x000a__x000a_"/>
    <s v="Moderado"/>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r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 La(s) fuente(s) de información utilizadas es(son) Memorando 2211600-FT-011 Reporte de seguimiento Programación y Seguimiento a los Planes Institucionales 4202000-FT-1006. En caso de evidenciar observaciones, desviaciones o diferencias, se debe retroalimentar a través de memorando electrónico. Queda como evidencia Memorando 2211600-FT-011 Retroalimentación Plan de Acción Programación y Seguimiento a los Planes Institucionales 4202000-FT-1006._x000a_- El procedimiento 2210111-PR-182 &quot;Formulación de la Planeación Institucional&quot; Actividad 7 indica que Jefe (s) de la (s) dependencia (s) líder del plan Todas las dependencias , autorizado(a) por el Decreto 425 de 2016 , Anual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 La(s) fuente(s) de información utilizadas es(son) plan  estratégico institucional y el plan de desarrollo. En caso de evidenciar observaciones, desviaciones o diferencias, el jefe de la dependencia gestiona los ajustes respectivos al interior del área y posteriormente remite mediante memorando a la Oficina Asesora de Planeación, el  respectivo plan de acuerdo con los lineamientos dados.. Queda como evidencia Planes Institucionales Formulados, Memorando 2211600-FT-011 Ajustes Plan de Acción Institucional Programación y Seguimiento a los Planes Institucionales 4202000-FT-1006 Ajustes Plan de Acción Institucional._x000a_- El procedimiento 2210111-PR-182 &quot;Formulación de la Planeación Institucional&quot; Actividad 8 indica que Equipo de la Oficina Asesora de Planeación, autorizado(a) por Jefe de la Oficina Asesora de Planeación,, Anual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 La(s) fuente(s) de información utilizadas es(son) el Plan Distrital de Desarrollo, el Plan Estratégico Institucional, los proyectos  de inversión, otros planes institucionales,. En caso de evidenciar observaciones, desviaciones o diferencias, se devuelve para que realicen los ajustes pertinentes.. Queda como evidencia Programación y Seguimiento a los Planes Institucionales 4202000-FT-1006._x000a_- El procedimiento 2210111-PR-182 &quot;Formulación de la Planeación Institucional&quot; Actividad 9 indica que Equipo de la Oficina Asesora de Planeación, autorizado(a) por Jefe de la Oficina Asesora de Planeación,, Anual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 La(s) fuente(s) de información utilizadas es(son) plan distrital de desarrollo, el plan estratégico institucional, objetivos de desarrollo sostenible, metas de políticas públicas y demás instrumentos de planeación.. En caso de evidenciar observaciones, desviaciones o diferencias,  se devuelve a las dependencias para que realicen los ajustes pertinentes y sean remitidos mediante memorando a la Oficina Asesora de Planeación.. Queda como evidencia Programación y Seguimiento a los Planes Institucionales 4202000-FT-1006, Memorando 2211600-FT-011 Ajustes Plan de Acción Institucional._x000a__x000a__x000a__x000a_"/>
    <s v="Fuerte_x000a_Fuerte_x000a_Moderado_x000a_Moderado_x000a_Moderado_x000a_Moderado_x000a__x000a__x000a__x000a_"/>
    <s v="Fuerte_x000a_Fuerte_x000a_Moderado_x000a_Fuerte_x000a_Fuerte_x000a_Fuerte_x000a__x000a__x000a__x000a_"/>
    <s v="Fuerte_x000a_Fuerte_x000a_Moderado_x000a_Moderado_x000a_Moderado_x000a_Moderado_x000a__x000a__x000a__x000a_"/>
    <s v="Moderado"/>
    <s v="Todos"/>
    <x v="0"/>
    <x v="4"/>
    <x v="3"/>
    <s v="Se determina la probabilidad (1 ) rara vez ya que las actividades de control preventivas han evitado la materialización del riesgo en los últimos 2 años.  El impacto pasa a (3) moderado, teniendo en cuenta que se estan redefiniendo los controles definidos en los procedimientos."/>
    <s v="Reducir"/>
    <s v="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_x000a_- Actualizar el procedimiento Formulación de la Planeación Institucional (2210111-PR-182), para  redefinir la actividad de control que indica que los jefes de las dependencias/ lider del Plan/ todas las dependencias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_x000a_- Actualizar el procedimiento Formulación de la Planeación Institucional (2210111-PR-182), para  redefinir la actividad de control que indica que el equipo de la Oficina Asesora de Planeación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_x000a_- Actualizar el procedimiento Formulación de la Planeación Institucional (2210111-PR-182), para  redefinir la actividad de control que indica que el equipo de la Oficina Asesora de Planeación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_x000a__x000a__x000a__x000a_"/>
    <s v="_x000a_- Jefe Oficina Asesora de Planeación _x000a_- Jefe Oficina Asesora de Planeación _x000a__x000a__x000a__x000a__x000a__x000a__x000a__x000a_________________x000a__x000a__x000a__x000a_- Jefe Oficina Asesora de Planeación _x000a_- Jefe Oficina Asesora de Planeación _x000a_- Jefe Oficina Asesora de Planeación _x000a_- Jefe Oficina Asesora de Planeación _x000a__x000a__x000a__x000a_"/>
    <s v="_x000a_- Procedimiento Actualizado _x000a_- Procedimiento Actualizado _x000a__x000a__x000a__x000a__x000a__x000a__x000a__x000a_________________x000a__x000a__x000a__x000a_- Procedimiento Actualizado _x000a_- Procedimiento Actualizado _x000a_- Procedimiento Actualizado _x000a_- Procedimiento Actualizado _x000a__x000a__x000a__x000a_"/>
    <s v="_x000a_29/05/2020_x000a_29/05/2020_x000a__x000a__x000a__x000a__x000a__x000a__x000a__x000a_________________x000a__x000a__x000a__x000a_29/05/2020_x000a_29/05/2020_x000a_29/05/2020_x000a_29/05/2020_x000a__x000a__x000a__x000a_"/>
    <s v="_x000a_31/07/2020_x000a_31/07/2020_x000a__x000a__x000a__x000a__x000a__x000a__x000a__x000a_________________x000a__x000a__x000a__x000a_31/07/2020_x000a_31/07/2020_x000a_31/07/2020_x000a_31/07/2020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Plan de adquisiciones de la programación presupuestal de la vigencia, Proyectos de Inversión,Plan de sostenimiento y mejora delSistema de Gestión y la estrategia de participación ciudadana y de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andose en la matriz de calor antes de control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5"/>
    <s v="Ejecutar las actividades definidas en el plan de sostenimiento y mejora del Sistema de Gestión"/>
    <x v="1"/>
    <s v="en  la ejecución del plan  sostenimiento y mejora del sistema de gestión"/>
    <x v="0"/>
    <s v="Estratégico"/>
    <s v="- _x000a_La información de entrada que se requiere para formular o actualizar el plan de mantenimiento del Sistema de Gestión no es suficiente, clara, completa o de calidad._x000a_- Insuficiencia de los recursos asignados que impacta en la formulación, ejecución y actualización del plan de mantenimiento del Sistema de Gestión_x000a__x000a__x000a_- _x000a__x000a__x000a_- _x000a_Divulgación y apropiación limitada que no permite el uso de las directrices, disposiciones, procesos y documentos asociados,  para formular o actualizar la planeación institucional por parte de quienes participan en esta actividad._x000a__x000a__x000a__x000a__x000a__x000a_"/>
    <s v="- Cambios en normas y  lineamientos Distritales y nacionales que afectan el desarrollo del proceso._x000a_- Proveedores que no cumplen con las especifí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_x000a__x000a_"/>
    <s v="- Dificultades o limitaciones para la implementación de los cambios en procesos, procedimientos y demás documentos que soportan el Sistema de Gestión de Calidad._x000a_- Desgaste administrativo por reprogramación de actividades y acumulación de tareas._x000a_- Incumplimiento de metas _x000a_- Hallazgos por incumplimientos_x000a_- Pérdida de imagen  a nivel institucional 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1"/>
    <s v="Insignificante (1)"/>
    <s v="Moderado (3)"/>
    <s v="Menor (2)"/>
    <s v="Moderado (3)"/>
    <s v="Moderado (3)"/>
    <s v="Mayor (4)"/>
    <x v="0"/>
    <x v="1"/>
    <s v="Se determinó la probabilidad (3 posible) ya que este riesgo se materializó una vez en los ultimos 2 años. El impacto (4 mayor) obedece a que este riesgo podría generar incumplimiento de metas y objetivos ."/>
    <s v="- La resolución 130 de 2019 indica que el jefe OAP, autorizado(a) por ,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 El procedimiento 2210111-PR-196  Act. 2 indica que Comité Directivo , autorizado(a) por Resolución 494 de 2019 , anualmente verifica que el plan contenga: a) Las actividades que aseguran la continuidad del sistema; b) Los temas prioritarios a fortalecer, producto del seguimiento, medición, análisis y evaluación; c) El cumplimiento de la normatividad relacionada; d) Las recomendaciones realizadas por las instancias y entes de control y e) Los cambios que se deban llevar para mantener la integridad del sistema. . La(s) fuente(s) de información utilizadas es(son) Plan de mantenimiento del Sistema de Gestión de Calidad. En caso de evidenciar observaciones, desviaciones o diferencias, se deja constancia en el acta para los ajustes correspondientes, y de ser necesario se presenta en un próximo Comité. Queda como evidencia el Acta 2211600 -FT-008 de Comité Directivo, aprobando el plan de sostenimiento y mejora del Sistema de Gestión de la Calidad, o el Acta 2211600-FT-008 de Comité Directivo de revisión al SGC, con observaciones al plan de sostenimiento y mejora del Sistema de Gestión de la Calidad..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96 &quot;Revisión por la dirección&quot; Act. 5 indica que el profesional de la OAP, autorizado(a) por el jefe OAP, Una vez recibida la información para la Revisión por la Dirección (según el plan de sostenimiento y mejora del Sistema de Sistema de Gestión de la Calidad) verifica que la información sea coherente y cumpla con los parámetros establecidos en la solicitud -agenda-. . La(s) fuente(s) de información utilizadas es(son) los parámetros entregados por la Oficina Asesora de Planeación. En caso de evidenciar observaciones, desviaciones o diferencias, se informan al proceso correspondiente para realizar los ajustes necesarios y remitir la información necesarios y remitir la información nuevamente. . Queda como evidencia Correo electrónico con solicitud de ajuste de la información o Presentación consolidada para la revisión por la Dirección._x000a_- El procedimiento 2210111-PR-196 &quot;Revisión por la dirección&quot;, Act. 6  indica que comité Directivo , autorizado(a) por resolución 494 de 2019, según el plan de sostenimiento y mejora del Sistema de Sistema de Gestión de la Calidad realiza la revisión del Sistema de Gestión de la Calidad por la Dirección, según la agenda establecida, durante la cual el Jefe Oficina Asesora de Planeación presenta en Comité Directivo, los temas acordes con la presentación consolidada y las condiciones generales de este procedimiento –ver Información a evaluar. De ser necesario, solicita la participación del responsable del tema analizado para ampliar información. La(s) fuente(s) de información utilizadas es(son)  Sistema de Gestión de la Calidad –ISO 9001:2015_x000a_a) Compromisos de las revisiones previas (ver formato 4202000-FT-1086 Seguimiento a Compromisos de Revisión por la Dirección). b) Cambios en el contexto  cuestiones internas y externas) de la organización pertinentes al SGC. c) La información sobre el desempeño y la eficacia del sistema, incluyendo tendencias de: 1. Satisfacción del cliente y la retroalimentación de las partes interesadas pertinentes (ver procedimientos PR-263 Elaboración y Análisis de Encuestas, PR-321 Estrategia Rendición de Cuentas de la Secretaría General, PR-291 Gestión de Peticiones Ciudadanas y PR-044 Seguimiento y Medición del Servicio a la Ciudadanía);_x000a_2. El grado en que se han cumplido los objetivos de la calidad (ver procedimiento PR-183 Monitoreo a los Planes Institucionales);_x000a_3. Desempeño de los procesos y conformidad de los productos y servicios (ver procedimientos PR-183 Monitoreo a los Planes Institucionales y PR-004 Control de salidas No Conformes y No Conformidades)._x000a_4. No conformidades y acciones correctivas (ver procedimiento PR-005 Acciones Correctivas, Preventivas y de Mejora);_x000a_5. Resultados de seguimiento y medición._x000a_6. Resultados de las auditorias (ver procedimientos PR-006 Auditorías Internas de Gestión y PR-361 Auditorías Internas de Calidad,_x000a_en el marco del Comité Institucional de Coordinación de Control Interno);_x000a_7. El desempeño de los proveedores externos (ver procedimientos PR-195 Interventoría y Supervisión y PR-022 Liquidación de contrato/convenio)._x000a_d) La adecuación de los recursos (ver procedimientos PR-182 Formulación de la Planeación Institucional, PR-027 Anteproyecto de_x000a_Presupuesto, PR-348 Gestión de Proyectos de Inversión, procesos PO-019 Gestión Estratégica de Talento Humano y PO-036_x000a_Gestión, Administración y Soporte de Infraestructura y Recursos Tecnológicos, PO-025 Gestión de Recursos Físicos, PO-033 Gestión_x000a_de Servicios Administrativos, PO-023 Gestión Financiera, PO-051 Estrategia de Tecnologías de la Información y las Comunicaciones_x000a_y PO-016 Comunicación Pública).. En caso de evidenciar observaciones, desviaciones o diferencias, se deja constancia en el acta para los ajustes correspondientes, y de requerirse se presenta en un próximo Comité.. Queda como evidencia Acta 2211600-FT-008 Comité Directivo de revisión al SGC, con observaciones o Acta de Comité Directivo de revisión al SGC, con temas tratados y compromisos diligenciados en el formato de seguimiento a compromisos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os"/>
    <x v="0"/>
    <x v="0"/>
    <x v="0"/>
    <s v="Se determina la probabilidad (1) Rara vez, ya que las actividades de control preventivas se normalizaron en los procedimientos posterior a la materialización del riesgo. El impacto pasa a (2) menor, ya que los efectos más significativos no se presentaro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l plan  sostenimiento y mejora del sistema de gestión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Incumplimiento parcial de compromisos en  la ejecución del plan  sostenimiento y mejora del sistema de gestión_x000a_- Plan ajustado y acta de subcomité de autocontrol_x000a__x000a_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incluyendo la ejecución del plan._x000a_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casi seguro en atención a la materialización del riesgo extremo (probabilidad casi seguro , impacto moderado)._x000a_De acuerdo con los controles, la valoración del riesgo después de estos pasa a &quot;baja&quot;  (probabilidad 3 posible, impacto 1 insignificante)_x000a_Se actualizaron los controles de acuerdo con las nuevas versión del procedimiento 2210111-PR-196._x000a_Se actualizó el plan de mejoramiento definido, teniendo en cuenta lo establecido en la acción de mejora 2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ó la siguiente actividad clave “Ejecutar las actividades definidas en el plan de sostenimiento y mejora del Sistema de Gestión”._x000a_•Nombre del riesgo: Se cambio el nombre de riesgo incluyendo la categoría del riesgo y el evento definiéndose el siguiente riesgo: “Incumplimiento parcial de compromisos en la ejecución del plan de sostenimiento y mejora del sistema de gestión”._x000a_•Causas internas, externas y efectos: Se ajustaron las causas internas y externas y los efectos de conformidad con los cambios realizados en la matriz DOFA del proceso. _x000a_• Probabilidad:  Se redujo la calificación de la probabilidad en relación con la frecuencia en la que se ha presentado el riesgo con base en la nueva denominación del riesgo. _x000a_•Impacto: Se cambió la calificación de algunas perspectivas de impacto ubicándose en la matriz de calor en zona extrema. _x000a_•Actividades de control preventivo y detectivo: Se validaron los controles definidos en los procedimientos. _x000a_•Opción de manejo: Se acepta el riesgo teniendo en cuenta que, con los controles definidos para prevenir la materialización del riesgo de ejecutar las actividades definidas en el plan de sostenimiento y mejora del Sistema de Gestión se ubico en zona baja. _x000a_•Plan de contingencia:  Se validaron las actividades definidas en caso de que el riesgo se presente._x000a_• Se ajusto redacción de la explicación de la valoración de los riesgos _x000a_• Se actualizaron los controles detectivos de acuerdo con las nuevas versiones de los procedimientos  _x000a_• Se acepta el riesgo teniendo en cuenta que ya se actualizó  el procedimiento  2210111-PR-196   incluido en la acción de mejora  27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5"/>
    <s v="Ejecutar las actividades definidas en el Plan Estratégico Cuatrienal y Plan deAcción Institucional_x000a_Ejecutar las actividades definidas enlos Proyectos de Inversión, y el Presupuesto Anual"/>
    <x v="1"/>
    <s v="en la ejecución de la planeación institucional y la ejecución presupuestal"/>
    <x v="0"/>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í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Incumplimiento o atraso en los programas, proyectos y gestión de la Secretaria General.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x v="2"/>
    <s v="Mayor (4)"/>
    <s v="Moderado (3)"/>
    <s v="Mayor (4)"/>
    <s v="Moderado (3)"/>
    <s v="Moderado (3)"/>
    <s v="Moderado (3)"/>
    <x v="0"/>
    <x v="0"/>
    <s v="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modificación conceptos de gasto proyectos de inversión o Oficio 2211600-FT-012 Solicitud asociación concepto de gasto Movimientos de conceptos de gasto 4202000-FT-1087 .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_x000a__x000a__x000a__x000a_"/>
    <s v="Fuerte_x000a_Fuerte_x000a_Fuerte_x000a_Fuerte_x000a_Moderado_x000a__x000a__x000a__x000a__x000a_"/>
    <s v="Moderado_x000a_Moderado_x000a_Moderado_x000a_Fuerte_x000a_Moderado_x000a__x000a__x000a__x000a__x000a_"/>
    <s v="Moderado_x000a_Moderado_x000a_Moderado_x000a_Fuerte_x000a_Moderado_x000a__x000a__x000a__x000a__x000a_"/>
    <s v="Moderado"/>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Act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83 &quot;Monitoreo a los Planes Institucionales&quot; Actvidad 3  indica que Profesional delegado de cada dependencia, autorizado(a) por Jefes de cada dependencia , Trimestral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 La(s) fuente(s) de información utilizadas es(son) Memorando 2211600-FT-011 Retroalimentación Plan de Acción Programación y Seguimiento a los Planes Institucionales 4202000-FT-1006 . En caso de evidenciar observaciones, desviaciones o diferencias, El criterio de identificación será el siguiente: Acciones de mejora: Es necesario establecer acciones de mejora cuando en el periodo monitoreado el nivel de cumplimiento sea mayor a 70% y menor o igual a 90 %. Acciones preventivas: Es necesario establecer acciones preventivas cuando en el periodo monitoreado el  nivel de cumplimiento esté sea mayor a 50% y menor o igual a 70 %. Acciones correctivas: Es necesario establecer acciones correctivas cuando en el periodo  monitoreado el nivel de cumplimiento sea menor o igual 50%, incumpliendo lo programado y cuando no se cumpla con la oportunidad en la entrega de la  información, conforme a lo estipulado en la actividad uno (1) de este procedimiento.. Queda como evidencia Solicitud de Acción Correctiva, preventiva y de mejora 2210111-FT-006 Memorando 2211600-FT-011 Respuesta de retroalimentación._x000a__x000a__x000a__x000a__x000a__x000a_"/>
    <s v="Fuerte_x000a_Fuerte_x000a_Moderado_x000a_Moderado_x000a__x000a__x000a__x000a__x000a__x000a_"/>
    <s v="Fuerte_x000a_Fuerte_x000a_Moderado_x000a_Moderado_x000a__x000a__x000a__x000a__x000a__x000a_"/>
    <s v="Fuerte_x000a_Fuerte_x000a_Moderado_x000a_Moderado_x000a__x000a__x000a__x000a__x000a__x000a_"/>
    <s v="Moderado"/>
    <s v="Todos"/>
    <x v="0"/>
    <x v="4"/>
    <x v="3"/>
    <s v="Se determina la probabilidad (1 ) rara vez ya que las actividades de control preventivas han evitado la materialización de éste riesgo en los últimos años. El impacto (3) moderado  ya que los efectos más significativos no se han presentado en el periodo y  se estan redefiniendo los controles."/>
    <s v="Reducir"/>
    <s v="- _x000a_Actualizar el procedimiento Formulación de la Planeación Institucional (2210111-PR-182), para  redefinir la actividad de control que indica que el comité Institucional de Gestión y Desempeño_x000a_verifica los lineamientos y criterios metodológicos para la elaboración del plan estratégico institucional  cumplan con la normatividad vigente y los criterios emitidos por las entidades rectoras del tema._x000a__x000a_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coherencia de los datos, los soportes suministrados, la implementación de las  recomendaciones de Oficina Asesora de Planeación.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coherencia de los datos, los soportes suministrados, la implementación de las  recomendaciones de Oficina Asesora de Planeación._x000a_- Actualizar el procedimiento Monitoreo a los Planes Institucionales (2210111-PR-183), para  redefinir la actividad de control que indica que el profesional delegado de cada dependencia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_x000a__x000a__x000a__x000a__x000a__x000a_"/>
    <s v="- Jefe Oficina Asesora de Planeación _x000a_- Jefe Oficina Asesora de Planeación _x000a_- Jefe Oficina Asesora de Planeación _x000a__x000a_- Jefe Oficina Asesora de Planeación _x000a__x000a__x000a__x000a__x000a__x000a_________________x000a__x000a__x000a__x000a_- Jefe Oficina Asesora de Planeación _x000a_- Jefe Oficina Asesora de Planeación _x000a__x000a__x000a__x000a__x000a__x000a_"/>
    <s v="- Procedimiento Actualizado _x000a_- Procedimiento Actualizado _x000a_- Procedimiento Actualizado _x000a__x000a_- Procedimiento Actualizado _x000a__x000a__x000a__x000a__x000a__x000a_________________x000a__x000a__x000a__x000a_- Procedimiento Actualizado _x000a_- Procedimiento Actualizado _x000a__x000a__x000a__x000a__x000a__x000a_"/>
    <s v="29/05/2020_x000a_29/05/2020_x000a_29/05/2020_x000a__x000a_29/05/2020_x000a__x000a__x000a__x000a__x000a__x000a_________________x000a__x000a__x000a__x000a_29/05/2020_x000a_29/05/2020_x000a__x000a__x000a__x000a__x000a__x000a_"/>
    <s v="31/07/2020_x000a_31/07/2020_x000a_31/07/2020_x000a__x000a_31/07/2020_x000a__x000a__x000a__x000a__x000a__x000a_________________x000a__x000a__x000a__x000a_31/07/2020_x000a_31/07/2020_x000a__x000a_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Acción Institucional y  ejecutar las actividades definidas en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Recibir y custodiar transitoriamente los insumos, elaborar los impresos de acuerdo a las características técnicas requeridas y entregar los productos elaborados, ejecutar el plan de acción y programa de producción."/>
    <x v="3"/>
    <s v="en productos elaborados (impresos)"/>
    <x v="0"/>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erdida de imagen frente a las demás entidades del Distrito_x000a_- Pe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1"/>
    <s v="Insignificante (1)"/>
    <s v="Menor (2)"/>
    <s v="Menor (2)"/>
    <s v="Insignificante (1)"/>
    <s v="Insignificante (1)"/>
    <s v="Insignificante (1)"/>
    <x v="2"/>
    <x v="3"/>
    <s v="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
    <s v="-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Act. 4)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Act. 16)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2"/>
    <x v="0"/>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i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on y actualizacion de mapa de riesgos según el reporte de monitoreo efectuado a corte 31 de diciembre de 2019. Se amplió información en plan de contingencia. Se ajustó evidencias para el análisis de probabilidad por frecuencua antes del analisi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Recibir y custodiar transitoriamente los insumos, elaborar los impresos de acuerdo a las características técnicas requeridas y entregar los productos elaborados, ejecutar el plan de acción y programa de producción."/>
    <x v="1"/>
    <s v="en la elaboración de los impresos de acuerdo con las fechas y cantidades acordadeas en la orden de producción"/>
    <x v="0"/>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omenos naturales tales como inundación, sismo, biológicos, deslizamientos de masas, atmosféricos._x000a__x000a__x000a__x000a__x000a__x000a__x000a__x000a_"/>
    <s v="- Imagen_x000a_- Financiero_x000a_- Cumplimien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3"/>
    <s v="Insignificante (1)"/>
    <s v="Mayor (4)"/>
    <s v="Moderado (3)"/>
    <s v="Moderado (3)"/>
    <s v="Insignificante (1)"/>
    <s v="Menor (2)"/>
    <x v="0"/>
    <x v="1"/>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0), indica que el Subdirector de imprenta, autorizado(a) por el Director Distrital de Desarrollo Institucional, seman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_x000a__x000a__x000a__x000a__x000a__x000a_"/>
    <s v="Moderado_x000a_Fuerte_x000a_Fuerte_x000a__x000a__x000a__x000a__x000a__x000a__x000a_"/>
    <s v="Moderado_x000a_Fuerte_x000a_Fuerte_x000a__x000a__x000a__x000a__x000a__x000a__x000a_"/>
    <s v="Moderado_x000a_Fuerte_x000a_Fuerte_x000a__x000a__x000a__x000a__x000a__x000a__x000a_"/>
    <s v="Moderado"/>
    <s v="La mayoría"/>
    <s v="- El procedimiento 2213300-PR-098 &quot;Producción de artes gráficas para entidades distritales&quot;, parcialmente indica que el Subdirector de imprenta, autorizado(a) por el Director Distrital de Desarrollo Institucional, seman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Débil_x000a_Fuerte_x000a_Fuerte_x000a__x000a__x000a__x000a__x000a__x000a__x000a_"/>
    <s v="Moderado_x000a_Fuerte_x000a_Fuerte_x000a__x000a__x000a__x000a__x000a__x000a__x000a_"/>
    <s v="Débil_x000a_Fuerte_x000a_Fuerte_x000a__x000a__x000a__x000a__x000a__x000a__x000a_"/>
    <s v="Moderado"/>
    <s v="Todos"/>
    <x v="2"/>
    <x v="4"/>
    <x v="2"/>
    <s v="Disminuye la probabilidad (4 probable) ya que las actividades de control preventivas no han evitado la materialización de este riesgo. El impacto pasa a (2 menor) ya que los efectos más significativos no se presentaron."/>
    <s v="Reducir"/>
    <s v="- Complementar (Act.10) del procedimiento 2213300PR-098 con el seguimiento de la produccion en el Sofware Emlaze comparando ordenes recibidas con el avance reportado._x000a__x000a__x000a__x000a__x000a__x000a__x000a__x000a__x000a__x000a_________________x000a__x000a_- AP:21 Complementar (Act.10) del procedimiento 2213300PR-098 con el seguimiento de la produccion en el Software Emlaze comparando ordenes recibidas con el avance reportado._x000a__x000a__x000a__x000a__x000a__x000a__x000a__x000a__x000a_"/>
    <s v="- Gestor Calidad_x000a__x000a__x000a__x000a__x000a__x000a__x000a__x000a__x000a__x000a_________________x000a__x000a_- Gestor Calidad_x000a__x000a__x000a__x000a__x000a__x000a__x000a__x000a__x000a_"/>
    <s v="- Procedimiento 2213300-PR-098 &quot;Producción de artes gráficas para entidades distritales&quot; actualizado y socializado_x000a__x000a__x000a__x000a__x000a__x000a__x000a__x000a__x000a__x000a_________________x000a__x000a_- Procedimiento 2213300-PR-098 &quot;Producción de artes gráficas para entidades distritales&quot; actualizado y socializado_x000a__x000a__x000a__x000a__x000a__x000a__x000a__x000a__x000a_"/>
    <s v="15/07/2020_x000a__x000a__x000a__x000a__x000a__x000a__x000a__x000a__x000a__x000a_________________x000a__x000a_15/07/2020_x000a__x000a__x000a__x000a__x000a__x000a__x000a__x000a__x000a_"/>
    <s v="12/11/2020_x000a__x000a__x000a__x000a__x000a__x000a__x000a__x000a__x000a__x000a_________________x000a__x000a_12/11/2020_x000a__x000a__x000a__x000a__x000a__x000a__x000a__x000a__x000a_"/>
    <s v="- _x000a_AP:21 Capacitar a los funcionarios que hacen uso de la herramienta en el funcionamiento del Software con el fin de administrar técnicamente el aplicativo._x000a__x000a_- AP:21 Implementar los turnos de trabajo reglamentados por la Secretaria General, de acuerdo con las necesidades de la operación, con el fin de dar gestión y cobertura a las órdenes de producción._x000a_- AP:21 Asegurar la implementación y optimización del Software Emlaze como mínimo en el 70% de sus funcionalidades._x000a__x000a__x000a__x000a__x000a__x000a__x000a__x000a_________________x000a__x000a__x000a__x000a__x000a__x000a__x000a__x000a__x000a__x000a__x000a_"/>
    <s v="- Subdirector Imprenta Distrital_x000a_- Profesional universitario 219-09-asesor y Subdirector Tecnico_x000a_- Asesor-Profesional universitario 219-09_x000a__x000a__x000a__x000a__x000a__x000a__x000a__x000a_________________x000a__x000a__x000a__x000a__x000a__x000a__x000a__x000a__x000a__x000a__x000a_"/>
    <s v="- Evidencia de programación de capacitaciones al personal en la manipulación de la herramienta._x000a_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03/08/2020_x000a_15/12/2020_x000a_02/11/2020_x000a__x000a__x000a__x000a__x000a__x000a__x000a__x000a_________________x000a__x000a__x000a__x000a__x000a__x000a__x000a__x000a__x000a__x000a__x000a_"/>
    <s v="01/12/2020_x000a_14/04/2020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e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eas en la orden de producción_x000a_- Evidencia de reunión o correo electrónico_x000a_- Orden de producción - EMLAZE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on y actualizacion de mapa de riesgos según el reporte de monitoreo efectuado a corte 31 de diciembre de 2019. Incluir actividades para elfortalecimiento de controles y acciones posteriores y de tratamiento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Elaborar el Registro Distrital publicando los actos administrativos en el "/>
    <x v="7"/>
    <s v="con la publicación oportuna e íntegra de los actos administrativos (Registro Distrital)"/>
    <x v="0"/>
    <s v="Operativo"/>
    <s v="- Deficiencia en la solicitud y los soportes, inconsistencia entre el archivo magnético y el físico._x000a_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x v="0"/>
    <s v="Insignificante (1)"/>
    <s v="Moderado (3)"/>
    <s v="Mayor (4)"/>
    <s v="Moderado (3)"/>
    <s v="Moderado (3)"/>
    <s v="Moderado (3)"/>
    <x v="0"/>
    <x v="0"/>
    <s v="Se determina la probabilidad (rara vez 1) ya que el riesgo no se ha presentado en los úlimos 4 años y el impacto mayor obedece a las posibles sanciones legales y perdida de la imagen institucional."/>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s v="Moderado"/>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Se determina la probabilidad (1 rara vez), ya que las actividades preventivas han evitado la materialización del riesgo, sin embargo, es necesario fortalecer las evidencias de uno de dichos controles. El impacto pasa a moderado ya la materialización de este riesgo puede afectar la imagen isntitucional y ocasionar sanciones disciplinarias."/>
    <s v="Reducir"/>
    <s v="_x000a__x000a_- AP:22 Actualización del 2213300-PR-097 incluyendo la nueva herramienta para solicitar la publicación del Registro Distrital de manera virtual y formalización en el SIG._x000a__x000a__x000a__x000a__x000a__x000a__x000a__x000a_________________x000a__x000a__x000a__x000a__x000a__x000a__x000a__x000a__x000a__x000a__x000a_"/>
    <s v="_x000a__x000a_- Gestor de calidad-Tecnico Operativo 314-04_x000a__x000a__x000a__x000a__x000a__x000a__x000a__x000a_________________x000a__x000a__x000a__x000a__x000a__x000a__x000a__x000a__x000a__x000a__x000a_"/>
    <s v="_x000a__x000a_- PR-097 actualizado, publicado y socializado._x000a__x000a__x000a__x000a__x000a__x000a__x000a__x000a_________________x000a__x000a__x000a__x000a__x000a__x000a__x000a__x000a__x000a__x000a__x000a_"/>
    <s v="_x000a__x000a_15/06/2020_x000a__x000a__x000a__x000a__x000a__x000a__x000a__x000a_________________x000a__x000a__x000a__x000a__x000a__x000a__x000a__x000a__x000a__x000a__x000a_"/>
    <s v="_x000a__x000a_13/10/2020_x000a__x000a__x000a__x000a__x000a__x000a__x000a__x000a_________________x000a__x000a__x000a__x000a__x000a__x000a__x000a__x000a__x000a__x000a__x000a_"/>
    <s v="- AP:22 Diseñar las estrategias para socializar la publicación de los actos administrativos en el nuevo sistema del Registro Distrital._x000a_- AP:22 Actualización del trámite de publicación de actos o documentos administrativos en SUIT y Guia de Trámites y socialización con usuarios internos._x000a_- AP:22 Socializar con las entidades, organismos y organos de control del Distrito Capital la metodología para la publicación de los actos y documentos administrativos en el sistema del Registro Distrital._x000a__x000a__x000a__x000a__x000a__x000a__x000a__x000a_________________x000a__x000a__x000a__x000a__x000a__x000a__x000a__x000a__x000a__x000a__x000a_"/>
    <s v="- Tecnico operativo 314-04_x000a_- Tecnico operativo 314-04_x000a_- Tecnico operativo 314-04_x000a__x000a__x000a__x000a__x000a__x000a__x000a__x000a_________________x000a__x000a__x000a__x000a__x000a__x000a__x000a__x000a__x000a__x000a__x000a_"/>
    <s v="- Estrategia de socialización._x000a_- Evidencias de la actualización en SUIT y Guia de Trámites._x000a_- Evidencias de socialización._x000a__x000a__x000a__x000a__x000a__x000a__x000a__x000a_________________x000a__x000a__x000a__x000a__x000a__x000a__x000a__x000a__x000a__x000a__x000a_"/>
    <s v="15/06/2020_x000a_16/06/2020_x000a_16/06/2020_x000a__x000a__x000a__x000a__x000a__x000a__x000a__x000a_________________x000a__x000a__x000a__x000a__x000a__x000a__x000a__x000a__x000a__x000a__x000a_"/>
    <s v="13/10/2020_x000a_14/10/2020_x000a_14/10/2020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on y actualizacion de mapa de riesgos según el reporte de monitoreo efectuado a corte 31 de diciembre de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Recibir y custodiar transitoriamente los insumos, elaborar los impresos de acuerdo a las características técnicas requeridas y entregar los productos elaborados, ejecutar el plan de acción y programa de producción."/>
    <x v="8"/>
    <s v="durante la recepción y almacenamiento de insumos, repuestos y/o sobrantes que se pueden reciclar y producto terminado, con el fin de obtener dádivas o beneficio a nombre propio"/>
    <x v="1"/>
    <s v="Operativo"/>
    <s v="- Bajo nivel de gestión del software EMLAZE, como herramienta para el seguimiento de la producción de la Imprenta Distrital._x000a_- Deficiencia en el control de ingresos y salidas de insumos del almacen._x000a_- Falta de control sobre la materia prima sobrante._x000a__x000a__x000a__x000a_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0"/>
    <s v="Menor (2)"/>
    <s v="Moderado (3)"/>
    <s v="Mayor (4)"/>
    <s v="Mayor (4)"/>
    <s v="Insignificante (1)"/>
    <s v="Menor (2)"/>
    <x v="1"/>
    <x v="1"/>
    <s v="Se determina la probabilidad (1 rara vez) ya que las actividades de control preventivas han evitado la materialización del riesgo. El impacto se considra catastrófico (5 mayor) teniendo en cuenta los múltiples efectos que se generan con su materialización."/>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Se determina la probabilidad (1 rara vez) ya que las actividades de control preventivas han evitado la materialización del riesgo. El impacto se considra catastrófico (5 mayor) teniendo en cuenta que los riesgos de corupcion no se desplazan en la escala de impacto; sin embargo los controles detectivos existente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 Implementar acciones de control administrativo a los repuestos adquiridos para la maquinaria de artes gráficas, con el propósito de evitar la pérdida o hurto de los mismos._x000a_- AP:23 Incluir como control en el Procedimiento 2213300 PR-215 y formalizar en el SIG, el reporte mensual de  la disposición final de residuos peligrosos en el formato 4233100-FT-1037 y residuos aprovechables 2213300-FT-1036 generados por el proceso productivo. _x000a_- AP:23 Implementar formato de ingresos de materia prima de las entidades Distritales para el control en la recepción de insumos y formalizarlo en el SIG._x000a__x000a_Actualizar el procedimiento 2213300 PR-215 con la creación del nuevo control, su formato asociado y divulgación._x000a_- AP:21 Asegurar la implementación y optimización del Software Emlaze como mínimo en el 70% de sus funcionalidades._x000a__x000a__x000a__x000a__x000a__x000a__x000a_________________x000a__x000a__x000a__x000a__x000a__x000a__x000a__x000a__x000a__x000a__x000a_"/>
    <s v="- Profesional Universitario 2019-18 y Auxiliar administrativo 407-27_x000a_- Gestor PIGA y Gestor Calidad_x000a_- Profesional Universitario 2019-18 y Auxiliar administrativo 407-27- Gestor de Calidad._x000a_- Asesor-Profesional universitario 219-09-Subdirector Tecnico_x000a__x000a__x000a__x000a__x000a__x000a__x000a_________________x000a__x000a__x000a__x000a__x000a__x000a__x000a__x000a__x000a__x000a__x000a_"/>
    <s v="- Comprobante de ingreso a almacen de repuestos existentes catalogados como sobrantes. _x000a_- Procedimiento actualizado 2213300-PR-215&quot;Recepción, entrega y control de materia prima, insumos y otros&quot;, formalización en SIG y divulgación._x000a_- Procedimiento actualizado 2213300-PR-215&quot;Recepción, entrega y control de materia prima, insumos y otros&quot;, formalización en SIG y divulgación._x000a_- _x000a_Reporte de porcentaje de implementación del sistema de información en la Subdirección de Imprenta Distrital._x000a__x000a__x000a__x000a__x000a__x000a__x000a_________________x000a__x000a__x000a__x000a__x000a__x000a__x000a__x000a__x000a__x000a__x000a_"/>
    <s v="15/12/2020_x000a_16/06/2020_x000a_16/06/2020_x000a_02/11/2020_x000a__x000a__x000a__x000a__x000a__x000a__x000a_________________x000a__x000a__x000a__x000a__x000a__x000a__x000a__x000a__x000a__x000a__x000a_"/>
    <s v="14/04/2021_x000a_14/10/2020_x000a_14/10/2020_x000a_02/03/2021_x000a__x000a__x000a__x000a__x000a__x000a__x000a_________________x000a__x000a_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on y actualizacion de mapa de riesgos según el reporte de monitoreo efectuado a corte 31 de diciembre de 2019. Se identificarón las perspectivas del impacto y se definieron las acciones de tratamiento para el año 2020 y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Recibir y custodiar transitoriamente los insumos, elaborar los impresos de acuerdo a las características técnicas requeridas y entregar los productos elaborados, ejecutar el plan de acción y programa de producción."/>
    <x v="8"/>
    <s v="para la elaboración de trabajos de artes gráficas dirigidos a personas u organismos que no hacen parte de la Administración Distrital, con el fin de obtener dádivas o beneficio a nombre propio"/>
    <x v="1"/>
    <s v="Operativo"/>
    <s v="- Conflicto de intereses de los servidores con fines de favorecer un tercero que sin cumplir requisitos solicite elaboracio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Insignificante (1)"/>
    <s v="Moderado (3)"/>
    <s v="Insignificante (1)"/>
    <s v="Insignificante (1)"/>
    <s v="Insignificante (1)"/>
    <s v="Insignificante (1)"/>
    <x v="1"/>
    <x v="1"/>
    <s v="Se determina la probabilidad (1 rara vez) ya que las actividades de control preventivas han evitado la materialización del riesgo. El impacto se considra catastrófico (5 mayor) teniendo en cuenta los múltiples efectos que se generan con su materialización."/>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parcialmente indica que el Subdirector de imprenta, autorizado(a) por el Director Distrital de Desarrollo Institucional, seman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Moderado_x000a_Fuerte_x000a_Fuerte_x000a__x000a__x000a__x000a__x000a__x000a__x000a_"/>
    <s v="Moderado_x000a_Fuerte_x000a_Fuerte_x000a__x000a__x000a__x000a__x000a__x000a__x000a_"/>
    <s v="Moderado"/>
    <s v="La mayoría"/>
    <x v="0"/>
    <x v="1"/>
    <x v="1"/>
    <s v="Se determina la probabilidad (1 rara vez) ya que las actividades de control preventivas han evitado la materialización del riesgo. El impacto se considra catastrófico (5 mayor) teniendo en cuenta que los riesgos de corupcion no se desplazan en la escala de impacto; sin embargo los controles detectivos existente son fuertes."/>
    <s v="Reducir"/>
    <s v="_x000a__x000a__x000a__x000a__x000a__x000a__x000a__x000a__x000a__x000a_________________x000a__x000a_- Complementar (Act.10) del procedimiento 2213300PR-098 con el seguimiento de la produccion en el Sofware Emlaze comparando ordenes recibidas con el avance reportado._x000a__x000a__x000a__x000a__x000a__x000a__x000a__x000a__x000a_"/>
    <s v="_x000a__x000a__x000a__x000a__x000a__x000a__x000a__x000a__x000a__x000a_________________x000a__x000a_- Gestor Calidad_x000a__x000a__x000a__x000a__x000a__x000a__x000a__x000a__x000a_"/>
    <s v="_x000a__x000a__x000a__x000a__x000a__x000a__x000a__x000a__x000a__x000a_________________x000a__x000a_- Procedimiento 2213300-PR-098 &quot;Producción de artes gráficas para entidades distritales&quot; actualizado y socializado_x000a__x000a__x000a__x000a__x000a__x000a__x000a__x000a__x000a_"/>
    <s v="_x000a__x000a__x000a__x000a__x000a__x000a__x000a__x000a__x000a__x000a_________________x000a__x000a_02/06/2020_x000a__x000a__x000a__x000a__x000a__x000a__x000a__x000a__x000a_"/>
    <s v="_x000a__x000a__x000a__x000a__x000a__x000a__x000a__x000a__x000a__x000a_________________x000a__x000a_14/09/2020_x000a__x000a__x000a__x000a__x000a__x000a__x000a__x000a__x000a_"/>
    <s v="- _x000a_AP:21 Capacitar a los funcionarios que hacen uso de la herramienta en el funcionamiento del Sofware con el fin de administrar tecnicamente el aplicativo._x000a__x000a_- AP:24 Realizar verificación periódica y seguimiento de reportes de los contadores de las máquinas de CTP e impresión y hacer un comparativo con los trabajos de las entidades distritales solicitados._x000a_- AP:24 Verificar periódicamente y hacer seguimiento del uso de planchas litográficas dentro del proceso de artes gráficas._x000a_- AP:21 Asegurar la implementación y optimización del Software Emlaze como mínimo en el 70% de sus funcionalidades._x000a_- AP:24 Programar jornadas de prevención y orientación para los funcionarios de la dependencia en aras de mejorar la atención al ciudadano y evitar la ocurrencia de faltas disciplinarias._x000a__x000a__x000a__x000a__x000a__x000a_________________x000a__x000a__x000a__x000a__x000a__x000a__x000a__x000a__x000a__x000a__x000a_"/>
    <s v="- Subdirector de imprenta_x000a_- Profesional Universitario 219-09-Asesor-Subdirector Tecnico_x000a_- Profesional Universitario 219-09-Asesor-Subdirector Tecnico_x000a_- Asesor-Profesional universitario 219-09-Subdirector Tecnico_x000a_- Subdirector tecnico_x000a__x000a__x000a__x000a__x000a__x000a_________________x000a__x000a__x000a__x000a__x000a__x000a__x000a__x000a__x000a__x000a__x000a_"/>
    <s v="- Evidencia de programación de capacitaciones al personal en la manipulación de la herramienta._x000a__x000a_- Reporte de los contadores máquinas de CTP e impresión y analisis de su verificación._x000a_- Reporte de planchas usadas y analisis de su verificación._x000a_- _x000a_Reporte de porcentaje de implementación del sistema de información en la Subdirección de Imprenta Distrital._x000a_- Evidencias de las jornadas_x000a__x000a__x000a__x000a__x000a__x000a_________________x000a__x000a__x000a__x000a__x000a__x000a__x000a__x000a__x000a__x000a__x000a_"/>
    <s v="03/08/2020_x000a_15/12/2020_x000a_15/12/2020_x000a_02/11/2020_x000a_10/06/2020_x000a__x000a__x000a__x000a__x000a__x000a_________________x000a__x000a__x000a__x000a__x000a__x000a__x000a__x000a__x000a__x000a__x000a_"/>
    <s v="01/12/2020_x000a_14/04/2021_x000a_14/04/2021_x000a_02/03/2021_x000a_08/10/2020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on y actualizacion de mapa de riesgos según el reporte de monitoreo efectuado a corte 31 de diciembre de 2019. Se identificarón las perspectivas del impacto y se definieron las acciones de tratamiento para el año 2020 y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Ejecutar las acciones para la gestión de la elaboración de impresos y el registro distrital."/>
    <x v="9"/>
    <s v="en la elaboracion de impresos"/>
    <x v="0"/>
    <s v="Operativo"/>
    <s v="- Falta de disponibilidad de los equipos e instalaciones debido a ejecucion de actividades de adecuacio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o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4"/>
    <s v="Insignificante (1)"/>
    <s v="Moderado (3)"/>
    <s v="Menor (2)"/>
    <s v="Catastrófico (5)"/>
    <s v="Insignificante (1)"/>
    <s v="Menor (2)"/>
    <x v="1"/>
    <x v="1"/>
    <s v="Se considera que es probable (4) en razón a que se ha presentado 1 vez en el presente año y el impacto es catastrófico porque el grado de interrupción de operaciones internas por mas de 5 diás."/>
    <s v="- El procedimiento PR-098 Producción de artes gráficas para entidades Distritales (Actividad 7) indica que Profesional universitario o auxiliar administrativo de coordinación de producción, autorizado(a) por Subdirector(a) de Imprenta, mensualmente o cuando se requiera comprueba el  estado  de la  maquinaria y equipo y verifica las cintas métricas. La(s) fuente(s) de información utilizadas es(son) el Cronograma de mantenimiento y estado de la maquina y el formato   “verificación   de   cintas   métricas”. En caso de evidenciar observaciones, desviaciones o diferencias, deberán informarlo en el formato  &quot;Reporte  y  seguimiento a  fallo  de maquinaria o    equipo&quot;  para que el supervisor del  contrato de  mantenimiento, solicite  el servicio a la empresa contratista; a la maquinaria o equipo que esté fuera deproducción por daño, le pondrán el formato &quot;Fuera de servicio&quot;. Queda como evidencia el Cronograma de mantenimiento, formatod de verificación de cintas métricas 2213300-FT-752, el Reporte y seguimiento a fallo de maquinaria o equipo 2213300-FT-793, y la Orden de Producción 2213300-FT-473._x000a_- El procedimiento PR-098 Producción de artes gráficas para entidades Distritales (Actividad 7) indica que el Gestor de calidad del Proceso, autorizado(a) por Subdirector(a) de Imprenta, mensualmente o cuando se requiera realiza la verificación del cumplimiento de los requisitos de la norma ISO 9001:2015 aplicables al proceso y las BPM (Buenas  prácticas  de  manufactura). La(s) fuente(s) de información utilizadas es(son) el formato &quot;Lista de verificación requisitos ISO9001:2015 Y BPM&quot;. En caso de evidenciar observaciones, desviaciones o diferencias, se dejarán las observaciones en el formato y se tomarán las medidas preventivas y correctivas pertinentes. (Ver 2210111-PR-005 Acciones correctivas, preventivas y de mejora). Queda como evidencia el formato LISTA DE VERIFICACIÓN REQUISITOS ISO 9001:2015 y BPM.._x000a__x000a__x000a__x000a__x000a__x000a__x000a__x000a_"/>
    <s v="Fuerte_x000a_Fuerte_x000a__x000a__x000a__x000a__x000a__x000a__x000a__x000a_"/>
    <s v="Fuerte_x000a_Débil_x000a__x000a__x000a__x000a__x000a__x000a__x000a__x000a_"/>
    <s v="Fuerte_x000a_Débil_x000a__x000a__x000a__x000a__x000a__x000a__x000a__x000a_"/>
    <s v="Moderado"/>
    <s v="La mayoría"/>
    <s v="- PR-098 Producción de artes gráficas para entidades Distritales_x000a_(Actividad 2) indica que Profesional universitario o auxiliar administrativo de coordinación de producción, autorizado(a) por Subdirector(a) de Imprenta, cada vez que se proyecte una respuesta de solicitud de cuantificación Si  la  Subdirección  de  Imprenta  Distrital  poralto    volumen    de    trabajo,    por    tiempo requerido    para    la    entrega,    u    otras especificaciones técnicas,  no le es posibleatender el respectivo requerimiento. La(s) fuente(s) de información utilizadas es(son) la programación de la producción. En caso de evidenciar observaciones, desviaciones o diferencias, deberá informarlo por escrito al solicitante que no esta en capacitadad de recibir el trabajo requerido. Queda como evidencia Oficio 2211600-FT-012 De respuesta informando aprobación de solicitud o el motivo de devolución._x000a_- El procedimiento 2213300-PR-098 &quot;Producción de artes gráficas para entidades distritales&quot; (Act. 10), indica que el Subdirector de imprenta, autorizado(a) por el Director Distrital de Desarrollo Institucional, seman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Moderado_x000a_Fuerte_x000a_Fuerte_x000a__x000a__x000a__x000a__x000a__x000a_"/>
    <s v="Fuerte_x000a_Moderado_x000a_Fuerte_x000a_Fuerte_x000a__x000a__x000a__x000a__x000a__x000a_"/>
    <s v="Fuerte_x000a_Moderado_x000a_Fuerte_x000a_Fuerte_x000a__x000a__x000a__x000a__x000a__x000a_"/>
    <s v="Moderado"/>
    <s v="Algunos"/>
    <x v="3"/>
    <x v="1"/>
    <x v="1"/>
    <s v="Se determina que la probabilidad es posible (3)  en razón a que se ha presentadoal menos 1 vez en los dos ultimos años y el impacto se mantiene catastrófico porque el grado de interrupción de operaciones internas por mas de 5 diás, a pesar de los controles que se están aplicando."/>
    <s v="Reducir"/>
    <s v="_x000a_- La Acción Correctiva No.32 se reprogramó en razón a que la aplicación de la Lista de verificación de requisitos norma ISO 9001:2015 y BPM no se ha podido implementar en ocasión a la suspensión de las actividades de planta hasta el 18/01/2021 que se reactive la operación._x000a_-  _x000a__x000a__x000a__x000a__x000a__x000a__x000a__x000a_________________x000a__x000a__x000a_- No es necesario ajustar el diseño del control, sino garantizar su aplicación._x000a__x000a__x000a__x000a__x000a__x000a__x000a__x000a_"/>
    <s v="_x000a_- Gestor de calidad_x000a__x000a__x000a__x000a__x000a__x000a__x000a__x000a__x000a_________________x000a__x000a__x000a_- Subdirector Tecnico_x000a__x000a__x000a__x000a__x000a__x000a__x000a__x000a_"/>
    <s v="_x000a_- Registro lista de verificación de requisitos FT-128 diligenciado._x000a__x000a__x000a__x000a__x000a__x000a__x000a__x000a__x000a_________________x000a__x000a__x000a_- Registro de reunión de produccion FT-836 diligenciado._x000a__x000a__x000a__x000a__x000a__x000a__x000a__x000a_"/>
    <s v="_x000a_18/01/2021_x000a__x000a__x000a__x000a__x000a__x000a__x000a__x000a__x000a_________________x000a__x000a__x000a_18/01/2021_x000a__x000a__x000a__x000a__x000a__x000a__x000a__x000a_"/>
    <s v="_x000a__x000a__x000a__x000a__x000a__x000a__x000a__x000a__x000a__x000a_________________x000a__x000a__x000a__x000a__x000a__x000a__x000a__x000a__x000a__x000a__x000a_"/>
    <s v="- AP:19 Realizar analisis del stock minimo de inventario de insumos de emergencia con el fin de contar con disponibilidad en caso de perdida o deterioro._x000a_- AP:19 Coordinar la realización de actividades de mantenimiento de la infraestructura, red contra incendios y tanque de agua._x000a_- AP:19 Elaborar, implementar y  hacer seguimiento al plan de mantenimiento a la maquinaria y equipos de artes graficas._x000a__x000a__x000a__x000a__x000a__x000a__x000a__x000a_________________x000a__x000a__x000a__x000a__x000a__x000a__x000a__x000a__x000a__x000a__x000a_"/>
    <s v="- Profesional universitario 219-18- Asesor-Subdirector tecnico._x000a_- Profesional Especializado 222-30- Subdirector Tecnico._x000a_- Profesional universitario 219-09- Subdirector Tecnico._x000a__x000a__x000a__x000a__x000a__x000a__x000a__x000a_________________x000a__x000a__x000a__x000a__x000a__x000a__x000a__x000a__x000a__x000a__x000a_"/>
    <s v="- Analisis del Stock minimo._x000a_- Correos o memorandos donde se requieran los mantenimientos._x000a_- Plan de mantenimiento_x000a__x000a__x000a__x000a__x000a__x000a__x000a__x000a_________________x000a__x000a__x000a__x000a__x000a__x000a__x000a__x000a__x000a__x000a__x000a_"/>
    <s v="15/12/2020_x000a_15/12/2020_x000a_15/07/2020_x000a__x000a__x000a__x000a__x000a__x000a__x000a__x000a_________________x000a__x000a__x000a__x000a__x000a__x000a__x000a__x000a__x000a__x000a__x000a_"/>
    <s v="14/04/2021_x000a_14/04/2021_x000a_12/11/2020_x000a__x000a__x000a__x000a__x000a__x000a__x000a__x000a_________________x000a__x000a__x000a__x000a__x000a__x000a__x000a__x000a__x000a__x000a__x000a_"/>
    <s v="- Reportar el riesgo materializado de Interrupciones en la elaboracio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sición de materiales e insumos de fabricación, alquiler de un local o una planta temporal para ej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on de impresos_x000a_- Registro acta de reunión de producción FT-836 diligenciada._x000a_- Acta de comite institucional de gestión y desempeño._x000a_- Registro acta de reunión de producción FT-836 diligenciada._x000a__x000a__x000a__x000a__x000a__x000a_- Mapa de riesgo del proceso Elaboración de Impresos y Registro Distrital, actualizado."/>
    <d v="2020-06-16T00:00:00"/>
    <s v="Identificación del riesgo_x000a_Análisis antes de controles_x000a_Análisis de controles_x000a_Análisis después de controles_x000a_Tratamiento del riesgo"/>
    <s v="Primera vers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7"/>
    <s v="Formular el Plan Estratégico de Tecnologías de la Información y las Comunicaciones"/>
    <x v="0"/>
    <s v="en la formulación del Plan Estratégico de Tecnologías de la Información y las Comunicaciones"/>
    <x v="0"/>
    <s v="Estratégico"/>
    <s v="- Las personas que formulan el PETI no tienen los conocimientos y habilidades necesarias._x000a_-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 1081 Rediseño de la arquitectura de la plataforma tecnológica en la Secretaría General_x000a__x000a__x000a__x000a_"/>
    <x v="0"/>
    <s v="Insignificante (1)"/>
    <s v="Menor (2)"/>
    <s v="Menor (2)"/>
    <s v="Insignificante (1)"/>
    <s v="Insignificante (1)"/>
    <s v="Mayor (4)"/>
    <x v="0"/>
    <x v="0"/>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Queda como evidencia correo electrónico, Proyecto PETI con observaciones.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en caso de evidenciar observaciones, desviaciones o diferencias, los jefes de la Oficina TIC y la Oficina Asesora de Planeación enviarán correo electrónico al equipo de delegados con las correspondientes justific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Registros formalizados._x000a_- Procedimiento actualizado PR-116._x000a__x000a__x000a__x000a__x000a__x000a__x000a__x000a__x000a_________________x000a__x000a_- Registros formalizados._x000a_- Procedimiento actualizado PR-116._x000a_- Registros formalizados._x000a_- Procedimiento actualizado PR-116._x000a__x000a__x000a__x000a__x000a__x000a_"/>
    <s v="01/04/2020_x000a_01/04/2020_x000a__x000a__x000a__x000a__x000a__x000a__x000a__x000a__x000a_________________x000a__x000a_01/04/2020_x000a_01/04/2020_x000a_01/04/2020_x000a_01/04/2020_x000a__x000a__x000a__x000a__x000a__x000a_"/>
    <s v="31/07/2020_x000a_31/07/2020_x000a__x000a__x000a__x000a__x000a__x000a__x000a__x000a__x000a_________________x000a__x000a_31/07/2020_x000a_31/07/2020_x000a_31/07/2020_x000a_31/07/2020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7"/>
    <s v="Realizar seguimiento al PETI y a la ejecución del Plan del subsistema de gestión de seguridad de la información"/>
    <x v="4"/>
    <s v="en la verificación del registro de activos de información"/>
    <x v="0"/>
    <s v="Estratégico"/>
    <s v="- Falta ajustar algunas tareas específicas del proceso, identificación de cuellos de botella y nuevos puntos de control para mejorar el desempeño del proceso._x000a_- No disponer de suficiente personal capacitado en herramientas de última generación para la construcción y mantenimiento de aplicativos desarrollados, como también para atender los requerimientos del SGSI._x000a__x000a__x000a__x000a__x000a__x000a__x000a__x000a_"/>
    <s v="- Constante cambio en la normatividad y exceso de la misma._x000a_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Insignificante (1)"/>
    <s v="Menor (2)"/>
    <s v="Moderado (3)"/>
    <s v="Insignificante (1)"/>
    <s v="Mayor (4)"/>
    <s v="Menor (2)"/>
    <x v="0"/>
    <x v="0"/>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Verificar el registro de activos de información (PR- 187) PC# 8 indica que Oficial de Seguridad de la Información, autorizado(a) por Jefe Oficina de Tecnologías de la Información y las Comunicaciones, anualmente verificar la información remitida por los responsables del proceso. La(s) fuente(s) de información utilizadas es(son) formato 2213200-FT-367 “Identificación, Valoración y Planes de Tratamiento a los Activos de Información”, de acuerdo con las instrucciones contenidas en la Guía para el inventario, clasificación, etiquetado de información, protección de datos personales y análisis de riesgos de los activos de información (2213200-GS-004). En caso de evidenciar observaciones, desviaciones o diferencias, si se encuentran inconsistencias, se informará mediante memorando electrónico al responsable del proceso, para que se realice los ajustes correspondientes. Queda como evidencia formato 2213200-FT-367 Identificación, Valoración y Planes de Tratamiento a los Activos de Información y Memorando 2211600-FT-011 Actividades plan de tratamien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Seguimiento plan de tratamiento (PR-187) PC #9: indica que Oficial de Seguridad de la Información y la Dependencia responsable, autorizado(a) por El Jefe de la Oficina de Tecnologías de la Información y las Comunicaciones, anualmente realiza el seguimiento a las actividades que componen. La(s) fuente(s) de información utilizadas es(son) plan de mitigación de acuerdo con las fechas de implementación del plan de mitigación, establecidas por la dependencia responsable de la ejecución. En caso de evidenciar observaciones, desviaciones o diferencias, En caso que la dependencia responsable incumpla las fechas de implementación del plan de mitigación, deberá elaborar memorando electrónico al Jefe de la oficina y/o dependencia dueño del activo de información con copia a control interno indicando los motivos de incumplimiento y fecha concreta de implementación. Queda como evidencia Formato 2213200-FT-367 Identificación, Valoración y Planes de Tratamiento a los Activos de Información y Memorando 2211600-FT-011 Motivos incumplimiento y fecha imple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9__x000a_Fortalecer los procedimientos PR-187 y PR-116 con base en las metodologías y lineamientos nacionales y distritales vigentes._x000a__x000a_AM: Nro. 2-2020 Actividad 2_x000a__x000a__x000a__x000a__x000a__x000a__x000a__x000a__x000a__x000a_________________x000a__x000a_- _x0009__x000a_Fortalecer los procedimientos PR-187 y PR-116 con base en las metodologías y lineamientos nacionales y distritales vigentes._x000a__x000a_AM: Nro. 2-2020 Actividad 2_x000a__x000a__x000a__x000a__x000a__x000a__x000a__x000a__x000a_"/>
    <s v="- Jefe de la OTIC_x000a__x000a__x000a__x000a__x000a__x000a__x000a__x000a__x000a__x000a_________________x000a__x000a_- Jefe de la OTIC_x000a__x000a__x000a__x000a__x000a__x000a__x000a__x000a__x000a_"/>
    <s v="- PR-187actualizado._x000a__x000a__x000a__x000a__x000a__x000a__x000a__x000a__x000a__x000a_________________x000a__x000a_- PR-187actualizado._x000a__x000a__x000a__x000a__x000a__x000a__x000a__x000a__x000a_"/>
    <s v="01/04/2020_x000a__x000a__x000a__x000a__x000a__x000a__x000a__x000a__x000a__x000a_________________x000a__x000a_01/04/2020_x000a__x000a__x000a__x000a__x000a__x000a__x000a__x000a__x000a_"/>
    <s v="31/07/2020_x000a__x000a__x000a__x000a__x000a__x000a__x000a__x000a__x000a__x000a_________________x000a__x000a_31/07/2020_x000a__x000a__x000a__x000a__x000a__x000a__x000a__x000a__x000a_"/>
    <s v="- Reportar el riesgo materializado de Omisión en la verificación del registro de activos de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a verificación del registro de activos de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7"/>
    <s v="Realizar seguimiento al PETI y a la ejecución del Plan del subsistema de gestión de seguridad de la información"/>
    <x v="4"/>
    <s v="en el seguimiento y retroalimentación a los avances de proyectos de alto componente TIC definidos en el PETI"/>
    <x v="0"/>
    <s v="Estratégico"/>
    <s v="- Las personas que realizan el seguimiento no tienen los conocimientos y habilidades necesarias._x000a_- La información para realizar el seguimiento al PETI  no es oportuna.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enor (2)"/>
    <s v="Moderado (3)"/>
    <s v="Mayor (4)"/>
    <s v="Mayor (4)"/>
    <s v="Mayor (4)"/>
    <x v="0"/>
    <x v="0"/>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Jefe de la Oficina de Tecnologías de la información y las comunicaciones ,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aboración de PETI basado en la AE (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x000a__x000a_________________x000a__x000a_- _x0009__x000a_Fortalecer los procedimientos PR-187 y PR-116 con base en las metodologías y lineamientos nacionales y distritales vigentes._x000a_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
    <s v="- Jefe de la OTIC_x000a_- Jefe de la OTIC_x000a__x000a__x000a__x000a__x000a__x000a__x000a__x000a__x000a_________________x000a__x000a_- Jefe de la OTIC_x000a_- Jefe de la OTIC_x000a_- Jefe de la OTIC_x000a__x000a__x000a__x000a__x000a__x000a__x000a_"/>
    <s v="- Registros formalizados._x000a_- Procedimiento actualizado PR-116._x000a__x000a__x000a__x000a__x000a__x000a__x000a__x000a__x000a_________________x000a__x000a_- Procedimiento actualizado PR-116._x000a_- Registros formalizados._x000a_- Procedimiento actualizado PR-116._x000a__x000a__x000a__x000a__x000a__x000a__x000a_"/>
    <s v="01/04/2020_x000a_01/04/2020_x000a__x000a__x000a__x000a__x000a__x000a__x000a__x000a__x000a_________________x000a__x000a_01/04/2020_x000a_01/04/2020_x000a_01/04/2020_x000a__x000a__x000a__x000a__x000a__x000a__x000a_"/>
    <s v="31/07/2020_x000a_31/07/2020_x000a__x000a__x000a__x000a__x000a__x000a__x000a__x000a__x000a_________________x000a__x000a_31/07/2020_x000a_31/07/2020_x000a_31/07/2020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7"/>
    <s v="Desarrollar la gestión de soluciones tecnológicas"/>
    <x v="6"/>
    <s v="en el desarrollo de soluciones tecnológicas"/>
    <x v="0"/>
    <s v="Estratégic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idoneidad en el personal que desarrolla  las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oderado (3)"/>
    <s v="Mayor (4)"/>
    <s v="Mayor (4)"/>
    <s v="Mayor (4)"/>
    <s v="Mayor (4)"/>
    <x v="0"/>
    <x v="0"/>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alisis, Diseño, desarrollo e implementacion de soluciones PC#3  indica que el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alisis, Diseño, desarrollo e implementacio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o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istencias encontradas en el seguimiento de la solucion o requeirmiento y en el Sistema de Gestión de Servicios._x000a_- PR-106 Analisis, Diseño, desarrollo e implementacio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_x000a_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alisis, Diseño, desarrollo e implementacio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7"/>
    <s v="Formular el Plan Estratégico  de Tecnologías de la Información y las Comunicaciones "/>
    <x v="2"/>
    <s v="al formular el plan Estratégico de Tecnologías de la Información y las Comunicaciones con el fin de obtener un beneficio al que no halla lugar"/>
    <x v="1"/>
    <s v="Estratégico"/>
    <s v="- Estructura de la Oficina TIC insuficiente para atender la demanda de servicios de TI._x000a_- Conflicto de intereses.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ayor (4)"/>
    <s v="Menor (2)"/>
    <s v="Moderado (3)"/>
    <s v="Menor (2)"/>
    <s v="Insignificante (1)"/>
    <s v="Menor (2)"/>
    <x v="0"/>
    <x v="0"/>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observaciones  para que realicen los ajustes. Queda como evidencia correo electrónico, Proyecto PETI con observaciones  ._x000a_- Elaboración de PETI basado en la AE (PR- 116) PC# 9 indica que el Jefe de la Oficina de Tecnologías de la información y las comunicaciones y el jefe de la Oficina Asesora de Planeación, autorizado(a) por manual de funciones, anualmente y/o cada vez se actualice verifica  cada uno de los capítulos que conforman el PETI.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observ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2"/>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_x000a__x000a__x000a__x000a__x000a_"/>
    <s v="- Registros formalizados._x000a_- Procedimiento actualizado PR-116._x000a_- Registros formalizados._x000a_- Procedimiento actualizado PR-116._x000a__x000a__x000a__x000a__x000a__x000a__x000a_________________x000a__x000a_- Registros formalizados._x000a_- Procedimiento actualizado PR-116._x000a_- Registros formalizados._x000a_- Procedimiento actualizado PR-116._x000a__x000a__x000a__x000a__x000a__x000a_"/>
    <s v="01/04/2020_x000a_01/04/2020_x000a_01/04/2020_x000a_01/04/2020_x000a__x000a__x000a__x000a__x000a__x000a__x000a_________________x000a__x000a_01/04/2020_x000a_01/04/2020_x000a_01/04/2020_x000a_01/04/2020_x000a__x000a__x000a__x000a__x000a__x000a_"/>
    <s v="31/07/2020_x000a_31/07/2020_x000a_31/07/2020_x000a_31/07/2020_x000a__x000a__x000a__x000a__x000a__x000a__x000a_________________x000a__x000a_31/07/2020_x000a_31/07/2020_x000a_31/07/2020_x000a_31/07/2020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8"/>
    <s v="Ejecutar el programa de trabajo, documentando en papeles de trabajo los soportes de las conclusiones obtenidas y estructurar el informe de auditoría contentivo de los hallazgos identificados."/>
    <x v="2"/>
    <s v="al Omitir la comunicación de hechos irregulares conocidos por la Oficina de Control Interno, para obtener beneficios a los que no haya lugar"/>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r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8"/>
    <s v="Ejecutar el programa de trabajo, documentando en papeles de trabajo los soportes de las conclusiones obtenidas y estructurar el informe de auditoría contentivo de los hallazgos identificados."/>
    <x v="10"/>
    <s v="con el fin de favorecer intereses indebidos o ajenos al cumplimiento de la función de la Oficina de Control Interno, para obtener beneficios a que no halla lugar"/>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l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8"/>
    <s v="Elaborar el Plan Anual de Auditorías el cual incorpora todas las actividades de aseguramiento, seguimiento y fomento del autocontrol."/>
    <x v="0"/>
    <s v="en la definición del alcance y Plan Anual de Auditoría"/>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enor (2)"/>
    <s v="Insignificante (1)"/>
    <s v="Moderado (3)"/>
    <s v="Menor (2)"/>
    <x v="3"/>
    <x v="3"/>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8"/>
    <s v="Planificar las auditorías internas."/>
    <x v="0"/>
    <s v="en la definición del alcance, los objetivos y pruebas de auditoría"/>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enor (2)"/>
    <s v="Insignificante (1)"/>
    <s v="Moderado (3)"/>
    <s v="Menor (2)"/>
    <x v="3"/>
    <x v="3"/>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9"/>
    <s v="Desarrollar y ejecutar los cursos y/o diplomados de formación para las servidoras y servidores públicos"/>
    <x v="3"/>
    <s v="al desarrollar y ejecutar los cursos y/o diplomados de formación"/>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 1125 Fortalecimiento y modernización de la gestión pública distrital_x000a__x000a__x000a__x000a_"/>
    <x v="1"/>
    <s v="Moderado (3)"/>
    <s v="Moderado (3)"/>
    <s v="Menor (2)"/>
    <s v="Insignificante (1)"/>
    <s v="Insignificante (1)"/>
    <s v="Mayor (4)"/>
    <x v="0"/>
    <x v="1"/>
    <s v="Se determinó la probabilidad en (posible 3)  dado que la situación se presentó al menos una vez en los últimos 2 años (3). El impacto (mayor 3) obedece a que genera incumplimiento en las metas y objetivos institucionales."/>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el Documento oferta académica Final, Evidencia de reunión Aprobación de temáticas de Formación, 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_x000a__x000a__x000a__x000a__x000a_"/>
    <s v="Fuerte_x000a_Débil_x000a_Fuerte_x000a_Fuerte_x000a__x000a__x000a__x000a__x000a__x000a_"/>
    <s v="Fuerte_x000a_Fuerte_x000a_Fuerte_x000a_Fuerte_x000a__x000a__x000a__x000a__x000a__x000a_"/>
    <s v="Fuerte_x000a_Débil_x000a_Fuerte_x000a_Fuerte_x000a__x000a__x000a__x000a__x000a__x000a_"/>
    <s v="Moderado"/>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de Auditorías Internas de Gestión PR-006      indica que el auditor designado   , autorizado(a) por  el Jefe de la Oficina de Control Interno    ,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Queda como evidencia el Informe de Auditoría y papeles de trabajo    ._x000a_- El procedimiento de Auditorías Internas de Calidad PR-361     indica que el Equipo Auditor   , autorizado(a) por  el Jefe de la Oficina de Control Interno    ,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Queda como evidencia el Informe de Auditoría de Calidad y Registros de Asistencia   .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0"/>
    <x v="0"/>
    <s v="La valoración obtenida evidencia que los controles establecidos para el presente riesgo permiten reducir su impacto  pasando de una zona extrema a una zona baja en el mapa de calor. "/>
    <s v="Reducir"/>
    <s v="_x000a_- Ajustar la periodicidad para realizar seguimiento con el fin de  identificar el avance, las observaciones, desviaciones o diferencias en el desarrollo._x000a__x000a__x000a__x000a__x000a__x000a__x000a__x000a__x000a_________________x000a__x000a__x000a__x000a__x000a__x000a__x000a__x000a__x000a__x000a__x000a_"/>
    <s v="_x000a_- Profesional especializado_x000a__x000a__x000a__x000a__x000a__x000a__x000a__x000a__x000a_________________x000a__x000a__x000a__x000a__x000a__x000a__x000a__x000a__x000a__x000a__x000a_"/>
    <s v="_x000a_- Procedimientos modificados con controles para mitigar el riesgo_x000a__x000a__x000a__x000a__x000a__x000a__x000a__x000a__x000a_________________x000a__x000a__x000a__x000a__x000a__x000a__x000a__x000a__x000a__x000a__x000a_"/>
    <s v="_x000a_04/05/2020_x000a__x000a__x000a__x000a__x000a__x000a__x000a__x000a__x000a_________________x000a__x000a__x000a__x000a__x000a__x000a__x000a__x000a__x000a__x000a__x000a_"/>
    <s v="_x000a_30/08/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9"/>
    <s v="Estructurar, coordinar y orientar la implementación de estrategias para el fortalecimiento de la administración y la gestión pública de las entidades y organismos distritales."/>
    <x v="3"/>
    <s v="al estructurar, coordinar y orientar la implementación de estrategias"/>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 Pérdida del conocimiento institucional, que genera obsolescencia de la gestión._x000a_- Imagen institucional desmejorada por la deficiente divulgación, en materia de acciones, decisiones y resultados de la gestión del Distrito Capital.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enor (2)"/>
    <s v="Mayor (4)"/>
    <s v="Menor (2)"/>
    <s v="Insignificante (1)"/>
    <s v="Menor (2)"/>
    <s v="Mayor (4)"/>
    <x v="0"/>
    <x v="0"/>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g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car las posibles acciones de mejora para su gestión (si hay lugar a ello).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Gestionar los recursos necesarios para el ingreso a bodega y registro en los inventarios de los bienes objeto de solicitud."/>
    <x v="3"/>
    <s v="en  el ingreso, suministro y baja  de bienes de consumo, consumo controlado y devolutivo de los inventarios de la entidad"/>
    <x v="0"/>
    <s v="Operativo"/>
    <s v="- La información de entrada que se requiere para desarrollar las actividades no es oportuna, suficiente, clara,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_x000a__x000a__x000a__x000a__x000a_"/>
    <s v="- Cambios constantes en la normativa vigente._x000a_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ayor (4)"/>
    <s v="Moderado (3)"/>
    <s v="Insignificante (1)"/>
    <s v="Moderado (3)"/>
    <x v="0"/>
    <x v="0"/>
    <s v="Se determina la probabilidad (1 rara vez) ya que el riesgo nunca se ha materializado o no se ha presentado en los últimos cuatro años. El impacto (4 mayor) obedece sanción por parte del ente de control u otro ente regulador."/>
    <s v="- Actividad (2) PR-148 &quot;Ingreso o entrada de bienes&quot;: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quot;Ingreso o entrada de bienes&quot;: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quot;Egreso o salida definitiva de bienes&quot;: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quot;Egreso o salida definitiva de bienes&quot;: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quot;Egreso o salida definitiva de bienes&quot;: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Actividad (4) PR-236 &quot;Egreso o salida definitiva de bienes&quot;: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quot;Egreso o salida definitiva de bienes&quot;: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_______________x000a_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5/11/2019_x000a_05/11/2019_x000a_05/11/2019_x000a_05/11/2019_x000a_05/11/2019_x000a__x000a__x000a__x000a__x000a__x000a_________________x000a__x000a_05/11/2019_x000a_05/11/2019_x000a__x000a__x000a__x000a__x000a__x000a__x000a__x000a_"/>
    <s v="31/03/2020_x000a_31/03/2020_x000a_31/03/2020_x000a_31/03/2020_x000a_31/03/2020_x000a__x000a__x000a__x000a__x000a__x000a_________________x000a__x000a_31/03/2020_x000a_31/03/2020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Preparar y generar la cuenta mensual de almacén con destino a la Subdirección Financiera"/>
    <x v="3"/>
    <s v="en la generación de la cuenta mensual de almacén con destino a la Subdirección Financiera"/>
    <x v="0"/>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 Todos los proyectos de inversión_x000a__x000a__x000a__x000a_"/>
    <x v="0"/>
    <s v="Insignificante (1)"/>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Actividad (3) PR-149 &quot;Cuenta mensual de almacén&quot;: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e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Programar el seguimiento y control de bienes"/>
    <x v="3"/>
    <s v="en el seguimiento y control de la información de los bienes de propiedad de la entidad"/>
    <x v="0"/>
    <s v="Operativ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3) PR-235 &quot;Control y seguimiento de bienes&quot;: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Seguimiento y control de la información de los bienes de propiedad de la entidad"/>
    <x v="8"/>
    <s v="durante el seguimiento y control de la información de los bienes de propiedad de la entidad"/>
    <x v="1"/>
    <s v="Operativ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oderado (3)"/>
    <s v="Menor (2)"/>
    <s v="Moderado (3)"/>
    <s v="Mayor (4)"/>
    <s v="Moderado (3)"/>
    <x v="0"/>
    <x v="0"/>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2"/>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P # 3 Actividad 1. Realizar revisión aleatoria en sitio hacia los elementos que han sido objeto de &quot;salidas&quot; dentro de la Subdirección de Servicios Administrativos sobre la información ingresada, con el fin de verificar la calidad de la información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 Subdirectora de Servicios Administrativos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 Informe Semestral sobre revisión aleatoria.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01/04/2020_x000a__x000a__x000a__x000a__x000a__x000a__x000a_________________x000a__x000a_22/10/2018_x000a_22/10/2018_x000a__x000a__x000a__x000a__x000a__x000a__x000a__x000a_"/>
    <s v="31/03/2020_x000a_31/03/2020_x000a_31/03/2020_x000a_31/12/2020_x000a__x000a__x000a__x000a__x000a__x000a__x000a_________________x000a__x000a_31/03/2020_x000a_31/03/2020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Diseñar y estructurar los medios de interacción ciudadana."/>
    <x v="3"/>
    <s v="en el diseño y estructuración de los medios de interacción ciudadana"/>
    <x v="0"/>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0"/>
    <s v="Moderado (3)"/>
    <s v="Moderado (3)"/>
    <s v="Menor (2)"/>
    <s v="Insignificante (1)"/>
    <s v="Insignificante (1)"/>
    <s v="Moderado (3)"/>
    <x v="3"/>
    <x v="3"/>
    <s v="La Subsecretaría de Servicio a la Ciudadanía ha diseñado y entregado 8 puntos de atención, que han demostrado ser experiencias exitosas. La calificación de la probabilidad es la mas baja en atención a que el riesgo no se ha materializado."/>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Coordinar y articular la gestión de las entidades participantes en el Modelo Multicanal de servicio"/>
    <x v="3"/>
    <s v="en el seguimiento de la gestión de las entidades que hacen parte del Sistema Unificado Distrital de Inspección, Vigilancia y Control (SUDIVC)."/>
    <x v="0"/>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2"/>
    <s v="Insignificante (1)"/>
    <s v="Insignificante (1)"/>
    <s v="Insignificante (1)"/>
    <s v="Insignificante (1)"/>
    <s v="Menor (2)"/>
    <s v="Menor (2)"/>
    <x v="2"/>
    <x v="2"/>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gestión, seguimiento y coordinación del Sistema Unificado Distrital de Inspección, Vigilancia y Control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instructivo 4222100-IN-059 seguimiento y monitoreo a la gestión de IVC en el distrito capital,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Poner en operación los medios de interacción ciudadana para la atención a la Ciudadanía"/>
    <x v="9"/>
    <s v="en la prestación de los servicios en los medios de interacción para la atención a la Ciudadanía"/>
    <x v="0"/>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1"/>
    <s v="Menor (2)"/>
    <s v="Moderado (3)"/>
    <s v="Moderado (3)"/>
    <s v="Moderado (3)"/>
    <s v="Moderado (3)"/>
    <s v="Moderado (3)"/>
    <x v="3"/>
    <x v="0"/>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Administración del Modelo Multicanal de servicio a la Ciudadanía, en el instructivo canal presencial (4222000-IN-064) indica que el técnico operativo de soporte del SUPERCADE, autorizado(a) por el/la profesional responsable del punto , diariamente efectúa seguimiento por medio verificación in situ del funcionamiento de los equipos activos de la Secretaría General. La(s) fuente(s) de información utilizadas es(son) Condiciones generale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contrato interadministrativo celebrado para la operación de la Línea 195 indica que el operador debe disponer de soporte tecnológico , autorizado(a) por La ETB en cumplimiento del anexo técnico funcional del contrato interadministrativo , diariamente  deberá efectú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genera una incidencia y se reporta a ETB y al profesional responsable de la Línea 195 . . Queda como evidencia Bitácora de validación._x000a_- El procedimiento Administración del Modelo Multicanal de servicio a la Ciudadanía, en el instructivo canal presencial (4222000-IN-064) indica que el Profesional responsable de punto SuperCADE, autorizado(a) por lo indicado en el instructivo paso 3,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3"/>
    <x v="2"/>
    <x v="0"/>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 Reporte de desempeño jornada de atención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Coordinar y articular la gestión de las entidades participantes en el Modelo Multicanal de servicio"/>
    <x v="3"/>
    <s v="en  el seguimiento de la gestión de las entidades participantes en los medios de interacción de la RED CADE"/>
    <x v="0"/>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 Alta rotación en las entidades del personal responsable de las relaciones interinstitucionales. 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1"/>
    <s v="Menor (2)"/>
    <s v="Menor (2)"/>
    <s v="Menor (2)"/>
    <s v="Insignificante (1)"/>
    <s v="Insignificante (1)"/>
    <s v="Menor (2)"/>
    <x v="2"/>
    <x v="3"/>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Administración del Modelo Multicanal de Servicio a la Ciudadanía indica que el Profesional de enlace (apoyo a la supervisión de convenios y contratos ), autorizado(a) por el Director(a) del Sistema Distrital de Servicio a la Ciudadanía, según lo establecido en cada convenio o contrato realiza seguimiento al cumplimiento de las obligaciones de los mismos. La(s) fuente(s) de información utilizadas es(son) Convenios, contratos, reportes GLPI, Informes administrativos. En caso de evidenciar observaciones, desviaciones o diferencias, se reporta al Director del Sistema Distrital de Servicio a la Ciudadanía o a  la instancia correspondiente. Queda como evidencia Informes parciales y finales de supervisión de los convenios y/o contra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Gestionar las peticiones ciudadanas, que ingresan al Sistema Distrital para la Gestión de Peticiones Ciudadanas, brindar el soporte funcional y evaluar la conformidad de las respuestas emitidas."/>
    <x v="1"/>
    <s v="en la atención de soporte funcional en los tiempos definidos en el procedimiento"/>
    <x v="0"/>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_x000a__x000a__x000a_"/>
    <x v="1"/>
    <s v="Insignificante (1)"/>
    <s v="Menor (2)"/>
    <s v="Menor (2)"/>
    <s v="Menor (2)"/>
    <s v="Insignificante (1)"/>
    <s v="Menor (2)"/>
    <x v="2"/>
    <x v="3"/>
    <s v="A pesar de tener un impacto menor, dada la frecuencia es la valoración sin controles tiene una probabilidad de materialización moderada. La calificación de la probabilidad se mantiene al igual que el impacto. "/>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valida si la solución puede realizarse en los tiempos establecido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Soporte Funcional y Técnico del Sistema Distrital para la Gestión de Peticiones Ciudadanas indica que el servidor asignado, autorizado(a) por el Director Distrital de Calidad del Servicio, semanalmente verifica que la solución de incidencias de soporte funcional en la Mesa de Ayuda del SGP, sea conforme con los criterios establecidos. La(s) fuente(s) de información utilizadas es(son) Actividad 10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valida que no existan incidencias para escalar a OTIC. La(s) fuente(s) de información utilizadas es(son) Actividad 12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2"/>
    <x v="0"/>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l Universitario, Técnico operativo y/o Auxiliar Administrativo asignado para actualización de Procedimiento._x000a__x000a_Director(a) Distrital de Calidad del Servicio_x000a__x000a__x000a__x000a__x000a__x000a__x000a__x000a__x000a_"/>
    <s v="_x000a__x000a__x000a__x000a__x000a__x000a__x000a__x000a__x000a__x000a_________________x000a__x000a_- Procedimiento Soporte Funcional y Técnico del Sistema Distrital para la Gestión de Peticiones Ciudadanas 2212200-PR-254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11/10/2019_x000a__x000a__x000a__x000a__x000a__x000a__x000a__x000a__x000a_"/>
    <s v="- Reportar el riesgo materializado de Incumplimiento parcial de compromisos en la atención de soporte funcional en los tiempos definidos en el procedimiento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 en el procedimiento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Medir y analizar la calidad en la prestación del servicio en los diferentes canales de servicio a la Ciudadanía"/>
    <x v="3"/>
    <s v="en la medición y análisis de la calidad en la prestación de los servicios en los diferentes canales de servicio a la Ciudadanía."/>
    <x v="0"/>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 1126 Implementación de un nuevo enfoque de servicio a la ciudadanía_x000a__x000a__x000a__x000a_"/>
    <x v="0"/>
    <s v="Insignificante (1)"/>
    <s v="Insignificante (1)"/>
    <s v="Insignificante (1)"/>
    <s v="Insignificante (1)"/>
    <s v="Insignificante (1)"/>
    <s v="Moderado (3)"/>
    <x v="3"/>
    <x v="3"/>
    <s v="Hasta la fecha no se ha presentado la situación, de presentarse solo tendría un impacto moderado en el aspecto de cumplimiento. La calificación de la probabilidad se mantiene al igual que el impacto. "/>
    <s v="- El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Cualificar a los servidores públicos en actitudes, destrezas, habilidades y conocimientos de servicio a la Ciudadanía, al igual que en competencias de Inspección, Vigilancia y Control."/>
    <x v="1"/>
    <s v="en la meta de servidores públicos a cualificar en actitudes, destrezas, habilidades y conocimientos de servicio a la Ciudadanía."/>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0"/>
    <s v="Insignificante (1)"/>
    <s v="Menor (2)"/>
    <s v="Insignificante (1)"/>
    <s v="Insignificante (1)"/>
    <s v="Insignificante (1)"/>
    <s v="Menor (2)"/>
    <x v="2"/>
    <x v="2"/>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Cualificación en Servicio a la Ciudadanía a Servidores y Otros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2"/>
    <x v="0"/>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PR-043 en servicio a la Ciudadanía a Servidores Públicos y Otros donde se incluya la actividad de control: ratificación de la cantidad de servidores a cualificar, mediante agendamiento electrónico a la persona enlace en las entidades distritales. Acción preventiva No. 33_x000a__x000a__x000a__x000a__x000a__x000a__x000a__x000a__x000a__x000a_________________x000a__x000a__x000a__x000a__x000a__x000a__x000a__x000a__x000a__x000a__x000a_"/>
    <s v="- Gestores de calidad Dirección de Calidad del Servicio_x000a__x000a_Directora Distrital de Calidad del Servicio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6/08/2019_x000a__x000a__x000a__x000a__x000a__x000a__x000a__x000a__x000a__x000a_________________x000a__x000a__x000a__x000a__x000a__x000a__x000a__x000a__x000a__x000a__x000a_"/>
    <s v="07/10/2019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Gestionar las peticiones ciudadanas, que ingresan al Sistema Distrital para la Gestión de Peticiones Ciudadanas, brindar el soporte funcional y evaluar la conformidad de las respuestas emitidas."/>
    <x v="3"/>
    <s v="en el análisis, direccionamiento y respuesta a las peticiones ciudadanas"/>
    <x v="0"/>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_x000a__x000a__x000a_"/>
    <x v="1"/>
    <s v="Insignificante (1)"/>
    <s v="Insignificante (1)"/>
    <s v="Insignificante (1)"/>
    <s v="Insignificante (1)"/>
    <s v="Insignificante (1)"/>
    <s v="Moderado (3)"/>
    <x v="3"/>
    <x v="0"/>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os controles definidos tienen impacto directo sobre la probabilidad de ocurrencia y en el impacto de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en el SIG las acciones y consideraciones requeridas para la elaboración de reportes e informes de gestión de peticiones ciudadanas._x000a_- Actualizar el procedimiento de peticiones ciudadanas incluyendo la documentación realizada._x000a_- Destinar un espacio en el Subcomité de Autocontrol para compartir experiencias en la gestión de peticiones ciudadanas, cada vez que el indicador de devoluciones supere el 3% en el mes, de tal manera que el direccionamiento y respuesta de las mismas sirva para instruir a los demás servidores que realizan la labor, para aplicar dichos conocimientos en casos futuros_x000a__x000a__x000a__x000a__x000a__x000a__x000a__x000a_________________x000a__x000a__x000a__x000a__x000a__x000a__x000a__x000a__x000a__x000a__x000a_"/>
    <s v="- Gestores de Calidad Dirección de Calidad del Servicio_x000a__x000a_Dirección de Calidad de Servicio a la Ciudadanía_x000a_- Gestores de Calidad Dirección de Calidad del Servicio_x000a__x000a_Dirección de Calidad de Servicio a la Ciudadanía_x000a_- Gestores de Calidad Dirección de Calidad del Servicio_x000a__x000a_Dirección de Calidad de Servicio a la Ciudadanía_x000a__x000a__x000a__x000a__x000a__x000a__x000a__x000a_________________x000a__x000a__x000a__x000a__x000a__x000a__x000a__x000a__x000a__x000a__x000a_"/>
    <s v="- Procedimiento Gestión de Peticiones Ciudadanas 2212200-PR-291, actualizado_x000a_- Procedimiento Gestión de Peticiones Ciudadanas 2212200-PR-291, actualizado_x000a_- Actas de Subcomité de Autocontrol de la Dirección Distrital de Calidad del Servicio _x000a__x000a__x000a__x000a__x000a__x000a__x000a__x000a_________________x000a__x000a__x000a__x000a__x000a__x000a__x000a__x000a__x000a__x000a__x000a_"/>
    <s v="26/08/2019_x000a_26/08/2019_x000a_03/12/2018_x000a__x000a__x000a__x000a__x000a__x000a__x000a__x000a_________________x000a__x000a__x000a__x000a__x000a__x000a__x000a__x000a__x000a__x000a__x000a_"/>
    <s v="11/10/2019_x000a_18/10/2019_x000a_07/10/2019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Coordinar y articular la gestión de las entidades participantes en el Modelo Multicanal de servicio"/>
    <x v="5"/>
    <s v="durante la prestación del servicio  en el canal presencial dispuesto para el servicio a la Ciudadanía."/>
    <x v="1"/>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2"/>
    <s v="Menor (2)"/>
    <s v="Moderado (3)"/>
    <s v="Menor (2)"/>
    <s v="Menor (2)"/>
    <s v="Menor (2)"/>
    <s v="Moderado (3)"/>
    <x v="3"/>
    <x v="3"/>
    <s v="La materialización del riesgo genera sanciones para los servidores, vulnerando la credibilidad de la Ciudadanía en la Secretaria General. La calificación del impacto se mantiene."/>
    <s v="- El procedimiento de Administración del Modelo Multicanal de Servicio a la ciudadanía indica que  los profesionales responsables de punto de atención ,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l canal presencial Red CADE_x000a__x000a__x000a__x000a__x000a__x000a__x000a__x000a__x000a__x000a_________________x000a__x000a__x000a__x000a__x000a__x000a__x000a__x000a__x000a__x000a__x000a_"/>
    <s v="- Gestores de transparencia de la Dirección del Sistema Distrital de Servicio a la Ciudadana.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Medir y analizar la calidad en la prestación del servicio en los diferentes canales de servicio a la Ciudadanía."/>
    <x v="2"/>
    <s v="durante  los monitoreos realizados en los puntos de atención en beneficio propio o de terceros"/>
    <x v="1"/>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y estratégicos misionales en el Sistema de Gestión de Calidad_x000a__x000a__x000a__x000a_"/>
    <s v="- 1126 Implementación de un nuevo enfoque de servicio a la ciudadanía_x000a__x000a__x000a__x000a_"/>
    <x v="0"/>
    <s v="Insignificante (1)"/>
    <s v="Menor (2)"/>
    <s v="Menor (2)"/>
    <s v="Insignificante (1)"/>
    <s v="Insignificante (1)"/>
    <s v="Menor (2)"/>
    <x v="3"/>
    <x v="3"/>
    <s v="Dada su frecuencia y el bajo impacto que presenta el riesgo, se evidencia en la zona más baja de la matriz. La calificación de la probabilidad se mantiene al igual que el impacto. "/>
    <s v="- El Procedimiento Seguimiento y Medición de Servicio a la Ciudadanía  indica que el profesional Universitario asignado, autorizado(a) por Director Distrital de Calidad del Servicio,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 la Dirección Distrital de Calidad del Servicio._x000a__x000a__x000a__x000a__x000a__x000a__x000a__x000a__x000a__x000a_________________x000a__x000a__x000a__x000a__x000a__x000a__x000a__x000a__x000a__x000a__x000a_"/>
    <s v="- Gestores de transparencia de la Dirección Distrital de Calidad del Servicio.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Cualificar a los servidores públicos en actitudes, destrezas, habilidades y conocimientos de servicio a la Ciudadanía, al igual que en competencias de Inspección, Vigilancia y Control."/>
    <x v="11"/>
    <s v="en la cualificación a los servidores públicos con funciones de IVC en la programación, gestión y/o disponibilidad de los recursos necesarios para su desarrollo."/>
    <x v="0"/>
    <s v="Cumplimient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1"/>
    <s v="Insignificante (1)"/>
    <s v="Menor (2)"/>
    <s v="Insignificante (1)"/>
    <s v="Insignificante (1)"/>
    <s v="Insignificante (1)"/>
    <s v="Insignificante (1)"/>
    <x v="2"/>
    <x v="3"/>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Instructivo  4222100-IN-060 Programación y coordinación de cualificación a servidores con funciones de IVC parcialmente indica indica que el servidor asignado, autorizado(a) por Subdirector de Seguimiento a la Gestión de Inspección, Vigilancia y Control, cada vez que se programe una sesión  coordina con las entidades objeto de cualificación los aspectos logísticos, instalaciones y elementos ofimáticos.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 El Instructivo  4222100-IN-060 Programación y coordinación de cualificación a servidores con funciones de IVC parcialmente indica indica que el servidor asignado, autorizado(a) por Subdirector de Seguimiento a la Gestión de Inspección, Vigilancia y Control, cada vez que se programe una sesión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s v="Débil"/>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3"/>
    <x v="2"/>
    <x v="0"/>
    <s v="La aplicación de los controles son efectivos por el proceso en cuanto al riesgo evidenciado."/>
    <s v="Reducir"/>
    <s v="- Estructurar y formalizar el control en el procedimiento &quot;Gestión, seguimiento y coordinación del Sistema Unificado Distrital de Inspección, Vigilancia y Control&quot;, _x000a_- Estructurar y formalizar el control en el procedimiento &quot;Gestión, seguimiento y coordinación del Sistema Unificado Distrital de Inspección, Vigilancia y Control&quot;, _x000a__x000a__x000a__x000a__x000a__x000a__x000a__x000a__x000a_________________x000a__x000a__x000a__x000a__x000a__x000a__x000a__x000a__x000a__x000a__x000a_"/>
    <s v="- Subdirectora de Seguimiento a la Gestión de Inspección, Vigilancia y Control._x000a_- Subdirectora de Seguimiento a la Gestión de Inspección, Vigilancia y Control._x000a__x000a__x000a__x000a__x000a__x000a__x000a__x000a__x000a_________________x000a__x000a__x000a__x000a__x000a__x000a__x000a__x000a__x000a__x000a__x000a_"/>
    <s v="- Procedimiento actualizado con los puntos de control establecidos._x000a_- Procedimiento actualizado con los puntos de control establecidos.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1/09/2020_x000a_01/09/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2"/>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x v="3"/>
    <s v="en  la gestión de la función archivística"/>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x v="0"/>
    <s v="Insignificante (1)"/>
    <s v="Moderado (3)"/>
    <s v="Menor (2)"/>
    <s v="Menor (2)"/>
    <s v="Catastrófico (5)"/>
    <s v="Mayor (4)"/>
    <x v="1"/>
    <x v="1"/>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_x000a_Fuerte_x000a__x000a__x000a__x000a__x000a__x000a_"/>
    <s v="Fuerte_x000a_Fuerte_x000a__x000a_Fuerte_x000a__x000a__x000a__x000a__x000a__x000a_"/>
    <s v="Fuerte_x000a_Fuerte_x000a__x000a_Fuerte_x000a__x000a__x000a__x000a__x000a__x000a_"/>
    <s v="Fuerte"/>
    <s v="La mayoría"/>
    <x v="0"/>
    <x v="3"/>
    <x v="2"/>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_x000a__x000a__x000a__x000a_________________x000a__x000a_- 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Acción preventiva)_x000a_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x000a__x000a__x000a_________________x000a__x000a_- Subdirector Sistema Distrital de Archivos_x000a__x000a__x000a__x000a__x000a__x000a__x000a__x000a__x000a_"/>
    <s v="-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Planes de trabajo del procedimiento PR: 293, aprobado y acta de subcomité de autocontrol_x000a_- Planes de trabajo del procedimiento PR: 294, aprobado  y acta de subcomité de autocontrol_x000a_- Planes de trabajo del procedimiento PR: 257, aprobado  y acta de subcomité de autocontrol_x000a__x000a__x000a__x000a__x000a_________________x000a__x000a_- Informe de visitas de seguimiento al cumplimiento de la normatividad archivística revisado y aprobado por el Director del Archivo de Bogotá y el Subdirector del Sistema Distrital de Archivos._x000a__x000a__x000a__x000a__x000a__x000a__x000a__x000a__x000a_"/>
    <s v="04/05/2020_x000a_04/05/2020_x000a_04/05/2020_x000a_04/05/2020_x000a_04/05/2020_x000a_04/05/2020_x000a__x000a__x000a__x000a__x000a_________________x000a__x000a_04/05/2020_x000a__x000a__x000a__x000a__x000a__x000a__x000a__x000a__x000a_"/>
    <s v="04/09/2020_x000a_04/09/2020_x000a_04/09/2020_x000a_04/09/2020_x000a_04/09/2020_x000a_04/09/2020_x000a__x000a__x000a__x000a__x000a_________________x000a__x000a_04/09/2020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el Archivo de Bogotá_x000a_- Profesional Universitario y/o especializado_x000a_- Subdirector del Sistema Distrital de Archivos_x000a__x000a__x000a__x000a__x000a__x000a__x000a_- Director(a) del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07-13T00:00:00"/>
    <s v="_x000a__x000a_Análisis de controles_x000a__x000a_"/>
    <s v="Se elimina el control detectivo de auditoria de gestión toda vez que el proceso no esta programado en el plan anual de auditorias de gestión para el año 2020. "/>
    <s v=""/>
    <s v="_x000a__x000a__x000a__x000a_"/>
    <s v=""/>
    <s v=""/>
    <s v="_x000a__x000a__x000a__x000a_"/>
    <s v=""/>
    <s v=""/>
    <s v="_x000a__x000a__x000a__x000a_"/>
    <s v=""/>
    <s v=""/>
    <s v="_x000a__x000a__x000a__x000a_"/>
    <s v=""/>
  </r>
  <r>
    <x v="12"/>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x v="3"/>
    <s v="en la gestión del patrimonio documental del Distrito"/>
    <x v="0"/>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Afectación del reporte del indicador del proyecto de inversión 1125, frente a la meta: “Poner 380.187 unidades documentales al servicio de la administración y la ciudadanía”.  _x000a_- Limitación en el uso de los recursos de información para los investigadores y la ciudadanía en general.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Menor (2)"/>
    <s v="Moderado (3)"/>
    <s v="Mayor (4)"/>
    <s v="Insignificante (1)"/>
    <x v="0"/>
    <x v="0"/>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ado al servidor público que elaboró la descripción documental.. Queda como evidencia Reporte del Sistema de Información del Archivo de Bogotá - SIAB y el Acta de Autocontrol Mensual._x000a_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_x000a_Fuerte_x000a__x000a__x000a__x000a__x000a__x000a_"/>
    <s v="Fuerte_x000a_Fuerte_x000a__x000a_Fuerte_x000a__x000a__x000a__x000a__x000a__x000a_"/>
    <s v="Fuerte_x000a_Fuerte_x000a__x000a_Fuerte_x000a__x000a__x000a__x000a__x000a__x000a_"/>
    <s v="Fuerte"/>
    <s v="La mayoría"/>
    <x v="0"/>
    <x v="4"/>
    <x v="3"/>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jornada de sensibilización en el primer semestre de 2020 a cargo del área de conservación y dirigida a los funcionarios de la Subdirección Técnica sobre el Sistema Integrado de Conservación, la cual incluye el tema de manipulación adecuada de la documentación para la ejecución de los procesos técnicos, con el fin de fortalecer la inducción del recurso humano en el puesto de trabajo para el procesamiento técnico del acervo documental del Archivo de Bogotá. _x000a__x000a_Acción preventiva_x000a_- Realizar una reunión en el primer semestre de 2020, con la Subdirección Técnica del Archivo de Bogotá y la Oficina de Tecnologías Información y Comunicación - OTIC, con base en el levantamiento previo de requerimientos tecnológicos que presentan inconvenientes para el normal desarrollo de las actividades de los procedimientos de la gestión del patrimonio, con el objetivo de generar estrategias conjuntas que permitan mejorar el servicio._x000a__x000a_Acción Preventiva_x000a_- Realizar la centralización inicial de la Información y el back up mensual de los datos suministrados por los diferentes líderes de proceso en una carpeta “one drive” compartida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Acción Preventiva_x000a__x000a__x000a__x000a__x000a__x000a__x000a__x000a_________________x000a__x000a__x000a__x000a__x000a__x000a__x000a__x000a__x000a__x000a__x000a_"/>
    <s v="- Profesionales área de conservación_x000a_- Subdirector Técnico_x000a_- Profesionales universitarios y/o especializados de la Subdirección Técnica_x000a__x000a__x000a__x000a__x000a__x000a__x000a__x000a_________________x000a__x000a__x000a__x000a__x000a__x000a__x000a__x000a__x000a__x000a__x000a_"/>
    <s v="- _x000a_Jornada de sensibilización sobre el Sistema Integrado de Conservación realizada. con sus respectivas evidencias._x000a__x000a__x000a_- Levantamiento previo de requerimientos tecnológicos que presentan inconvenientes para el normal desarrollo de las actividades de los procedimientos de la gestión del patrimonio._x000a__x000a_Evidencia de Reunión o Acta que incluya las  estrategias conjuntas definidas que permitan mejorar el servicio. _x000a__x000a_Soporte convocatoria reunión correo electrónico._x000a_- Carpeta One Drive compartida que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_x000a__x000a__x000a__x000a__x000a__x000a_________________x000a__x000a__x000a__x000a__x000a__x000a__x000a__x000a__x000a__x000a__x000a_"/>
    <s v="04/05/2020_x000a_04/05/2020_x000a_04/05/2020_x000a__x000a__x000a__x000a__x000a__x000a__x000a__x000a_________________x000a__x000a__x000a__x000a__x000a__x000a__x000a__x000a__x000a__x000a__x000a_"/>
    <s v="04/08/2020_x000a_04/08/2020_x000a_04/09/2020_x000a__x000a__x000a_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el Archivo de Bogotá_x000a_- Profesional Universitario y/o especializado_x000a_- Profesionales universitarios y/o especializados de la Subdirección Técnica_x000a_- Subdirector Técnico_x000a__x000a__x000a__x000a__x000a__x000a_- Director(a) del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d v="2020-07-13T00:00:00"/>
    <s v="_x000a__x000a_Análisis de controles_x000a__x000a_"/>
    <s v="Se elimina el control detectivo de auditoria de gestión toda vez que el proceso no esta programado en el plan anual de auditorias de gestión para el año 2020. "/>
    <s v=""/>
    <s v="_x000a__x000a__x000a__x000a_"/>
    <s v=""/>
    <s v=""/>
    <s v="_x000a__x000a__x000a__x000a_"/>
    <s v=""/>
    <s v=""/>
    <s v="_x000a__x000a__x000a__x000a_"/>
    <s v=""/>
    <s v=""/>
    <s v="_x000a__x000a__x000a__x000a_"/>
    <s v=""/>
    <s v=""/>
    <s v="_x000a__x000a__x000a__x000a_"/>
    <s v=""/>
    <s v=""/>
    <s v="_x000a__x000a__x000a__x000a_"/>
    <s v=""/>
  </r>
  <r>
    <x v="12"/>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x v="8"/>
    <s v="en el manejo de la documentación histórica en el Archivo de Bogotá con el fin de obtener cualquier dádiva o beneficio a nombre propio o de terceros"/>
    <x v="1"/>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Moderado (3)"/>
    <s v="Moderado (3)"/>
    <s v="Mayor (4)"/>
    <s v="Mayor (4)"/>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3"/>
    <x v="2"/>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en los Subcomités de Autocontrol de la Subdirección Técnica del Archivo de Bogotá el reporte al seguimiento de la gestión documental por parte del gestor de archivos de la dependencia, donde quede plasmado el estado y el trámite de la documentación, con el objetivo de tener expedientes formados en correspondencia con los trámites que soportan. _x000a__x000a_ 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_x000a__x000a__x000a__x000a__x000a_________________x000a__x000a__x000a__x000a__x000a__x000a__x000a__x000a__x000a__x000a__x000a_"/>
    <s v="- Subdirector Técnico_x000a_- Profesional universitario de la Subdirección Técnica_x0009__x0009__x0009__x0009__x0009__x0009__x0009__x0009__x0009__x000a_- Profesional universitario de la Subdirección Técnica_x0009__x0009__x0009__x0009__x0009__x0009__x0009__x0009__x0009__x000a_- Auxiliares, técnicos y profesionales de la Subdirección Técnica. _x000a_- Auxiliares, técnicos y profesionales de la Subdirección Técnica._x000a__x000a__x000a__x000a__x000a__x000a_________________x000a__x000a__x000a__x000a__x000a__x000a__x000a__x000a__x000a__x000a__x000a_"/>
    <s v="- Acta Subcomité de autocontrol de la Subdirección Técnica del Archivo de Bogotá, que incluya el seguimiento de la gestión documental._x000a__x000a_Registro de Asistencia_x000a_- Taller sobre valoración, organización e investigación en archivos históricos realizada. con sus respectivas evidencias._x000a__x0009__x0009__x0009__x0009__x0009__x0009__x0009__x0009__x0009__x0009__x0009__x0009__x000a_- Taller sobre valoración, organización e investigación en archivos históricos realizada. con sus respectivas evidencias._x0009__x0009__x0009__x0009__x0009__x0009__x000a_- Informe consolidado mensual de las acciones individuales que haya reportado el equipo de auxiliares, técnicos y profesionales de la Subdirección Técnica.  _x000a_- Informe consolidado mensual de las acciones individuales que haya reportado el equipo de auxiliares, técnicos y profesionales de la Subdirección Técnica.  _x000a__x000a__x000a__x000a__x000a__x000a_________________x000a__x000a__x000a__x000a__x000a__x000a__x000a__x000a__x000a__x000a__x000a_"/>
    <s v="04/05/2020_x000a_04/05/2020_x000a_04/05/2020_x000a_04/05/2020_x000a_04/05/2020_x000a__x000a__x000a__x000a__x000a__x000a_________________x000a__x000a__x000a__x000a__x000a__x000a__x000a__x000a__x000a__x000a__x000a_"/>
    <s v="04/09/2020_x000a_04/08/2020_x000a_04/08/2020_x000a_04/09/2020_x000a_04/09/2020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el Archivo de Bogotá_x000a_- Subdirector Técnico_x000a_- Profesionales universitarios y/o especializados de la Subdirección Técnica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07-13T00:00:00"/>
    <s v="_x000a__x000a_Análisis de controles_x000a__x000a_"/>
    <s v="Se elimina el control detectivo de auditoria de gestión toda vez que el proceso no esta programado en el plan anual de auditorias de gestión para el año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2"/>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x v="2"/>
    <s v="con  la modificación y/o ocultamiento de datos para la emisión de conceptos técnicos e informes de la Subdirección del Sistema Distrital de Archivos a cambio de dadivas"/>
    <x v="1"/>
    <s v="Cumplimient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x v="0"/>
    <s v="Insignificante (1)"/>
    <s v="Moderado (3)"/>
    <s v="Mayor (4)"/>
    <s v="Menor (2)"/>
    <s v="Catastrófico (5)"/>
    <s v="Insignificante (1)"/>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PR: 299 Visitas de segumiento al cumplimiento de la normativa archivi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i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istica aprob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2"/>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PR : 299 Seguimiento al cumplimiento de la normatividad archivística en las entidades del distrito capital, con el propósito de fortalecer los controles y las actividades establecidos._x000a__x000a_Acción Preventiva._x000a__x000a__x000a__x000a__x000a__x000a__x000a__x000a__x000a__x000a_________________x000a__x000a__x000a__x000a__x000a__x000a__x000a__x000a__x000a__x000a__x000a_"/>
    <s v="- Profesional universitario de la Subdirección del Sistema Distrital de Archivos_x000a__x000a__x000a__x000a__x000a__x000a__x000a__x000a__x000a__x000a_________________x000a__x000a__x000a__x000a__x000a__x000a__x000a__x000a__x000a__x000a__x000a_"/>
    <s v="- Procedimiento PR: 299 actualizado y publicado.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04/09/2020_x000a__x000a_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el Archivo de Bogotá_x000a_- Subdirector del Sistema Distrital de Archivos_x000a_- Profesional universitario y/o especializado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d v="2020-07-13T00:00:00"/>
    <s v="Identificación del riesgo_x000a__x000a_Análisis de controles_x000a__x000a_"/>
    <s v="Se actualizó la tipología  del riesgo,  teniendo en cuenta que las actividades relacionadas se realizan en cumplimiento de la normatividad vigente, de acuerdo con la explicación descrita en el riesgo “Decisiones ajustadas a intereses propios o de terceros con la modificación y/o ocultamiento de datos para la emisión de conceptos técnicos e informes de la Subdirección del Sistema Distrital de Archivos a cambio de dadivas” ._x000a__x000a_Se elimina el control detectivo de auditoria de gestión toda vez que el proceso no esta programado en el plan anual de auditorias de gestión para el año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Identificar y acotar un problema público o situación a resolver"/>
    <x v="3"/>
    <s v="al momento de identificar y acotar un problema público o situación a resolver en el marco de la formulación de una política pública"/>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a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x v="0"/>
    <s v="Insignificante (1)"/>
    <s v="Menor (2)"/>
    <s v="Insignificante (1)"/>
    <s v="Moderado (3)"/>
    <s v="Insignificante (1)"/>
    <s v="Mayor (4)"/>
    <x v="0"/>
    <x v="0"/>
    <s v="Se disminuye la probabilidad a ( Rara vez 1 ) ya que en los últimos años no se ha materializado el riesgo ni se han presentado no conformidades ni observaciones en las auditorias internas y externas  El impacto ( mayor 4 ) obedece a que se afectaría el cumplimiento de objetivos institucionales. La zona cambia a alta ya que se califica la probabilidad por frecuencia."/>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o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ía  correo electrónico solicitando ajustes . Queda como evidencia correo electrónico, propuesta par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 rara vez 1  e impacto ( menor2) ) puesto  que una vez realizados los controles se disminuye la probabilidad y el impacto de ocurrencia del riesgo. Cambia la valoración inicial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marco de la formulación de una política pública en el informe de monitoreo a la Oficina Asesora de Planeación._x000a_- Identificar las fallas que permitieron que se presentara un error al momento de identificar y acotar un problema público o situación a resolver. _x000a_- solicitar al profesional de la realizar ajustes en la identificación de problema público o situación a resolver._x000a__x000a__x000a__x000a__x000a__x000a__x000a_- Actualizar el mapa de riesgos del proceso Gestión de Políticas Públicas Distritales"/>
    <s v="- Subsecretario(a) Técnico(a)_x000a_- Profesional Líder de política _x000a_- Profesional Líder de política _x000a__x000a__x000a__x000a__x000a__x000a__x000a_- Subsecretario(a) Técnico(a)"/>
    <s v="- Reporte de monitoreo indicando la materialización del riesgo de Errores (fallas o deficiencias) al momento de identificar y acotar un problema público o situación a resolver en el marco de la formulación de una política pública_x000a_- Identificación de fallas que permitieron que se materializará el riesgo. _x000a_- Identificación del contexto de la necesidad y de la problemática ajustada. 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Identificación del riesgo_x000a_Análisis antes de controles_x000a_Análisis de controles_x000a_Análisis después de controles_x000a_Tratamiento del riesgo"/>
    <s v="Se incluyo explicación  del riesgo, se incluyen externas (incluyendo las DOFA) y complementan consecuencias._x000a_Se realizó explicación antes y después de controles _x000a_Se crearon controles detectivos._x000a_Se acepta  el riesgo y se formulan acciones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Planificar la formulación de la propuesta de Política Pública."/>
    <x v="0"/>
    <s v="al planificar la formulación de propuesta de Política Pública"/>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x v="0"/>
    <s v="Insignificante (1)"/>
    <s v="Menor (2)"/>
    <s v="Insignificante (1)"/>
    <s v="Moderado (3)"/>
    <s v="Insignificante (1)"/>
    <s v="Mayor (4)"/>
    <x v="0"/>
    <x v="0"/>
    <s v="Se disminuye la probabilidad a  ( Rara vez 1 ) dado que el  no  planificar adecuadamente  la formulación de la política derivará en que el plan no prospere. El impacto (mayor 4) obedece a  que se afectaría el cumplimiento de  los objetivos institucionales. La zona cambia a alta ya que se califica la probabilidad por frecuencia."/>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prueba o rechaza la propuesta. Queda como evidencia Memorando envío de propuesta política pública, evidencia de reunión de aceptación o rechazo de propuesta de política públicas , acta de aprobación o rechazo al document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Se determina una probabilidad ( rara vez 1 )  y  el impacto ( moderado 3) una vez realizados los controles se disminuye la probabilidad y el impacto de ocurrencia del riesgo sin embargo se deben fortalecer los controles para que está se ubique en zona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Decisiones erróneas o no acertadas al planificar la formulación de propuesta de Política Pública en el informe de monitoreo a la Oficina Asesora de Planeación._x000a_- Analizar los ajustes que se deben realizar  en la planificación de la formulación de la propuesta de Política Pública._x000a_- Actualizar propuesta  de formulación política pública._x000a_- Presentar la propuesta actualizada  a la Oficina Asesora de Planeación para que sea publicada  en  Comité directivo.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Decisiones erróneas o no acertadas al planificar la formulación de propuesta de Política Pública_x000a_- Propuesta de formulación de política pública ajustada._x000a_- Propuesta de formulación de política pública actualizada._x000a_- Propuesta actualizada y presentada en Comité Directiv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 Se incluyen las actividades de mejora Cod. 35 según el Aplicativo SIG.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Formular el documento técnico de soporte, el documento CONPES y el plan de acción para la política pública."/>
    <x v="3"/>
    <s v="en la formulación del documento técnico de soporte, el documento CONPES y/o el plan de acción para la política pública"/>
    <x v="0"/>
    <s v="Estratégico"/>
    <s v="- Las personas responsables de la formulación del documento técnico de soporte, el documento CONPES y/o el plan de acción para la política pública no son idóneas.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_x000a_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x v="0"/>
    <s v="Mayor (4)"/>
    <s v="Mayor (4)"/>
    <s v="Menor (2)"/>
    <s v="Insignificante (1)"/>
    <s v="Insignificante (1)"/>
    <s v="Mayor (4)"/>
    <x v="0"/>
    <x v="0"/>
    <s v="Se disminuye la probabilidad a  ( posible 4)  y un impacto ( mayor 4 ) de no controlarse el riesgo la imagen de la entidad se vería afectada negativamente por la falta del cumplimiento de las metas incorporadas en el PDD. La zona cambia a alta ya que se califica la probabilidad por frecuencia."/>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a pública  Discute y solicita ajustes sobre los aspectos técnicos, metodológicos y operativos de lo propuesto en el documento de política y su plan de acción. Adicionalmente la Secretaría técnica del CONPES D.C genera una ayuda de memoria y consolida una matriz con los comentarios que se realicen al documento y los remite a la Subsecretaría de Planeación Socioeconómica y a la Secretaría General. La(s) fuente(s) de información utilizadas es(son) Documentos política pública Plan de acción política pública 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Se determinó una probabilidad ( rara vez 1 )  y un impacto ( moderado 3 )  dado que los controles definidos disminuyen el impacto manteniendo la probabilidad, por la relevancia del producto final ( Documento CONPES, Plan de Acción)  es significativ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Errores (fallas o deficiencias) en la formulación del documento técnico de soporte, el documento CONPES y/o el plan de acción para la política pública en el informe de monitoreo a la Oficina Asesora de Planeación._x000a_- Conformar un equipo idóneo para revisión y ajuste de los productos _x000a_- Ajustar documento técnico de soporte ,  documento CONPES y/o Plan de acción_x000a_- Presentar los ajustes para revisión y aprobación.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Errores (fallas o deficiencias) en la formulación del documento técnico de soporte, el documento CONPES y/o el plan de acción para la política pública_x000a_- Equipo idóneo conformado _x000a_- Documentos Ajustados _x000a_- Documentos presentados para revisión y aprobación.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Tratamiento del riesgo"/>
    <s v="Producto de la retroalimentación recibida en el segundo monitoreo de riesgos y en las actividades que se adelantan para la actualización del proceso, se ajusta matriz dofa y valoración de probabilidad de riesgos por frecuencia pasando a rara vez. Se incluyen las actividades de mejora Cod. 35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Implementar o asesorar en la implementación de políticas."/>
    <x v="1"/>
    <s v="en la implementación de políticas públicas"/>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 Coyunturas políticas que impiden la implementación de la política pública.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Procesos misionales en el Sistema de Gestión de Calidad_x000a__x000a__x000a__x000a_"/>
    <s v="_x000a__x000a__x000a__x000a_"/>
    <x v="0"/>
    <s v="Mayor (4)"/>
    <s v="Mayor (4)"/>
    <s v="Menor (2)"/>
    <s v="Insignificante (1)"/>
    <s v="Insignificante (1)"/>
    <s v="Mayor (4)"/>
    <x v="0"/>
    <x v="0"/>
    <s v="Se disminuye la probabilidad a rara vez 1  dado que de acuerdo con los resultados de las auditorias no se ha presentado.  El impacto ( mayor 4) se debe a la afectación de la imagen, el cumplimiento, y lo financiero.  La zona cambia a alta ya que se califica la probabilidad por frecuencia."/>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 rara vez 1)  y el impacto ( menor 2) puesto que se establecen controles periódicos ( Guía para el seguimiento y evaluación de políticas públicas) por parte del líder de la política pública  con apoyo de las Secretaría Distrital de Planeación, para garantizar la ejecución de los productos establecidos en el plan de acción lo que facilita la realización de ajustes a tiempo. _x000a_Cambia la valoración inicial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Analizar la información que permitió que se materializara el incumplimiento parcial de compromisos en la implementación de políticas públicas _x000a_- Informar a la Secretaría Distrital de Planeación el incumplimiento en el avance del plan de acción de la política pública _x000a_- Informar a los directivos y cabezas de sector sobre el incumplimiento en el avance del plan de acción de la política pública _x000a_- Reprogramar el cronograma para que se cumpla el plan _x000a__x000a__x000a__x000a__x000a_- Actualizar el mapa de riesgos del proceso Gestión de Políticas Públicas Distritales"/>
    <s v="- Subsecretario(a) Técnico(a)_x000a_- Jefe de dependencia líder de política _x000a_- subsecretario(a) Técnico(a) Oficina Asesora de Planeación _x000a_- Secretario de despacho _x000a_- Jefe de dependencia líder de política _x000a__x000a__x000a__x000a__x000a_- Subsecretario(a) Técnico(a)"/>
    <s v="- Reporte de monitoreo indicando la materialización del riesgo de Incumplimiento parcial de compromisos en la implementación de políticas públicas_x000a_- Análisis del incumplimiento en la implementación de políticas públicas._x000a_- Informe de  incumplimiento_x000a_- comunicación informando el incumplimiento_x000a_- Plan reprogramado.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
    <s v="Producto de la retroalimentación recibida en el segundo monitoreo de riesgos y en las actividades que se adelantan para la actualización del proceso, se ajusta matriz dofa y valoración de probabilidad de riesgos por frecuencia, pasando de estar en  proba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Realizar seguimiento a la implementación del plan de acción de la política pública"/>
    <x v="4"/>
    <s v="al realizar seguimiento a la implementación del plan de acción de la política pública"/>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ítica pública._x000a__x000a__x000a__x000a__x000a__x000a__x000a_"/>
    <s v="- La información de entrada para realizar seguimiento a la ejecución del plan de acción para la implementación de la política pública, no es oportuna ,clara, completa ni suficiente._x000a_- Coyunturas políticas que impiden la implementación de la política pública._x000a__x000a__x000a__x000a__x000a__x000a__x000a__x000a_"/>
    <s v="-  Imposibilidad en la medición de los resultados esperados con la implementación de la polí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 Políticas públicas ineficaces._x000a__x000a__x000a_"/>
    <s v="- -- Ningún trámite y/o procedimiento administrativo_x000a__x000a__x000a__x000a_"/>
    <s v="- Procesos misionales en el Sistema de Gestión de Calidad_x000a__x000a__x000a__x000a_"/>
    <s v="_x000a__x000a__x000a__x000a_"/>
    <x v="0"/>
    <s v="Insignificante (1)"/>
    <s v="Mayor (4)"/>
    <s v="Menor (2)"/>
    <s v="Insignificante (1)"/>
    <s v="Moderado (3)"/>
    <s v="Mayor (4)"/>
    <x v="0"/>
    <x v="0"/>
    <s v="Se disminuye la probabilidad a ( Rara vez 1) dado que no se ha presentado ni evidenciado en las auditorias internas y externas. El impacto ( mayor 4 ) se debe a que afectaría la imagen y el cumplimiento de objetivos en caso de presentarse. La A171zona cambia a alta ya que se califica la probabilidad por frecuencia."/>
    <s v="- El procedimiento 421000-PR-370  indica que Profesional de la dependencia líder de política , autorizado(a) por jefe de la dependencia líder de la política , a cada política pública liderada por la entidad Divulga y socializa la política pública de acuerdo con la estrategi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Se determinó la probabilidad ( rara vez 1) ya que los controles permiten reducir la probabilidad de la ocurrencia  sin embargo en el evento de materializarse podría llevar al incumplimiento de los productos o comprometer la  calidad de los mismos, por parte de las entidades responsables. Así mismo los controles del  impacto ( moderado 3) evitan que se realicen los ajustes necesarios a tiempo para disminuir el impact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 Ajustar plan de acción de implementación de la política pública _x000a_- Realizar seguimiento de la implementación del plan de acción de política pública._x000a__x000a__x000a__x000a__x000a__x000a_- Actualizar el mapa de riesgos del proceso Gestión de Políticas Públicas Distritales"/>
    <s v="- Subsecretario(a) Técnico(a)_x000a_- Dependencia líder de Política  y Oficina Asesora de Planeación _x000a_- Dependencia líder de Política _x000a_- Dependencia líder de Política 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 Plan de acción ajustado_x000a_- Seguimiento al plan de acción 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Elaborar propuesta de lineamiento técnico_x000a_Asesorar en la implementación de lineamientos técnicos"/>
    <x v="0"/>
    <s v="en la elaboración y asesoría en la implementación de lineamientos técnicos"/>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 Debilidades en las acciones de articulación interinstitucional que afectan las acciones para la modernización de la infraestructura física del Distrito._x000a__x000a__x000a_"/>
    <s v="- -- Ningún trámite y/o procedimiento administrativo_x000a__x000a__x000a__x000a_"/>
    <s v="- Procesos misionales en el Sistema de Gestión de Calidad_x000a__x000a__x000a__x000a_"/>
    <s v="_x000a__x000a__x000a__x000a_"/>
    <x v="0"/>
    <s v="Menor (2)"/>
    <s v="Menor (2)"/>
    <s v="Menor (2)"/>
    <s v="Insignificante (1)"/>
    <s v="Insignificante (1)"/>
    <s v="Mayor (4)"/>
    <x v="0"/>
    <x v="0"/>
    <s v="Se determinó la probabilidad (rara vez 1 )  debido a que no se ha presentado en las auditorias realizadas  y un impacto Mayor (4) debido al alcance que tendría el  incumplimiento de los objetivos y metas Distritales. La zona cambia a alta ya que se califica la probabilidad por frecuencia."/>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Rara vez (1)  y el  impacto moderado (3) ya que los controles permiten reducir el impacto sin embargo se deben fortalecer los controles para reducir aún más el impacto. Cambia la valoración inicial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Se ajusta lineamiento técnico _x000a_- Elaborar una comunicación informando el error y la no utilización del lineamiento erróneo_x000a_- Divulgar lineamiento ajustado y corregido _x000a__x000a__x000a__x000a__x000a__x000a_- Actualizar el mapa de riesgos del proceso Gestión de Políticas Públicas Distritales"/>
    <s v="- Subsecretario(a) Técnico(a)_x000a_- Profesional dependencia líder, jefe dependencia Líder._x000a_- Profesional dependencia líder, jefe dependencia Líder._x000a_- Profesional dependencia líder, jefe dependencia Líder.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 Comunicación _x000a_- Lineamiento publicad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Realizar diagnóstico basado en la aplicación de estándares mínimos del Sistema de Gestión de Seguridad y Salud en el Trabajo y mantener actualizado el marco normativo."/>
    <x v="4"/>
    <s v="en el diagnóstico y actualización del marco normativo en materia de estándares mínimos del Sistema de Gestión de Seguridad y Salud en el Trabajo"/>
    <x v="0"/>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2"/>
    <s v="Insignificante (1)"/>
    <s v="Insignificante (1)"/>
    <s v="Menor (2)"/>
    <s v="Menor (2)"/>
    <s v="Insignificante (1)"/>
    <s v="Moderado (3)"/>
    <x v="3"/>
    <x v="3"/>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Actualizar la Identificación de peligros y valoración de riesgos"/>
    <x v="4"/>
    <s v="en la actualización e identificación de peligros y valoración de riesgos"/>
    <x v="0"/>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Insignificante (1)"/>
    <s v="Menor (2)"/>
    <s v="Menor (2)"/>
    <s v="Insignificante (1)"/>
    <s v="Moderado (3)"/>
    <x v="3"/>
    <x v="3"/>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Ejecutar el Plan de Prevención, Preparación y Respuesta ante Emergencias - PPPRE"/>
    <x v="1"/>
    <s v="en ejecutar el Plan de Prevención, Preparación y Respuesta ante Emergencias - PPPRE"/>
    <x v="0"/>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2"/>
    <s v="Menor (2)"/>
    <s v="Moderado (3)"/>
    <s v="Menor (2)"/>
    <s v="Menor (2)"/>
    <s v="Insignificante (1)"/>
    <s v="Moderado (3)"/>
    <x v="3"/>
    <x v="3"/>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tralmente en el subcomité de autocontrol verifica si existe cambios normativos en materia de gestión de peligros, riesgos y amenazas, además de validar si existió o no algún cambio que modifi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Gestionar las condiciones de salud, de lo(a)s Servidore(a)s Público(a)s de la Entidad"/>
    <x v="1"/>
    <s v="en las actividades definidas para la gestión de las condiciones de salud de lo(a)s Servidore(a)s Público(a)s de la Entidad"/>
    <x v="0"/>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enor (2)"/>
    <s v="Insignificante (1)"/>
    <s v="Menor (2)"/>
    <s v="Insignificante (1)"/>
    <s v="Insignificante (1)"/>
    <s v="Moderado (3)"/>
    <x v="3"/>
    <x v="3"/>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0"/>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Realizar seguimiento al Plan Anual de Trabajo del Sistema de Seguridad y Salud en el Trabajo"/>
    <x v="1"/>
    <s v="de el Plan Anual de Trabajo del Sistema de Seguridad y Salud en el Trabajo"/>
    <x v="0"/>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Pérdida de credibilidad hacia la entidad de parte de los servidores, contratistas y visitantes.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1"/>
    <s v="Menor (2)"/>
    <s v="Insignificante (1)"/>
    <s v="Menor (2)"/>
    <s v="Insignificante (1)"/>
    <s v="Insignificante (1)"/>
    <s v="Menor (2)"/>
    <x v="2"/>
    <x v="3"/>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2"/>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Formular, el Plan Institucional de  Gestión Ambiental - PIGA para la vigencia, con su respectivo plan de acción anual"/>
    <x v="0"/>
    <s v="en  la formulación del PIGA y su plan de acción"/>
    <x v="0"/>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1127 Infraestructura adecuada para todos en la Secretaría General_x000a_- 1156 Bogotá Mejor para las Víctimas, la Paz y la reconciliación._x000a_- 1126 Implementación de un nuevo enfoque de servicio a la ciudadanía_x000a_- 1125 Fortalecimiento y modernización de la gestión pública distrital_x000a_"/>
    <x v="0"/>
    <s v="Insignificante (1)"/>
    <s v="Moderado (3)"/>
    <s v="Moderado (3)"/>
    <s v="Moderado (3)"/>
    <s v="Insignificante (1)"/>
    <s v="Menor (2)"/>
    <x v="3"/>
    <x v="3"/>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 7) &quot;Formulación, ejecución y seguimiento al Plan Institucional de Gestión Ambiental - PIGA &quot; indica que la mesa técnica de apoyo en gestión ambiental, autorizado(a) por Resolución 494 de 2019, cada vez que se actualiza el PIGA y su plan de acción  verifica que se cumpla lo estipulado en las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de la mesa técnica de apoyo en gestión ambiental._x000a_- PR-288 (PC #7) &quot;Identificación de aspectos, valoración de impactos y prevencion de riesgos ambientales &quot;: indica que la mesa técnica de apoyo de Gestión Ambiental y el Comité Institucional de Gestión y Desempeño, autorizado(a) por Resolución 494 de 2019, cada vez que se realice o se actualice la Matriz de aspectos y potenciales impactos ambientales verifican las actividades, aspectos e impactos ambientales consignados en las mismas. La(s) fuente(s) de información utilizadas es(son) la Matriz de aspectos y potenciales impactos ambientales y la Matriz de riesgo ambiental . En caso de evidenciar observaciones, desviaciones o diferencias, se remite  a los interlocutores PIGA para realizar los ajustes necesarios. Queda como evidencia Matriz de riesgos ambientales 4233100- FT - 1117, Matriz de aspectos y valoracion de impactos ambientales 4233100 - FT - 1118.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 12) &quot;Formulación, ejecución y seguimiento al Plan Institucional de Gestión Ambiental - PIGA &quot; indica que la mesa técnica de apoyo en gestión ambiental, autorizado(a) por Resolución 494 de 2019,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ón, los cuales deben ejecutarse o presentar grado de avance de acuerdo a la naturaleza del mismo para la siguiente mesa técnica. Queda como evidencia Seguimiento al plan de acción anual del Plan Institucional de Gestión Ambiental-PIGA y Acta mesa técnica de apoyo en gestión ambie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x000a_"/>
    <s v="- Director(a) Administrativos y Financiero_x000a_- Director(a) Administrativos y Financiero_x000a__x000a__x000a__x000a__x000a__x000a__x000a__x000a__x000a_________________x000a__x000a_- Director(a) Administrativos y Financiero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8_x000a__x000a__x000a__x000a__x000a__x000a__x000a__x000a__x000a_"/>
    <s v="30/04/2020_x000a_30/04/2020_x000a__x000a__x000a__x000a__x000a__x000a__x000a__x000a__x000a_________________x000a__x000a_31/03/2020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 Servicios Administrativos_x000a_- Director(a) Administrativo y Financiero_x000a_- Director(a) Administrativo y Financiero_x000a_- Director(a) Administrativo y Financiero_x000a_- Director(a) Administrativo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Coordinar y monitorear los servicios de apoyo administrativo tales como aseo y cafetería, vigilancia, transporte, y demás servicios generales y operativos, mantenimiento de equipos máquinas y/o estructura física de las edificaciones de la entidad."/>
    <x v="3"/>
    <s v="en la prestación de servicios de apoyo administrativo:  vigilancia, aseo y cafetería,  transporte, préstamo de espacios y demás servicios generales y operativos"/>
    <x v="0"/>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 1156 Bogotá Mejor para las Víctimas, la Paz y la reconciliación._x000a__x000a__x000a_"/>
    <x v="3"/>
    <s v="Insignificante (1)"/>
    <s v="Moderado (3)"/>
    <s v="Menor (2)"/>
    <s v="Moderado (3)"/>
    <s v="Mayor (4)"/>
    <s v="Insignificante (1)"/>
    <x v="0"/>
    <x v="1"/>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2) &quot;Prestación de servicios administrativos&quot;: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ctivas o de mejora. Queda como evidencia Informe de Gestión._x000a_- PR-363 (PC 7) &quot;Uso de Espacios&quot;: indica que el servidor asignado y el auxiliar administrativo, autorizado(a) por Subdirector de Servicios Administrativos, cada vez que se preste un espacio verifican que el espacio cuente con los recursos que fueron entregados y que estén en óptimas condiciones. La(s) fuente(s) de información utilizadas es(son) FT-449 evidencia de reunión. En caso de evidenciar observaciones, desviaciones o diferencias, se realizan las reclamaciones a las que haya lugar. Queda como evidencia FT-449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3"/>
    <x v="0"/>
    <x v="3"/>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inistrativos_x000a__x000a__x000a__x000a__x000a__x000a__x000a__x000a_________________x000a__x000a__x000a_- AP:# 39(ACT.2): Realizar la revisión y propuesta al procedimiento uso de espacios  y demás documentos asociados.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_x000a_- Subdirector de Servicios Administrativos_x000a__x000a__x000a__x000a__x000a__x000a__x000a__x000a_"/>
    <s v="- Propuesta de procedimiento prestación de servicios administrativos_x000a_- Publicación de documentos en aplicativo SIG_x000a_- Talleres ejecutados_x000a__x000a__x000a__x000a__x000a__x000a__x000a__x000a_________________x000a__x000a__x000a_- Propuesta de procedimiento uso de espacios_x000a__x000a__x000a__x000a__x000a__x000a__x000a__x000a_"/>
    <s v="21/09/2018_x000a_21/09/2018_x000a_21/09/2018_x000a__x000a__x000a__x000a__x000a__x000a__x000a__x000a_________________x000a__x000a__x000a_21/09/2018_x000a__x000a__x000a__x000a__x000a__x000a__x000a__x000a_"/>
    <s v="30/04/2020_x000a_30/04/2020_x000a_30/04/2020_x000a__x000a__x000a__x000a__x000a__x000a__x000a__x000a_________________x000a__x000a__x000a_30/04/2020_x000a__x000a__x000a__x000a__x000a__x000a__x000a__x000a_"/>
    <s v="- Reportar el riesgo materializado de Errores (fallas o deficiencias) en la prestación de servicios de apoyo administrativo:  vigilancia, aseo y cafetería,  transporte, préstamo de espacios y demás servicios generales y operativ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  vigilancia, aseo y cafetería,  transporte, préstamo de espacios y demás servicios generales y operativos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Realizar la adquisición del bien o servicio y su legalización"/>
    <x v="3"/>
    <s v="en la legalización de adquisición de bienes y/o servicios"/>
    <x v="0"/>
    <s v="Operativ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Insignificante (1)"/>
    <s v="Insignificante (1)"/>
    <x v="3"/>
    <x v="3"/>
    <s v="Se determina la probabilidad (1 rara vez) ya que el riesgo no se ha materializado nunca o no se ha presentado en los últimos cuatro años. El impacto (3 moderado) obedece a que de materializarse podría presentarse reclamaciones o quejas de los usuarios. "/>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2"/>
    <x v="0"/>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Realizar la adquisición del bien o servicio y su legalización "/>
    <x v="8"/>
    <s v="en la administración de la caja menor"/>
    <x v="1"/>
    <s v="Operativ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Insignificante (1)"/>
    <s v="Menor (2)"/>
    <s v="Menor (2)"/>
    <s v="Insignificante (1)"/>
    <s v="Insignificante (1)"/>
    <x v="0"/>
    <x v="0"/>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 PR-140 (PC #12) &quot;Manejo de la Caja Menor&quot;: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2"/>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 AP # 2: Como medida de autocontrol, realizar la verificación aleatoria de los movimientos realizados en la caja menor con sus respectivas evidencias._x000a__x000a__x000a__x000a__x000a__x000a__x000a__x000a_________________x000a__x000a_- AC#34 (Actividad 1):  Realizar un diagnóstico de cada uno de los procedimientos en cuento a que actividades y tareas se deben realizar para su cumplimiento; así como los registros requeridos que dan cuenta de la gestión del mismo.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_x000a__x000a__x000a__x000a__x000a__x000a__x000a_"/>
    <s v="- Propuesta de procedimiento_x000a_- Propuesta de procedimiento_x000a_- 2211500 FT - 320 Arqueo de caja menor_x000a__x000a__x000a__x000a__x000a__x000a__x000a__x000a_________________x000a__x000a_- Propuesta de procedimiento_x000a_- Propuesta de procedimiento_x000a__x000a__x000a__x000a__x000a__x000a__x000a__x000a_"/>
    <s v="02/11/2018_x000a_02/11/2018_x000a_06/03/2020_x000a__x000a__x000a__x000a__x000a__x000a__x000a__x000a_________________x000a__x000a_02/11/2018_x000a_02/11/2018_x000a__x000a__x000a__x000a__x000a__x000a__x000a__x000a_"/>
    <s v="30/04/2020_x000a_30/04/2020_x000a_31/12/2020_x000a__x000a__x000a__x000a__x000a__x000a__x000a__x000a_________________x000a__x000a_30/04/2020_x000a_30/04/2020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Coordinar y monitorear los servicios de apoyo administrativo tales como aseo y cafetería, vigilancia, transporte, y demás servicios generales y operativos, mantenimiento de equipos máquinas y/o estructura física de las edificaciones de la entidad."/>
    <x v="1"/>
    <s v="en el mantenimiento preventivo y correctivo de las edificaciones"/>
    <x v="0"/>
    <s v="Operativo"/>
    <s v="- 1. Inadecuada identificación de necesidades para el mantenimiento preventivo y correctivo._x000a_- 2. Inadecuada planeación para  el mantenimiento preventivo y correctivo._x000a_- 3. Falta de idoneidad en el personal que efectúa el mantenimiento preventivo y correctivo._x000a__x000a__x000a__x000a__x000a__x000a__x000a_"/>
    <s v="- Las herramientas tecnológicas no son suficientes para atender las necesidades del proceso. 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 1127 Infraestructura adecuada para todos en la Secretaría General_x000a_- 1126 Implementación de un nuevo enfoque de servicio a la ciudadanía_x000a_- 1156 Bogotá Mejor para las Víctimas, la Paz y la reconciliación._x000a_- 1125 Fortalecimiento y modernización de la gestión pública distrital_x000a_"/>
    <x v="0"/>
    <s v="Menor (2)"/>
    <s v="Moderado (3)"/>
    <s v="Mayor (4)"/>
    <s v="Mayor (4)"/>
    <s v="Insignificante (1)"/>
    <s v="Moderado (3)"/>
    <x v="0"/>
    <x v="0"/>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3) &quot;Mantenimiento de las Edificaciones&quot;: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quot;Mantenimiento de las Edificaciones&quot;: indica que personal técnico de obra asignado y profesional de obra (arqui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4 PC # (9) &quot;Mantenimiento de las Edificaciones&quot;: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ropuesta de procedimientos_x000a_- Propuesta de procedimientos_x000a__x000a__x000a__x000a__x000a__x000a__x000a__x000a__x000a_________________x000a__x000a_- Propuesta de procedimientos_x000a__x000a__x000a__x000a__x000a__x000a__x000a__x000a__x000a_"/>
    <s v="02/11/2018_x000a_02/11/2018_x000a__x000a__x000a__x000a__x000a__x000a__x000a__x000a__x000a_________________x000a__x000a_02/11/2018_x000a__x000a__x000a__x000a__x000a__x000a__x000a__x000a__x000a_"/>
    <s v="30/04/2020_x000a_30/04/2020_x000a__x000a__x000a__x000a__x000a__x000a__x000a__x000a__x000a_________________x000a__x000a_30/04/2020_x000a__x000a__x000a__x000a__x000a__x000a__x000a__x000a__x000a_"/>
    <s v="- Reportar el riesgo materializado de Incumplimiento parcial de compromisos en el mantenimiento preventivo y correctivo de las edificaciones en el informe de monitoreo a la Oficina Asesora de Planeación._x000a_- Análisis del incumplimiento parcial de los compromisos de los mantenimientos preventivos y correctivos priorizados en le Plan_x000a_- De acuerdo a la criticidad del incumplimiento, priorizar nuevamente los mantenimientos a ejecutar_x000a_- Reiniciar las actividades del Plan de mantenimiento ajustad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Incumplimiento parcial de compromisos en el mantenimiento preventivo y correctivo de las edificaciones_x000a_- Acta de reunión o evidencia de reunión con las inconsistencias identificadas_x000a_- Plan de mantenimiento ajustado_x000a_- Formato 4233100-FT-1004 Ficha Descriptiva Antes - Mantenimiento Integral, bitácora y el formato 4233100-FT-1002 Ficha Descriptiva Después - Mantenimiento Integral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Gestionar y tramitar las comunicaciones oficiales."/>
    <x v="3"/>
    <s v="en la  gestión y trámite de comunicaciones oficiales "/>
    <x v="0"/>
    <s v="Operativo"/>
    <s v="- Conocimiento parcial de responsabilidades y funciones a cargo del proceso._x000a_- Desconocimiento de los riesgos del proceso._x000a_- Uso  formatos obsoletos o inadecuados por parte de los usuarios._x000a_- Por errores humanos se han presentado inconsistencias en el proceso._x000a_- Uso de formatos obsoletos o inadecuados por parte de los usuarios del proceso._x000a_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4"/>
    <s v="Insignificante (1)"/>
    <s v="Moderado (3)"/>
    <s v="Moderado (3)"/>
    <s v="Moderado (3)"/>
    <s v="Mayor (4)"/>
    <s v="Menor (2)"/>
    <x v="0"/>
    <x v="1"/>
    <s v="La valoración antes de controles arrojó probable dentro de la escala de probabilidad por frecuencia, debido a que se presento una vez en el presente año, así mismo, dentro de la escala de impacto se ubicó en mayor, debido a pérdida de información critica que puede ser recuperada de forma parcial o incompleta, pérdida de credibilidad, incumplimiento legal, pérdida de recursos, quejas, entre otras; lo que ubica el riesgo en la zona resultante extrema. _x000a_El riesgo se materializó debido a la pérdida de un documento por la falta de control que debía hacer el proveedor. "/>
    <s v="- El procedimiento Gestión y trámite de comunicaciones oficiales 2211600-PR-049 (Act. 1): indica que El Auxiliar Administrativo , autorizado(a) por el(la) Subdirecto(a) de Servicios Adminis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 El procedimiento Gestión y trámite de comunicaciones oficiales 2211600-PR-049 (Act. 6): indica que Empresa Contratista, autorizado(a) por el(la) Subdirecto(a) de Servicios Administrativos, cada vez que asigne para distribución verifica las condiciones específicas y el estado de entrega de la comunicación.. La(s) fuente(s) de información utilizadas es(son) Formato de direccionamiento de la comunicación - guía de envío EXT.. En caso de evidenciar observaciones, desviaciones o diferencias, se debe informar a la entidad, mediante comunicación escrita las anomalías y el plan de contingencia a aplicar. Queda como evidencia las comunicaciones, la guía de la solicitud de entrega y la trazabilidad de los envíos._x000a__x000a__x000a__x000a__x000a__x000a__x000a__x000a_"/>
    <s v="Fuerte_x000a_Fuerte_x000a__x000a__x000a__x000a__x000a__x000a__x000a__x000a_"/>
    <s v="Fuerte_x000a_Moderado_x000a__x000a__x000a__x000a__x000a__x000a__x000a__x000a_"/>
    <s v="Fuerte_x000a_Moderado_x000a__x000a__x000a__x000a__x000a__x000a__x000a__x000a_"/>
    <s v="Moderado"/>
    <s v="La mayoría"/>
    <s v="- El procedimiento Gestión y trámite de comunicaciones oficiales 2211600-PR-049 (Act. 6): indica que el Auxiliar Administrativo , autorizado(a) por el (la) Subdirector(a) de Servicios Administrativos, cada vez que se asigne la distribución  verifica el mapa de zonas de correspondencia y de dependencias, previamente establecido .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Gestión y trámite de comunicaciones oficiales 2211600-PR-049 (Act. 6): indica que Empresa Contratista, autorizado(a) por el(la) Subdirecto(a) de Servicios Administrativos, cada vez que asigne para distribución verifica las condiciones específicas y el estado de entrega de la comunicación.. La(s) fuente(s) de información utilizadas es(son) Formato de direccionamiento de la comunicación - guía de envío EXT.. En caso de evidenciar observaciones, desviaciones o diferencias, se debe informar a la entidad, mediante comunicación escrita las anomalías y el plan de contingencia a aplicar. Queda como evidencia las comunicaciones, la guía de la solicitud de entrega y la trazabilidad de los enví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3"/>
    <x v="4"/>
    <x v="2"/>
    <s v="La valoración del riesgo después de controles cambió de probable a posible en la escala de probabilidad con un impacto moderado  manteniéndose  la valoración del riesgo en zona resultante alta, pero cambiando la posición del cuadrante de (4,4) a (3,3)."/>
    <s v="Reducir"/>
    <s v="_x000a_- Realizar solicitud del informe de trazabilidad del envío de la comunicación._x000a__x000a_(Actividad 1 Acción Correctiva #2 registrada en el aplicativo SIG)_x000a_- Realizar el análisis del informe emitido por el contratista._x000a__x000a_(Actividad 2 Acción Correctiva #2 registrada en el aplicativo SIG)_x000a_- Requerir al contratista la definición de un plan de mejoramiento para el control del estado de los envíos._x000a_(Actividad 3 Acción Correctiva #2 registrada en el aplicativo SIG)_x000a_- Realizar la revisión y fortalecimiento de las actividades de control del procedimiento PR-049._x000a__x000a_(Actividad 4 Acción Correctiva #2 registrada en el aplicativo SIG)_x000a__x000a__x000a__x000a__x000a__x000a_________________x000a__x000a__x000a__x000a__x000a__x000a__x000a__x000a__x000a__x000a__x000a_"/>
    <s v="_x000a_- Profesional Especializado (Subdirección de Servicios Administrativos)_x000a_- Profesional Especializado (Subdirección de Servicios Administrativos)_x000a_Contratista _x000a_- Profesional Especializado (Subdirección de Servicios Administrativos)_x000a_Contratista _x000a_- Profesional Especializado (Subdirección de Servicios Administrativos)_x000a__x000a__x000a__x000a__x000a__x000a_________________x000a__x000a__x000a__x000a__x000a__x000a__x000a__x000a__x000a__x000a__x000a_"/>
    <s v="_x000a_- Comunicación solicitando informe_x000a_- Análisis del Informe _x000a_- Comunicación al contratista y plan de mejoramiento_x000a_- Procedimiento PR-049 actualizado_x000a__x000a__x000a__x000a__x000a__x000a_________________x000a__x000a__x000a__x000a__x000a__x000a__x000a__x000a__x000a__x000a__x000a_"/>
    <s v="_x000a_19/03/2020_x000a_19/03/2020_x000a_25/03/2020_x000a_15/04/2020_x000a__x000a__x000a__x000a__x000a__x000a_________________x000a__x000a__x000a__x000a__x000a__x000a__x000a__x000a__x000a__x000a__x000a_"/>
    <s v="_x000a_20/03/2020_x000a_24/03/2020_x000a_08/04/2020_x000a_15/05/2020_x000a__x000a__x000a__x000a__x000a__x000a_________________x000a__x000a__x000a__x000a__x000a__x000a__x000a__x000a__x000a__x000a__x000a_"/>
    <s v="- Incluir en el procedimiento &quot;Informar al comité de Gestión y Desempeño&quot; el incumplimiento de los formatos establecidos en el Sistema Integrado de Gestión._x000a__x000a_(Acción de mejora No.49 registrada en aplicativo SIG)_x000a_- Realizar la revisión y fortalecimiento de las actividades de control del procedimiento PR-049._x000a__x000a_(Actividad 4 Acción Correctiva #2 registrada en el aplicativo SIG)_x000a__x000a__x000a__x000a__x000a__x000a__x000a__x000a__x000a_________________x000a__x000a_- Realizar la revisión y fortalecimiento de las actividades de control del procedimiento PR-049._x000a__x000a_(Actividad 4 Acción Correctiva #2 registrada en el aplicativo SIG)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_x000a__x000a__x000a__x000a__x000a__x000a__x000a__x000a_"/>
    <s v="- Procedimiento Actualizado_x000a_Informe uso no adecuado de los formatos_x000a_- Procedimiento PR-049 actualizado_x000a__x000a__x000a__x000a__x000a__x000a__x000a__x000a__x000a_________________x000a__x000a_- Procedimiento PR-049 actualizado_x000a__x000a__x000a__x000a__x000a__x000a__x000a__x000a__x000a_"/>
    <s v="12/11/2019_x000a_15/04/2020_x000a__x000a__x000a__x000a__x000a__x000a__x000a__x000a__x000a_________________x000a__x000a_15/04/2020_x000a__x000a__x000a__x000a__x000a__x000a__x000a__x000a__x000a_"/>
    <s v="30/04/2020_x000a_15/05/2020_x000a__x000a__x000a__x000a__x000a__x000a__x000a__x000a__x000a_________________x000a__x000a_15/05/2020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o electrónico a la dependencia correspondiente para su respectivo ajuste._x000a_- Se informa a la dependencia para que realice los respectivos ajustes a la comunicación._x000a_- Se ajusta la información o se adjunta la imagen adecuada al radicado._x000a_- Para el caso del proveedor de servicios postal, se solicita mediante comunicación el informe de trazabilidad del envío._x000a_- Realizar el análisis del informe presentado y de las causas._x000a_- Definir y ejecutar  las acciones correctivas pertinentes.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 - Contratista_x000a_- Subdirector(a) de Servicios Administrativos - Contratista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 Fuera de Servicio aplicativo SIGA_x000a_- Solicitud de modificación en el aplicativo_x000a_- Comunicación Oficial_x000a_-  Registro del Análisis de causas_x000a_- Acción correctiva registrada en el aplicativo SIG.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o la calificación de la probabilidad del riesgo por frecuencia. 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orporó la siguiente amenaza: “Desconocimiento del impacto que genera la formulación, diseño, ejecución, implementación y demás fases de proyectos institucionales, en el proceso de gestión documental”, teniendo en cuenta las necesidades del proceso._x000a_Se incluye la causa externa: &quot;Desconocimiento del propósito, el funcionamiento, los productos y servicios que ofrece el proceso por parte de los usuarios del proceso._x000a_Calificación de Impacto: Se cambia la calificación de la perspectiva de “cumplimiento” de insignificante a menor_x000a_Análisis de controles: Se cambia la calificación del control preventivo. y se incluye una nueva actividad de control preventivo y detectivo._x000a_En el análisis después de controles, cambió la escala de probabilidad de probable a posible manteniéndose en  zona resultante Alta pero cambiando la posición del cuadrante de (4,4) a (3,3)._x000a_Acciones: Se eliminó la acción preventiva No. 30 porque ya se encuentra cerrada en el aplicativo._x000a_Se reprograma la fecha de finalización a 30 de abril de 2020 de la actividad 1 de la AM #49. _x000a_Se incluyen acciones derivadas de la materialización del riesgo._x000a_Se incluye tres nuevas acciones en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Gestionar y tramitar las comunicaciones oficiales."/>
    <x v="9"/>
    <s v="en la  gestión y trámite de comunicaciones oficiales"/>
    <x v="0"/>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Insignificante (1)"/>
    <s v="Moderado (3)"/>
    <s v="Moderado (3)"/>
    <s v="Mayor (4)"/>
    <s v="Mayor (4)"/>
    <s v="Insignificante (1)"/>
    <x v="0"/>
    <x v="0"/>
    <s v="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
    <s v="- El procedimiento Gestión y trámite de comunicaciones oficiales 2211600-PR-049 (Act. 1): indica que el Auxiliar Administrativo, autorizado(a) por Subdirector de Servicios Admini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2211600-PR-049 (Act. 6): indica que el Auxiliar Administrativo, autorizado(a) por Subdirector de Servicios Admini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 El procedimiento Gestión y trámite de comunicaciones oficiales 2211600-PR-049 (Act. 4): indica que el Auxiliar Administrativo, autorizado(a) por Subdirector de Servicios Administrativos, cada vez que se reciban documentos para radicar Se revisa el 5% de los documentos digitalizados, en caso de que la imagen no corresponda al documento radicado, el auxiliar administrativo solicitará por medio del aplicativo la modificación. La(s) fuente(s) de información utilizadas es(son) los lineamientos. En caso de evidenciar observaciones, desviaciones o diferencias, se debe devolver la comunicación al punto de radicación. Queda como evidencia Modificaciones en el aplicativo de correspondencia - EX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 plan de contingencia en caso de no contar con el personal que opera el proceso e incluirlo en el procedimiento PR-049 &quot;Gestión y trámite de comunicaciones oficiales&quot;._x000a_ _x000a_(Actividad #1 Acción preventiva 4)_x000a_- Actualizar y socializar el procedimiento PR-049 &quot;Gestión y trámite de comunicaciones oficiales&quot;._x000a__x000a_(Actividad #2 Acción preventiva 4)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lan de Contingencia_x000a_- Procedimiento PR-049 Actualizado y socializado_x000a__x000a__x000a__x000a__x000a__x000a__x000a__x000a__x000a_________________x000a__x000a__x000a__x000a__x000a__x000a__x000a__x000a__x000a__x000a__x000a_"/>
    <s v="26/03/2020_x000a_26/03/2020_x000a__x000a__x000a__x000a__x000a__x000a__x000a__x000a__x000a_________________x000a__x000a__x000a__x000a__x000a__x000a__x000a__x000a__x000a__x000a__x000a_"/>
    <s v="15/05/2020_x000a_29/05/2020_x000a_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cara que se realice el respectivo soporte._x000a_- Una vez solucionado el inconveniente presentado, se continua con la gestión y trámite de los documentos._x000a_- Si la falla es por falta de recursos humano que opera el proceso se activa el Plan de contingencia._x000a__x000a__x000a_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Interrupciones en la  gestión y trámite de comunicaciones oficiales_x000a_- N° de soporte mesa de ayuda e Informe del plan de contingencia aplicado._x000a_- Documento radicado_x000a_- Informe del plan de contingencia aplicado.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aron dos causas  y incluyeron dos causas adicionales asociadas al contexto estratégico_x000a_Se incluye una nueva acción para la fortalecer las actividades del control del PR-049, asociado al riesgo._x000a_Se incluye una nueva actividad  asociada a la activación de un plan de contingencia por falta de recursos humano, dentro del plan de contingencia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Gestionar y tramitar transferencias documentales. "/>
    <x v="4"/>
    <s v="de las transferencias documentales"/>
    <x v="0"/>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Menor (2)"/>
    <s v="Menor (2)"/>
    <s v="Moderado (3)"/>
    <s v="Insignificante (1)"/>
    <s v="Catastrófico (5)"/>
    <s v="Menor (2)"/>
    <x v="1"/>
    <x v="1"/>
    <s v="La valoración del riesgo antes de controles arrojó posible dentro de la escala de probabilidad por frecuencia, así mismo, dentro de la escala de impacto se ubicó en catastrófico, lo que ubica el riesgo en la zona resultante extrem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Auxiliar Administrativo, autorizado(a) por el(la) Subdirector(a) de Servicios Administrativos, Cada vez que se  hace la revisión previa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3"/>
    <s v="La valoración del riesgo después de controles arroja rara vez en la escala de probabilidad con un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ocializar los cambios efectuados en el procedimiento al interior de la dependencia._x000a__x000a_(Actividad 2 Acción Correctiva N° 33 aplicativo SIG)_x000a_- Socializar los cambios efectuados en el procedimiento al interior de la dependencia._x000a__x000a_( Actividad 2  Acción Correctiva N° 33 aplicativo SIG)_x000a__x000a__x000a__x000a__x000a__x000a__x000a__x000a__x000a_________________x000a__x000a_- Socializar los cambios efectuados en el procedimiento al interior de la dependencia._x000a__x000a_(Acción Correctiva N° 33 aplicativo SIG)_x000a__x000a__x000a__x000a__x000a__x000a__x000a__x000a__x000a_"/>
    <s v="- Subdirectora de servicios administrativos_x000a_- Subdirectora de servicios administrativos_x000a__x000a__x000a__x000a__x000a__x000a__x000a__x000a__x000a_________________x000a__x000a_- Subdirectora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4/08/2019_x000a_14/08/2019_x000a__x000a__x000a__x000a__x000a__x000a__x000a__x000a__x000a_________________x000a__x000a_14/08/2019_x000a__x000a__x000a__x000a__x000a__x000a__x000a__x000a__x000a_"/>
    <s v="30/04/2020_x000a_30/04/2020_x000a__x000a__x000a__x000a__x000a__x000a__x000a__x000a__x000a_________________x000a__x000a_30/04/2020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Gestionar y tramitar actos administrativos."/>
    <x v="3"/>
    <s v="en la gestión y trámite de actos administrativos "/>
    <x v="0"/>
    <s v="Operativo"/>
    <s v="- Conocimiento parcial de responsabilidades y funciones a cargo del proceso._x000a_- Desconocimiento de los riesgos del proceso._x000a_- Por errores humanos se han presentado inconsistencias en el proceso de numeración y fechado de actos administrativos._x000a_- Uso de formatos obsoletos o inadecuados por parte de los usuarios del proceso._x000a__x000a__x000a__x000a__x000a__x000a_"/>
    <s v="- Situaciones sociales que impiden el normal funcionamiento de la dependencia._x000a__x000a__x000a__x000a__x000a__x000a__x000a__x000a__x000a_"/>
    <s v="- Pérdida de los efectos estipulados en 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Mayor (4)"/>
    <s v="Mayor (4)"/>
    <s v="Moderado (3)"/>
    <s v="Mayor (4)"/>
    <s v="Insignificante (1)"/>
    <x v="0"/>
    <x v="1"/>
    <s v="La valoración del riesgo antes de controles arrojó posible dentro de la escala de probabilidad por frecuencia, toda vez que existe la posibilidad de que suceda , así mismo, dentro de la escala de impacto se ubicó en mayor, debido a Pérdida de credibilidad, reclamaciones, entre otras; lo que ubica el riesgo en la zona resultante extrema._x000a_"/>
    <s v="- El procedimiento Gestión y trámite de actos administrativos 2211600-PR-055 (act 1) indica que el Profesional Universitario y/o Auxiliar Adsministrativo, autorizado(a) por el (la) Subdirector(a) de Servicios Administrativos, cada vez que se reciba un acto administrativo verifica que éste se encuentra en el formato establecido y debidamente firmado, asi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actos administrativos 2211600-PR-055 (act 1)  indica que el Profesional Universitario y/o Auxiliar Adsministrativo, autorizado(a) por el (la) Subdirector(a) de Servicios Administrativos, cada vez que se reciba un acto administrativo verifica que éste se encuentra en el formato establecido y debidamente firmado, asi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La valoración del riesgo después de controles cambia de posible a Rara vez en la escala de probabilidad con un impacto moderado, en consecuencia, la zona resultante cambia la ubicación de riesgo de zona resultante Extrema 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ensibilizar en el uso adecuado del módulo de Actos administrativos del Sistema de Gestión Documental._x000a__x000a_(Acción preventiva No.45 registrada en el aplicativo SIG)_x000a__x000a__x000a__x000a__x000a__x000a__x000a__x000a__x000a__x000a_________________x000a__x000a_- Sensibilizar en el uso adecuado del módulo de Actos administrativos del Sistema de Gestión Documental._x000a__x000a_(Acción preventiva No.45 registrada en el aplicativo SIG)_x000a__x000a__x000a__x000a__x000a__x000a__x000a__x000a__x000a_"/>
    <s v="- Auxiliar Administrativo (Subdirección de Servicios Administrativos)_x000a__x000a__x000a__x000a__x000a__x000a__x000a__x000a__x000a__x000a_________________x000a__x000a_- Auxiliar Administrativo (Subdirección de Servicios Administrativos)_x000a__x000a__x000a__x000a__x000a__x000a__x000a__x000a__x000a_"/>
    <s v="- Planilla de Asistencia_x000a__x000a__x000a__x000a__x000a__x000a__x000a__x000a__x000a__x000a_________________x000a__x000a_- Planilla de Asistencia_x000a__x000a__x000a__x000a__x000a__x000a__x000a__x000a__x000a_"/>
    <s v="12/11/2019_x000a__x000a__x000a__x000a__x000a__x000a__x000a__x000a__x000a__x000a_________________x000a__x000a_12/11/2019_x000a__x000a__x000a__x000a__x000a__x000a__x000a__x000a__x000a_"/>
    <s v="30/04/2020_x000a__x000a__x000a__x000a__x000a__x000a__x000a__x000a__x000a__x000a_________________x000a__x000a_30/04/2020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 Dependencia responsable de elaborar el documento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luyó el riesgo estratégico asociado: Falta de apropiación del modelo de gestión por procesos de la entidad, que genera insatisfacción a los grupos de valor de la Secretaria General._x000a_Causas: Se eliminó la siguiente causa: Conocimiento parcial de objetivos y metas del proceso a mediano y largo plazo, teniendo en cuenta que no aplica al riesgo._x000a_Efectos: se actualiza el efecto: de &quot;Pérdida de obligatoriedad del acto administrativo&quot; por &quot;Pérdida de los efectos estipulados en el acto administrativo&quot;_x000a_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_x000a_En el análisis después de controles:  la valoración después de controles, cambió de Alta a Moderada._x000a_Tratamiento del Riesgo:_x000a_En las actividades que no presentaron solidez fuerte: Se elimina la acción asociada a la actividad que había generado resultado débil en el diseño del control,  teniendo en cuenta que se fortaleció con el cumplimiento de la actividad._x000a_En las actividades definidas para fortalecer la gestión del riesgo:  Se elimina la Acción Preventiva N° 31 de la actividad de control detectiva, teniendo en cuenta que ya se cumplió y se reprograma la actividad 1 de la AP#4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Consulta y préstamo de documentos."/>
    <x v="3"/>
    <s v="en la recepción de documentos prestados"/>
    <x v="0"/>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Menor (2)"/>
    <s v="Moderado (3)"/>
    <s v="Mayor (4)"/>
    <s v="Catastrófico (5)"/>
    <s v="Insignificante (1)"/>
    <x v="1"/>
    <x v="1"/>
    <s v="La valoración del riesgo antes de controles cambio de probable a posible dentro de la escala de probabilidad por frecuencia, toda vez que se presentó una vez al menos en los últimos 2 años (3), así mismo, dentro de la escala de impacto se ubicó en catastrófico, en consecuencia cambió la ubicación del riesgo dentro de la zona extrema de (5,4) a (5,3)."/>
    <s v="- El procedimiento Consulta y préstamo de documentos 2211600-PR-050 (Act.5)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Act.6)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Consulta y préstamo de documentos 2211600-PR-050 (Act.4) indica que El auxiliar Administrativo o secretario ejecutivo  de la dependencia a realizar el préstamo, autorizado(a) por el jefe de Oficina, cada vez que se entregué un documento realiza el registro del préstamo en el Sistema de Información de Gestión Documental. La(s) fuente(s) de información utilizadas es(son) Documento de préstamo y hoja de control. En caso de evidenciar observaciones, desviaciones o diferencias, Se determinan hallazgos y se realizan las observaciones al procedimiento. Queda como evidencia Informe de seguimiento de préstamo de documentos._x000a__x000a__x000a__x000a__x000a__x000a__x000a_"/>
    <s v="Fuerte_x000a_Fuerte_x000a_Fuerte_x000a__x000a__x000a__x000a__x000a__x000a__x000a_"/>
    <s v="Fuerte_x000a_Fuerte_x000a_Moderado_x000a__x000a__x000a__x000a__x000a__x000a__x000a_"/>
    <s v="Fuerte_x000a_Fuerte_x000a_Moderado_x000a__x000a__x000a__x000a__x000a__x000a__x000a_"/>
    <s v="Moderado"/>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1"/>
    <x v="3"/>
    <x v="2"/>
    <s v="La valoración del riesgo después de controles bajo de  posible a improbable en la escala de probabilidad con un impacto mayor , en consecuencia cambia la ubicación del riesgo de zona resultante extrema a alta."/>
    <s v="Reducir"/>
    <s v="_x000a__x000a_-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_______________x000a__x000a__x000a__x000a__x000a__x000a__x000a__x000a__x000a__x000a__x000a_"/>
    <s v="_x000a__x000a_- Profesional Especializado (Subdirección de Servicios Administrativos)_x000a_- Profesional Especializado (Subdirección de Servicios Administrativos)_x000a__x000a__x000a__x000a__x000a__x000a__x000a_________________x000a__x000a__x000a__x000a__x000a__x000a__x000a__x000a__x000a__x000a__x000a_"/>
    <s v="_x000a__x000a_- Procedimiento actualizado._x000a_- Evidencia de socialización_x000a__x000a__x000a__x000a__x000a__x000a__x000a_________________x000a__x000a__x000a__x000a__x000a__x000a__x000a__x000a__x000a__x000a__x000a_"/>
    <s v="_x000a__x000a_25/03/2020_x000a_25/03/2020_x000a__x000a__x000a__x000a__x000a__x000a__x000a_________________x000a__x000a__x000a__x000a__x000a__x000a__x000a__x000a__x000a__x000a__x000a_"/>
    <s v="_x000a__x000a_29/05/2020_x000a_29/05/2020_x000a__x000a__x000a__x000a__x000a__x000a__x000a_________________x000a__x000a__x000a__x000a__x000a__x000a__x000a__x000a__x000a__x000a__x000a_"/>
    <s v="-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rocedimiento actualizado._x000a_- Evidencia de socialización_x000a__x000a__x000a__x000a__x000a__x000a__x000a__x000a__x000a_________________x000a__x000a__x000a__x000a__x000a__x000a__x000a__x000a__x000a__x000a__x000a_"/>
    <s v="25/03/2020_x000a_25/03/2020_x000a__x000a__x000a__x000a__x000a__x000a__x000a__x000a__x000a_________________x000a__x000a__x000a__x000a__x000a__x000a__x000a__x000a__x000a__x000a__x000a_"/>
    <s v="29/05/2020_x000a_29/05/2020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Actualizar instrumentos archivísticos."/>
    <x v="3"/>
    <s v="en la actualización o elaboración de instrumentos archivísticos"/>
    <x v="0"/>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Ningún proyecto de inversión_x000a__x000a__x000a__x000a_"/>
    <x v="0"/>
    <s v="Menor (2)"/>
    <s v="Moderado (3)"/>
    <s v="Menor (2)"/>
    <s v="Moderado (3)"/>
    <s v="Moderado (3)"/>
    <s v="Moderado (3)"/>
    <x v="3"/>
    <x v="3"/>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La valoración del riesgo después de controles arroja rara vez en la escala de probabilidad con un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las actividades establecidas en el procedimiento 2211600-PR-048. &quot;Actualización de Tablas de Retención Documental - TRD._x000a__x000a_(Acción de Mejora N° 48 aplicativo SIG)_x000a__x000a__x000a__x000a__x000a__x000a__x000a__x000a__x000a__x000a_________________x000a__x000a_- Realizar las actividades establecidas en el procedimiento 2211600-PR-048. &quot;Actualización de Tablas de Retención Documental - TRD._x000a__x000a_(Acción de Mejora N° 48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0/05/2020_x000a__x000a__x000a__x000a__x000a__x000a__x000a__x000a__x000a__x000a_________________x000a__x000a_30/05/2020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Elaborar certificados de información laboral con destino a bonos pensionales."/>
    <x v="3"/>
    <s v="en la elaboración de certificados para información laboral con destino a bonos pensionales"/>
    <x v="0"/>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oderado (3)"/>
    <s v="Moderado (3)"/>
    <s v="Moderado (3)"/>
    <s v="Menor (2)"/>
    <x v="3"/>
    <x v="3"/>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autorizado(a) por el(a) Subdirector(a) de Servicios Administrativos, cada vez que se solicite la elaboración de certificación de información con destino a bonos pensionales  verifica coincident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ici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5) indica que Profesional Especializado, autorizado(a) por el(a) Subdirector(a)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Débil_x000a_Fuerte_x000a_Fuerte_x000a__x000a__x000a__x000a__x000a__x000a__x000a_"/>
    <s v="Fuerte_x000a_Fuerte_x000a_Fuerte_x000a__x000a__x000a__x000a__x000a__x000a__x000a_"/>
    <s v="Débil_x000a_Fuerte_x000a_Fuerte_x000a__x000a__x000a__x000a__x000a__x000a__x000a_"/>
    <s v="Moderado"/>
    <s v="La mayoría"/>
    <x v="0"/>
    <x v="4"/>
    <x v="3"/>
    <s v="La valoración del riesgo después de controles arroja rara vez en la escala de probabilidad con un impacto moderado lo que lo ubica al riesgo en zona resultante moderada.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motivo por el cual se hace necesario ajustar el procedimiento."/>
    <s v="Reducir"/>
    <s v="_x000a__x000a__x000a__x000a__x000a__x000a__x000a__x000a__x000a__x000a_________________x000a__x000a_- Ajustar el procedimiento 2211600-PR-297, incorporando las acciones que se deben realizar por la entrada en producción de la plataforma CETIL._x000a__x000a__x000a__x000a__x000a__x000a__x000a__x000a__x000a_"/>
    <s v="_x000a__x000a__x000a__x000a__x000a__x000a__x000a__x000a__x000a__x000a_________________x000a__x000a_- Profesional Especializado (Subdirección de Servicios Administrativo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27/03/2020_x000a__x000a__x000a__x000a__x000a__x000a__x000a__x000a__x000a_"/>
    <s v="_x000a__x000a__x000a__x000a__x000a__x000a__x000a__x000a__x000a__x000a_________________x000a__x000a_29/05/2020_x000a__x000a__x000a__x000a__x000a__x000a__x000a__x000a__x000a_"/>
    <s v="- Ajustar el procedimiento 2211600-PR-297, incorporando las acciones que se deben realizar por la entrada en producción de la plataforma CETIL_x000a__x000a_ (Actividad #1 Acción mejora 4)_x000a_- Socializar el procedimiento ajustado_x000a__x000a_ (Actividad #2 Acción mejora 4)_x000a__x000a__x000a__x000a__x000a__x000a__x000a__x000a__x000a_________________x000a__x000a_- Ajustar el procedimiento 2211600-PR-297, incorporando las acciones que se deben realizar por la entrada en producción de la plataforma CETIL_x000a_ (Actividad #1 Acción mejora 4)_x000a_- Socializar el procedimiento ajustado_x000a__x000a_ (Actividad #2 Acción mejora 4)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 Profesional Especializado (Subdirección de Servicios Administrativos)_x000a__x000a__x000a__x000a__x000a__x000a__x000a__x000a_"/>
    <s v="- Procedimiento actualizado._x000a_- Evidencia de socialización_x000a__x000a__x000a__x000a__x000a__x000a__x000a__x000a__x000a_________________x000a__x000a_- Procedimiento actualizado._x000a_- Evidencia de socialización_x000a__x000a__x000a__x000a__x000a__x000a__x000a__x000a_"/>
    <s v="27/03/2020_x000a_13/05/2020_x000a__x000a__x000a__x000a__x000a__x000a__x000a__x000a__x000a_________________x000a__x000a_27/03/2020_x000a_13/05/2020_x000a__x000a__x000a__x000a__x000a__x000a__x000a__x000a_"/>
    <s v="29/05/2020_x000a_29/05/2020_x000a__x000a__x000a__x000a__x000a__x000a__x000a__x000a__x000a_________________x000a__x000a_29/05/2020_x000a_29/05/2020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Gestionar y tramitar las comunicaciones oficiales._x000a_Gestionar y tramitar transferencias documentales._x000a_Gestionar y tramitar actos administrativos._x000a_Consulta y préstamo de documentos."/>
    <x v="10"/>
    <s v="durante el manejo de los documentos que se tramitan en el área de Gestión Documental con el fin de obtener beneficios propios o de terceros."/>
    <x v="1"/>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Catastrófico (5)"/>
    <s v="Insignificante (1)"/>
    <x v="0"/>
    <x v="0"/>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2211600-PR-049 (Act.1) indica que Auxiliar Administrativo, autorizado(a) por Subdirector(a)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2211600-PR-049 (Act.6) indica que Auxiliar Administrativo, autorizado(a) por Subdirector(a)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transferencias documentales 4233100-PR-376 indica que Auxiliar administrativo , autorizado(a) por Subdirector(a)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transferencias documentales 4233100-PR-376 indica que Auxiliar administrativo y/o técnico operativo del archivo central, autorizado(a) por Subdirector(a)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0"/>
    <x v="3"/>
    <x v="2"/>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delantar cuatrimestralmente campaña de sensibilización de la ejecución de los actos administrativos - Tener en cuenta: publíquese, notifíquese, comuníquese y cúmplase - (Correo de desde Soy 10, imágenes de la campaña)._x000a__x000a_(Acción de Mejora N° 21 registrada en aplicativo SIG)_x000a__x000a__x000a__x000a__x000a__x000a__x000a__x000a__x000a__x000a_________________x000a__x000a_- Identificación de documentos electrónicos generados por las Dependencias de la Entidad._x000a__x000a_(Acción de Mejora N° 44 aplicativo SIG)_x000a_- Identificación de documentos electrónicos generados por las Dependencias de la Entidad._x000a__x000a_(Acción de Mejora N° 44 aplicativo SIG)_x000a__x000a__x000a__x000a__x000a__x000a__x000a__x000a__x000a_"/>
    <s v="- Subdirector de servicios administrativos_x000a__x000a__x000a__x000a__x000a__x000a__x000a__x000a__x000a__x000a_________________x000a__x000a_- Subdirector de servicios administrativos_x000a_- Subdirector de servicios administrativos_x000a__x000a__x000a__x000a__x000a__x000a__x000a__x000a_"/>
    <s v="- Campaña de sensibilización_x000a_Plan de priorización_x000a_Plan de contingencia_x000a__x000a__x000a__x000a__x000a__x000a__x000a__x000a__x000a__x000a_________________x000a__x000a_- Diagnostico Identificación documentos electrónicos_x000a_- Diagnostico Identificación documentos electrónicos_x000a__x000a__x000a__x000a__x000a__x000a__x000a__x000a_"/>
    <s v="07/09/2018_x000a__x000a__x000a__x000a__x000a__x000a__x000a__x000a__x000a__x000a_________________x000a__x000a_01/03/2019_x000a_01/03/2019_x000a__x000a__x000a__x000a__x000a__x000a__x000a__x000a_"/>
    <s v="28/08/2020_x000a__x000a__x000a__x000a__x000a__x000a__x000a__x000a__x000a__x000a_________________x000a__x000a_30/10/2020_x000a_30/10/2020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las situaciones administrativas solicitadas"/>
    <x v="3"/>
    <s v="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4"/>
    <s v="Insignificante (1)"/>
    <s v="Insignificante (1)"/>
    <s v="Insignificante (1)"/>
    <s v="Menor (2)"/>
    <s v="Insignificante (1)"/>
    <s v="Insignificante (1)"/>
    <x v="2"/>
    <x v="0"/>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1"/>
    <x v="2"/>
    <x v="0"/>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Verificar y consolidar documentos para tramitar un Acto Administrativo que ejecute la desvinculación de un servidor público de la Secretaría General de la Alcaldía Mayor de Bogotá, D.C."/>
    <x v="4"/>
    <s v="al verificar y consolidar documentos para tramitar un Acto Administrativo que ejecute la desvinculación de un servidor público de la Secretaría General de la Alcaldía Mayor de Bogotá, D.C., que den lugar a aclaraciones, correcciones o modificaciones en la decisión final."/>
    <x v="0"/>
    <s v="Operativo"/>
    <s v="- Que no se realice un análisis jurídico riguroso al momento de ejecutar la desvinculación de un(a) servidor(a) público(a) de la Secretaría General._x000a__x000a__x000a__x000a__x000a__x000a__x000a__x000a__x000a_"/>
    <s v="- Que no se realice un análisis jurídico riguroso al momento de ejecutar la desvinculación de un(a) servidor(a) público(a) de la Secretaría General.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1"/>
    <s v="Moderado (3)"/>
    <s v="Insignificante (1)"/>
    <s v="Insignificante (1)"/>
    <s v="Insignificante (1)"/>
    <s v="Insignificante (1)"/>
    <s v="Insignificante (1)"/>
    <x v="3"/>
    <x v="0"/>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el Plan Estratégico de Talento Humano"/>
    <x v="1"/>
    <s v="al no ejecutar alguna de las actividades que se establezca en el Plan Estratégico de Talento Humano"/>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enor (2)"/>
    <s v="Menor (2)"/>
    <s v="Menor (2)"/>
    <s v="Menor (2)"/>
    <s v="Insignificante (1)"/>
    <s v="Moderado (3)"/>
    <x v="3"/>
    <x v="3"/>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verifica la ejecución de lo planeado y causas de no cumplimiento para plantear acciones de mejora. La(s) fuente(s) de información utilizadas es(son) el cronograma del Plan Institucional de Bienestar e Incentivos. En caso de evidenciar observaciones, desviaciones o diferencias, se debe notificar al Director(a) Técnico(a) de Talento Humano y realizar re programación de actividades. Queda como evidencia listas de asistencia, evaluacio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o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x v="0"/>
    <x v="0"/>
    <x v="0"/>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é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el Plan Anual de Vacantes y el Plan de Previsión de Recursos Humanos"/>
    <x v="2"/>
    <s v="para la vinculación intencional de una persona sin cumplir los requisitos mínimos de un cargo con el fin de obtener un beneficio al que no haya lugar."/>
    <x v="1"/>
    <s v="Imagen"/>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1125 Fortalecimiento y modernización de la gestión pública distrital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t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221 - Gestión Organizacional indica que el Profesional Especializado o Profesional Universitario de Talento Humano, autorizado(a) por el(la) Director(a) Técnico(a) de Talento Humano, bimestral en los subcomites de autocontrol valida el seguimiento al envío de las certificaciones de cumplimiento de requisitos mínimos para vinculación de personal,  a la Oficina de Control Interno. La(s) fuente(s) de información utilizadas es(son) Base excel - Planta de personl.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2"/>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_______________x000a__x000a__x000a__x000a__x000a__x000a__x000a__x000a__x000a__x000a__x000a_"/>
    <s v="- Profesional de la Dirección de Talento Humano autorizado por el(la) Director(a) de Talento Humano._x000a_- Profesional de la Dirección de Talento Humano autorizado por el(la) Director(a) de Talento Humano._x000a__x000a__x000a__x000a__x000a__x000a__x000a__x000a__x000a_________________x000a__x000a__x000a__x000a__x000a__x000a__x000a__x000a__x000a__x000a__x000a_"/>
    <s v="- Formato evaluación de perfil 2211300-FT-809 aprobado._x000a_- Certificación de cumplimiento de requisitos mínimos proyectada y revisada por los Profesionales de la Dirección de Talento.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el Plan para el pago de nómina"/>
    <x v="8"/>
    <s v="durante la liquidación de nómina con errores o fallas en la plataforma o sistema usado para la liquidación de nómina para el otorgamiento de beneficios salariales (prima técnica, antigüedad, vacaciones, etc.)."/>
    <x v="1"/>
    <s v="Financier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 Fallas en la conectividad con los servidores de la Entidad_x000a__x000a_"/>
    <s v="- Las medidas para la preservación, protección y recuperación de los documentos del proceso, son apropiados parcialmente._x000a_- presiones o motivaciones individuales, sociales o colectivas, que inciten a la realizar conductas contrarias al deber ser_x000a_- Falla en la conectividad con la extranet de la Secretaría Distrital de Hacienda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_x0009__x0009__x0009__x0009_, Mensualmente_x0009__x0009__x0009__x0009_ El profesional de nomina dentro de su informe de gestión, rendirá cuenta trimestralmente de el indicador implementado. _x0009__x0009__x0009_. La(s) fuente(s) de información utilizadas es(son) Informes de PERNO mensuales_x0009__x0009__x0009__x0009_. En caso de evidenciar observaciones, desviaciones o diferencias, se debe notificar al Director(a) Técnico(a) de Talento Humano y realizar la actividad_x0009__x0009__x0009__x0009_. Queda como evidencia Informes mensuales radicados a la oficina asesora de planeación_x0009__x0009__x0009_.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2"/>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Los profesionales de nómina autorizados por el (la) Director (a) de Talento Humano_x000a_- Los profesionales de nómina autorizados por el (la) Director (a) de Talento Humano_x000a__x000a__x000a__x000a__x000a__x000a__x000a__x000a__x000a_________________x000a__x000a__x000a__x000a__x000a__x000a__x000a__x000a__x000a__x000a__x000a_"/>
    <s v="- Resolución de horas extras, proyectada, revisada y expedida por la Subsecretaría Corporativa. _x000a_- Memorando en el cual se solicita el registro presupuestal a la Subdirección Financiera.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Formular el Plan Estratégico de Talento Humano"/>
    <x v="0"/>
    <s v="al analizar y formular el Plan Estratégico de Talento Humano"/>
    <x v="0"/>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x v="0"/>
    <s v="Insignificante (1)"/>
    <s v="Menor (2)"/>
    <s v="Insignificante (1)"/>
    <s v="Menor (2)"/>
    <s v="Insignificante (1)"/>
    <s v="Moderado (3)"/>
    <x v="3"/>
    <x v="3"/>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andares mi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0"/>
    <x v="2"/>
    <x v="0"/>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la estrategia para la atención de las relaciones individuales y colectivas de trabajo"/>
    <x v="1"/>
    <s v="durante la ejecución de la estrategia para la atención de las relaciones individuales y colectivas de trabajo"/>
    <x v="0"/>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Insignificante (1)"/>
    <s v="Menor (2)"/>
    <s v="Insignificante (1)"/>
    <s v="Menor (2)"/>
    <s v="Insignificante (1)"/>
    <s v="Moderado (3)"/>
    <x v="3"/>
    <x v="3"/>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la) Subsecretario(a) Corporativo(a), el(la) Director(a) y el Profesional Especializado o Profesional Universitario de la Dirección de Talento Humano, autorizado(a) por el(la) Secretario(a) General,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la) Subsecretario(a) Corporativo(a), el(la) Director(a) y el Profesional Especializado o Profesional Universitario de la Dirección de Talento Humano, autorizado(a) por el(la) Secretario(a) General,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el Plan Institucional de Bienestar e Incentivos"/>
    <x v="1"/>
    <s v="en la implementación, comunicación y seguimiento del teletrabajo en la Secretaría General de la Alcaldía Mayor de Bogotá, D.C."/>
    <x v="0"/>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Insignificante (1)"/>
    <s v="Menor (2)"/>
    <s v="Insignificante (1)"/>
    <s v="Insignificante (1)"/>
    <x v="3"/>
    <x v="3"/>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pañamiento a las depe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8"/>
    <s v="Garantizar el registro adecuado y oportuno de los hechos económicos de la Entidad, que permita elaborar y presentar los Estados Financieros."/>
    <x v="3"/>
    <s v="en el registro adecuado y oportuno de los hechos económicos de la Entidad"/>
    <x v="0"/>
    <s v="Financier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oderado (3)"/>
    <s v="Menor (2)"/>
    <s v="Insignificante (1)"/>
    <s v="Moderado (3)"/>
    <s v="Moderado (3)"/>
    <x v="3"/>
    <x v="3"/>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2"/>
    <x v="0"/>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8"/>
    <s v="Garantizar el registro adecuado y oportuno de los hechos económicos de la Entidad, que permita elaborar y presentar los Estados Financieros."/>
    <x v="1"/>
    <s v="en la presentación de Estados Financieros"/>
    <x v="0"/>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ayor (4)"/>
    <s v="Mayor (4)"/>
    <s v="Insignificante (1)"/>
    <s v="Moderado (3)"/>
    <s v="Mayor (4)"/>
    <x v="0"/>
    <x v="0"/>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8"/>
    <s v="Gestionar los Certificados de Disponibilidad Presupuestal y de Registro Presupuestal"/>
    <x v="3"/>
    <s v="al Gestionar los Certificados de Disponibilidad Presupuestal y de Registro Presupuestal"/>
    <x v="0"/>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Insignificante (1)"/>
    <s v="Menor (2)"/>
    <s v="Moderado (3)"/>
    <s v="Insignificante (1)"/>
    <s v="Insignificante (1)"/>
    <x v="3"/>
    <x v="0"/>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2"/>
    <x v="0"/>
    <s v="Se determina la probabilidad (2 Improbable) ya que es necesario fortalecer una actividad de control preventiva. El impacto pasa a (1 Insignificante) ya que las actividades de control detectivas cubren los efectos más significativos."/>
    <s v="Reducir"/>
    <s v="_x000a__x000a_- Incluir en el documento de CDP, el Vo. Bo. por parte del profesional que lo revisa, relacionado con la aplicación de los parámetros establecidos en el procedimiento de Gestión de certificados de disponibilidad presupuestal (CDP) 2211400 PR-332._x000a__x000a__x000a_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_x000a__x000a__x000a__x000a__x000a__x000a__x000a__x000a_"/>
    <s v="_x000a__x000a_- Subdirector Financiero_x000a__x000a__x000a_Subdirector Financiero_x000a__x000a__x000a__x000a__x000a__x000a__x000a__x000a_________________x000a__x000a__x000a__x000a__x000a__x000a__x000a__x000a__x000a__x000a__x000a_"/>
    <s v="_x000a__x000a_- CDP expedido y revisado con Vo.Bo._x000a__x000a__x000a_Procedimiento de Gestión de certificados de disponibilidad presupuestal (CDP) 2211400 PR-332, actualizado_x000a__x000a__x000a__x000a__x000a__x000a__x000a__x000a_________________x000a__x000a__x000a__x000a__x000a__x000a__x000a__x000a__x000a__x000a__x000a_"/>
    <s v="_x000a__x000a_28/10/2019_x000a__x000a__x000a_28/10/2019_x000a__x000a__x000a__x000a__x000a__x000a__x000a__x000a_________________x000a__x000a__x000a__x000a__x000a__x000a__x000a__x000a__x000a__x000a__x000a_"/>
    <s v="_x000a__x000a_31/12/2019_x000a__x000a__x000a_28/04/2020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8"/>
    <s v="Coordinar las actividades necesarias para garantizar el pago de las obligaciones adquiridas por la Secretaria General de conformidad con las normas vigentes"/>
    <x v="3"/>
    <s v="para garantizar el pago de las obligaciones adquiridas por la Secretaria General"/>
    <x v="0"/>
    <s v="Financier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Insignificante (1)"/>
    <s v="Menor (2)"/>
    <s v="Insignificante (1)"/>
    <s v="Insignificante (1)"/>
    <s v="Menor (2)"/>
    <x v="2"/>
    <x v="3"/>
    <s v="Se determina la probabilidad (3 posible) ya que el riesgo se presentó al menos una vez en los últimos dos año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8"/>
    <s v="Coordinar las actividades necesarias para garantizar el pago de las obligaciones adquiridas por la Secretaría General, de conformidad con las normas vigentes."/>
    <x v="5"/>
    <s v="en la liquidación de cuentas de cobro, reconociendo un valor superior al mismo o la aplicación indebida de los descuentos a favor de un tercero, con el fin de obtener beneficios a que no hay lugar"/>
    <x v="1"/>
    <s v="Financier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 Afectación de imagen institucional por la materialización de actos de corrupción._x000a__x000a__x000a__x000a_"/>
    <s v="- -- Ningún trámite y/o procedimiento administrativo_x000a__x000a__x000a__x000a_"/>
    <s v="- Direccionamiento Estratégico_x000a_- Contratación_x000a_- Procesos de control en el Sistema de Gestión de Calidad_x000a__x000a_"/>
    <s v="- Ningún proyecto de inversión_x000a__x000a__x000a__x000a_"/>
    <x v="0"/>
    <s v="Insignificante (1)"/>
    <s v="Moderado (3)"/>
    <s v="Mayor (4)"/>
    <s v="Moderado (3)"/>
    <s v="Menor (2)"/>
    <s v="Moderado (3)"/>
    <x v="1"/>
    <x v="1"/>
    <s v="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
    <s v="- El procedimiento 2211400-PR-333 Gestión de pagos  indica que el profesional de la Subdirección Financiera, autorizado(a) por Subdirector Financiero, cade vez que se genere una planilla de Relación de Autorización (RA) revisa que la liquidación efectuada por nómina corresponda con las planillas de &quot;Relación de Autorización&quot;, teniendo en cuenta los soportes generados por el Sistema PERNO y el memorando de solicitud registro presupuestal-nómina. La(s) fuente(s) de información utilizadas es(son) la información generada del Sistema PERNO, el memorando de ordenación y el PAC programado. En caso de evidenciar observaciones, desviaciones o diferencias, se solicita a el ajuste correspondiente a la Dirección de Talento Humano (en caso de liquidaciones) o se ajusta la asignación según las disponibilidad de recursos (en caso que falte PAC). Queda como evidencia correos electrónicos requiriendo ajuste a la solicitud de registro presupuestal o correo electrónico de conformidad de la información._x000a_-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y en caso de inconsistencias el correo electrónico o memorando inform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 y en caso de inconsistencias el correo electrónico o memorando informativ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Se determina la probabilidad (1 Rara vez) ya que las actividades de control preventivas son fuertes y adecuados para mitigar los riesgos identificados. El impacto (5 Catastrófico) ya que el impacto inicial no disminuye en riesgos de corrup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1400-PR-333 Gestión de pagos incluyendo una actividad de control, asociada a la contabilización de ordenes de pago._x000a_- Implementar una estrategia para la divulgación del procedimiento 2211400-PR-333 Gestión de pagos._x000a__x000a__x000a__x000a__x000a__x000a__x000a__x000a__x000a_________________x000a__x000a_- Actualizar el procedimiento 2211400-PR-333 Gestión de pagos incluyendo una actividad de control, asociada a la liquidación para verificar el consecutivo de la certificación de cumplimiento._x000a__x000a__x000a__x000a__x000a__x000a__x000a__x000a__x000a_"/>
    <s v="- Subdirector Financiero_x000a_- Subdirector Financiero_x000a__x000a__x000a__x000a__x000a__x000a__x000a__x000a__x000a_________________x000a__x000a_- Subdirector Financiero_x000a__x000a__x000a__x000a__x000a__x000a__x000a__x000a__x000a_"/>
    <s v="- Procedimiento 2211400-PR-333 Gestión de pagos, actualizado_x000a_- Estrategia para la divulgación del procedimiento 2211400-PR-333 Gestión de pagos, implementada._x000a__x000a__x000a__x000a__x000a__x000a__x000a__x000a__x000a_________________x000a__x000a_- Procedimiento 2211400-PR-333 Gestión de pagos, actualizado_x000a__x000a__x000a__x000a__x000a__x000a__x000a__x000a__x000a_"/>
    <s v="06/07/2020_x000a_03/08/2020_x000a__x000a__x000a__x000a__x000a__x000a__x000a__x000a__x000a_________________x000a__x000a_06/07/2020_x000a__x000a__x000a__x000a__x000a__x000a__x000a__x000a__x000a_"/>
    <s v="31/08/2020_x000a_31/08/2020_x000a__x000a__x000a__x000a__x000a__x000a__x000a__x000a__x000a_________________x000a__x000a_31/08/2020_x000a__x000a__x000a__x000a__x000a__x000a__x000a__x000a__x000a_"/>
    <s v="-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del proceso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8"/>
    <s v="Garantizar el registro adecuado y oportuno de los hechos económicos de la Entidad, que permite elaborar y presentar los estados financieros."/>
    <x v="10"/>
    <s v="para el inadecuado registro de los hechos económicos, con el fin de obtener beneficios propios o de terceros"/>
    <x v="1"/>
    <s v="Financiero"/>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 Afectación de imagen institucional por la materialización de actos de corrupción._x000a_- Incumplimiento o atraso en los programas, proyectos y gestión de la Secretaria General._x000a__x000a__x000a_"/>
    <s v="- -- Ningún trámite y/o procedimiento administrativo_x000a__x000a__x000a__x000a_"/>
    <s v="- Direccionamiento Estratégico_x000a_- Gestión de Recursos Físicos_x000a_- Gestión Estratégica de Talento Humano_x000a_- Contratación_x000a_"/>
    <s v="- Ningún proyecto de inversión_x000a__x000a__x000a__x000a_"/>
    <x v="2"/>
    <s v="Moderado (3)"/>
    <s v="Menor (2)"/>
    <s v="Mayor (4)"/>
    <s v="Moderado (3)"/>
    <s v="Menor (2)"/>
    <s v="Menor (2)"/>
    <x v="1"/>
    <x v="1"/>
    <s v="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autorizado(a) por el Subdirector Financiero, mensualmente verifica y analiza que la información de los hechos económicos de las diferentes dependencias se encuentren registrados en LIMAY, teniendo en cuenta las políticas contables, las normas y los criterios de la Secretaría de Hacienda. La(s) fuente(s) de información utilizadas es(son) los registros contables,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el correo electrónico de solicitud de ajustes o de aprobación, comprobantes contables - Aplicativo contable LIMAY._x000a_- El procedimiento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e Hacienda. La(s) fuente(s) de información utilizadas es(son) el balance en diferentes presentaciones y los lineamientos de la Dirección Distrital de Contabilidad de la Secretaría de Hacienda. En caso de evidenciar observaciones, desviaciones o diferencias, se registra nuevamente la información en el aplicativo LIMAY. Queda como evidencia el comprobante de contabilidad que ajuste o normalice la observación realizada, o la firma de los Estados financieros para continuar el trámite respectivo. El Estado de situación financiera, Estado de resultados del aplicativo contable LIMAY, documentos trimestrales según formatos dispuestos por la Secretaría Distrital de Hacienda._x000a__x000a__x000a__x000a__x000a__x000a__x000a_"/>
    <s v="Moderado_x000a_Moderado_x000a_Fuerte_x000a__x000a__x000a__x000a__x000a__x000a__x000a_"/>
    <s v="Fuerte_x000a_Fuerte_x000a_Fuerte_x000a__x000a__x000a__x000a__x000a__x000a__x000a_"/>
    <s v="Moderado_x000a_Moderado_x000a_Fuerte_x000a__x000a__x000a__x000a__x000a__x000a__x000a_"/>
    <s v="Moderado"/>
    <s v="Todas"/>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Contador), autorizado(a) por el Subdirector Financiero, mensualmente verifica la coherencia y razonabilidad de las cifras, y revisa el comparativo de las cifras contra el mismo periodo del año inmediatamente anterior, analizando la afectación de las cuentas conforme al marco normativo vigente. La(s) fuente(s) de información utilizadas es(son) el balance de prueba del periodo y el estado financiero comparativo del año anterior. En caso de evidenciar observaciones, desviaciones o diferencias, se realizan los ajustes a que haya lugar en el aplicativo LIMAY. Queda como evidencia los comprobantes contables - aplicativo LIMAY, el balance de prueba, o la firma de los Estados financieros para continuar el trámite respectiv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Moderado_x000a_Moderado_x000a_Fuerte_x000a_Fuerte_x000a__x000a__x000a__x000a__x000a__x000a_"/>
    <s v="Fuerte_x000a_Fuerte_x000a_Fuerte_x000a_Fuerte_x000a__x000a__x000a__x000a__x000a__x000a_"/>
    <s v="Moderado_x000a_Moderado_x000a_Fuerte_x000a_Fuerte_x000a__x000a__x000a__x000a__x000a__x000a_"/>
    <s v="Moderado"/>
    <s v="Todos"/>
    <x v="0"/>
    <x v="1"/>
    <x v="1"/>
    <s v="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
    <s v="Reducir"/>
    <s v="- Actualizar el procedimiento de Gestión Contable 2211400-PR-025, incluyendo el visto al balance de prueba indicando la conformidad de la información analizada, para el periodo correspondiente._x000a_- Actualizar el procedimiento de Gestión Contable 2211400-PR-025, incluyendo el correo electrónico con visto bueno a los hechos económicos remitidos por las otras dependencias, manifestando su conformidad._x000a__x000a__x000a__x000a__x000a__x000a__x000a__x000a__x000a_________________x000a__x000a_- Actualizar el procedimiento de Gestión Contable 2211400-PR-025, incluyendo el visto al balance de prueba indicando la conformidad de la información analizada, para el periodo correspondiente._x000a_- Actualizar el procedimiento de Gestión Contable 2211400-PR-025, incluyendo el visto al balance de prueba indicando la conformidad de la información analizada, para el periodo correspondiente._x000a__x000a__x000a__x000a__x000a__x000a__x000a__x000a_"/>
    <s v="- Subdirector Financiero_x000a_- Subdirector Financiero_x000a__x000a__x000a__x000a__x000a__x000a__x000a__x000a__x000a_________________x000a__x000a_- Subdirector Financiero_x000a_- Subdirector Financiero_x000a__x000a__x000a__x000a__x000a__x000a__x000a__x000a_"/>
    <s v="- Procedimiento de Gestión Contable 2211400-PR-025, actualizado_x000a_- Procedimiento de Gestión Contable 2211400-PR-025, actualizado_x000a__x000a__x000a__x000a__x000a__x000a__x000a__x000a__x000a_________________x000a__x000a_- Procedimiento de Gestión Contable 2211400-PR-025, actualizado_x000a_- Procedimiento de Gestión Contable 2211400-PR-025, actualizado_x000a__x000a__x000a__x000a__x000a__x000a__x000a__x000a_"/>
    <s v="06/07/2020_x000a_06/07/2020_x000a__x000a__x000a__x000a__x000a__x000a__x000a__x000a__x000a_________________x000a__x000a_06/07/2020_x000a_06/07/2020_x000a__x000a__x000a__x000a__x000a__x000a__x000a__x000a_"/>
    <s v="31/08/2020_x000a_31/08/2020_x000a__x000a__x000a__x000a__x000a__x000a__x000a__x000a__x000a_________________x000a__x000a_31/08/2020_x000a_31/08/2020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del proceso Gestión Financiera"/>
    <s v="- Subdirector Financiero_x000a_- Profesional de la Subdirección Financiera_x000a_- Profesional de la Subdirección Financiera_x000a__x000a__x000a__x000a__x000a__x000a__x000a_- Subdirector Financiero"/>
    <s v="-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_x000a_- Registro contable ajustado en LIMAY._x000a_- Comprobante de contabilidad._x000a__x000a_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9"/>
    <s v="Gestionar la defensa judicial y extrajudicial de la Secretaría General de la Alcaldía Mayor de Bogotá, D. C."/>
    <x v="3"/>
    <s v="en  la preparación y ejercicio de la defensa judicial y extrajudicial"/>
    <x v="0"/>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oderado (3)"/>
    <s v="Menor (2)"/>
    <s v="Menor (2)"/>
    <s v="Insignificante (1)"/>
    <s v="Insignificante (1)"/>
    <s v="Menor (2)"/>
    <x v="3"/>
    <x v="3"/>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9"/>
    <s v="Elaborar y revisar los actos administrativos que deba suscribir la entidad, en concordancia con los lineamientos técnicos y normativos."/>
    <x v="3"/>
    <s v="en la elaboración o revisión de los actos administrativos que se suscriben en la Entidad"/>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 Todos los proyectos de inversión_x000a__x000a__x000a__x000a_"/>
    <x v="0"/>
    <s v="Moderado (3)"/>
    <s v="Menor (2)"/>
    <s v="Moderado (3)"/>
    <s v="Insignificante (1)"/>
    <s v="Moderado (3)"/>
    <s v="Mayor (4)"/>
    <x v="0"/>
    <x v="0"/>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9"/>
    <s v="Emitir los conceptos jurídicos y absolver las consultas que en materia jurídica sean competencia de la Secretaría General, o que surjan en desarrollo de sus funciones"/>
    <x v="3"/>
    <s v="en  la emisión de conceptos, asesorías o análisis jurídico de viabilidad de proyectos de acuerdo o de Ley"/>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enor (2)"/>
    <s v="Mayor (4)"/>
    <s v="Insignificante (1)"/>
    <s v="Moderado (3)"/>
    <s v="Moderado (3)"/>
    <x v="0"/>
    <x v="0"/>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9"/>
    <s v="Gestionar la defensa judicial y extrajudicial de la Secretaría General de la Alcaldía Mayor de Bogotá, D. C."/>
    <x v="2"/>
    <s v="durante  la preparación y el ejercicio de la defensa judicial y extrajudicial de la Secretaría General de la Alcaldía Mayor de Bogotá contrarios a los intereses de la entidad"/>
    <x v="1"/>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oderado (3)"/>
    <s v="Menor (2)"/>
    <s v="Mayor (4)"/>
    <s v="Insignificante (1)"/>
    <s v="Moderado (3)"/>
    <s v="Insignificante (1)"/>
    <x v="1"/>
    <x v="1"/>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 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1"/>
    <x v="1"/>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 diagnóstico de la documentación del proceso e identificar los ajustes necesarios_x000a_- Realizar los ajustes respectivos a la documentación y formalizar en el aplicativo SIG_x000a__x000a__x000a__x000a__x000a__x000a__x000a__x000a__x000a_________________x000a__x000a_- Realizar un diagnóstico de la documentación del proceso e identificar los ajustes necesarios_x000a_- Realizar los ajustes respectivos a la documentación y formalizar en el aplicativo SIG_x000a__x000a__x000a__x000a__x000a__x000a__x000a__x000a_"/>
    <s v="- Jefe de Oficina Asesora de Jurídica _x000a_- Jefe de Oficina Asesora de Jurídica _x000a__x000a__x000a__x000a__x000a__x000a__x000a__x000a__x000a_________________x000a__x000a_- Jefe de Oficina Asesora de Jurídica _x000a_- Jefe de Oficina Asesora de Jurídica _x000a__x000a__x000a__x000a__x000a__x000a__x000a__x000a_"/>
    <s v="- Diagnóstico de la documentación_x000a_- Documentación actualizada _x000a__x000a__x000a__x000a__x000a__x000a__x000a__x000a__x000a_________________x000a__x000a_- Diagnóstico de la documentación_x000a_- Documentación actualizada _x000a__x000a__x000a__x000a__x000a__x000a__x000a__x000a_"/>
    <s v="04/05/2020_x000a_04/05/2020_x000a__x000a__x000a__x000a__x000a__x000a__x000a__x000a__x000a_________________x000a__x000a_04/05/2020_x000a_04/05/2020_x000a__x000a__x000a__x000a__x000a__x000a__x000a__x000a_"/>
    <s v="04/09/2020_x000a_04/09/2020_x000a__x000a__x000a__x000a__x000a__x000a__x000a__x000a__x000a_________________x000a__x000a_04/09/2020_x000a_04/09/2020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Reasignar el caso a un nuevo profesional _x000a_- Estudiar los documentos del caso elaborados por el profesional implicado en el presunto hecho de corrupción y realizar los ajustes pertinentes si aún existiera la posibilidad._x000a_- De materializarse una condena en contra de la Entidad, el caso será llevado al Comité de Conciliación para el estudio de la posible acción de repetición. _x000a__x000a__x000a__x000a__x000a__x000a_- Actualizar el mapa de riesgos del proceso Gestión Jurídica"/>
    <s v="- Jefe de Oficina Asesora de Jurídica_x000a_- Jefe de Oficina Asesora de Jurídica_x000a_- Profesional de Oficina Asesora de Jurídica y Jefe de Oficina Asesora de Jurídica_x000a_- Profesional de Oficina Asesora de Jurídica y Jefe de Oficina Asesora de Jurídica_x000a_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Asignación del caso en el sistema correspondiente_x000a_- Documentos ajustados_x000a_- Comité de Conciliación. _x000a_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0"/>
    <s v="Administración, gestión  y soporte de los recursos de la Infraestructura tecnológica de la secretaria general"/>
    <x v="3"/>
    <s v="en la administración y gestión de los recursos de infraestructura tecnológica"/>
    <x v="0"/>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oderado (3)"/>
    <s v="Moderado (3)"/>
    <s v="Moderado (3)"/>
    <s v="Catastrófico (5)"/>
    <s v="Mayor (4)"/>
    <s v="Insignificante (1)"/>
    <x v="1"/>
    <x v="1"/>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4"/>
    <x v="3"/>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7/2020_x000a_31/07/2020_x000a_31/07/2020_x000a_31/07/2020_x000a_31/07/2020_x000a_31/07/2020_x000a__x000a__x000a__x000a__x000a_________________x000a__x000a_31/07/2020_x000a_31/07/2020_x000a__x000a__x000a__x000a__x000a__x000a_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0"/>
    <s v="Administración  y/o gestión de los recursos de la Infraestructura tecnológica de la secretaria general"/>
    <x v="12"/>
    <s v="durante la Administración  y/o gestión de los recursos de la Infraestructura tecnológica de la secretaria general"/>
    <x v="1"/>
    <s v="Operativo"/>
    <s v="- Falta de ética en los funcionarios._x000a_- Concentración de información de determinadas actividades o procesos en una persona._x000a_- Debilidad en la aplicación de controles en los proceso para la administración y gestió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enor (2)"/>
    <s v="Mayor (4)"/>
    <s v="Insignificante (1)"/>
    <s v="Insignificante (1)"/>
    <s v="Menor (2)"/>
    <x v="1"/>
    <x v="1"/>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1"/>
    <x v="1"/>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7/2020_x000a_31/07/2020_x000a_31/07/2020_x000a_31/07/2020_x000a_31/07/2020_x000a_31/07/2020_x000a__x000a__x000a__x000a__x000a_________________x000a__x000a_31/07/2020_x000a_31/07/2020_x000a__x000a__x000a__x000a__x000a__x000a_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1"/>
    <s v="Proporcionar asesoría y asistencia técnica para fortalecer las acciones de internacionalización de la ciudad"/>
    <x v="3"/>
    <s v="en la emisión del concepto y/o asistencia técnica de cooperación internacional, relacionamiento estratégico internacional y proyección internacional"/>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x v="0"/>
    <s v="Insignificante (1)"/>
    <s v="Menor (2)"/>
    <s v="Menor (2)"/>
    <s v="Insignificante (1)"/>
    <s v="Insignificante (1)"/>
    <s v="Moderado (3)"/>
    <x v="3"/>
    <x v="3"/>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1"/>
    <s v="Coordinar y gestionar el relacionamiento estratégico Internacional y los proyectos y programas de cooperación."/>
    <x v="3"/>
    <s v="en la identificación de oportunidades y en la estructuración de iniciativas de cooperación internacional y relacionamiento estratégico"/>
    <x v="0"/>
    <s v="Operativo"/>
    <s v="- Desconocimiento de la demanda y oferta de cooperación de los sectores y entidades del distrito.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misionales y estratégicos misionales en el Sistema de Gestión de Calidad_x000a__x000a__x000a__x000a_"/>
    <s v="- 1090 Lo mejor del mundo por una Bogotá para todos_x000a__x000a__x000a__x000a_"/>
    <x v="0"/>
    <s v="Insignificante (1)"/>
    <s v="Menor (2)"/>
    <s v="Menor (2)"/>
    <s v="Insignificante (1)"/>
    <s v="Insignificante (1)"/>
    <s v="Moderado (3)"/>
    <x v="3"/>
    <x v="3"/>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1"/>
    <s v="Gestionar las oportunidades de proyección, promoción y posicionamiento estratégico internacional."/>
    <x v="3"/>
    <s v="en la ejecución de acciones y/o estrategias de promoción, proyección y posicionamiento estratégico internacional del Distrito"/>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x v="0"/>
    <s v="Insignificante (1)"/>
    <s v="Menor (2)"/>
    <s v="Menor (2)"/>
    <s v="Menor (2)"/>
    <s v="Menor (2)"/>
    <s v="Moderado (3)"/>
    <x v="3"/>
    <x v="3"/>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
  <r>
    <x v="0"/>
    <s v="Definir las Asesorías Técnicas y Formular de los Proyectos en materia de: Infraestructura, Economía Digital, Gobierno y Ciudadano Digital"/>
    <s v="Decisiones erróneas o no acertadas"/>
    <s v="en la formulación de los Proyectos en materia de: Infraestructura, economía Digital, gobierno y Ciudadano Digital"/>
    <s v="Gestión de procesos"/>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Insignificante (1)"/>
    <s v="Mayor (4)"/>
    <s v="Moderado (3)"/>
    <s v="Mayor (4)"/>
    <s v="Mayor (4)"/>
    <s v="Alta"/>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de: Infraestructura,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de: Infraestructura,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Ejecutar las Asesorías Técnicas y Proyectos en materia de: Infraestructura, Economía Digital, Gobierno y Ciudadano Digital"/>
    <s v="Incumplimiento parcial de compromisos"/>
    <s v="en la ejecución de Proyectos en materia de: Infraestructura, Economía Digital y Gobierno y Ciudadano Digital"/>
    <s v="Gestión de procesos"/>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Menor (2)"/>
    <s v="Insignificante (1)"/>
    <s v="Insignificante (1)"/>
    <s v="Mayor (4)"/>
    <s v="Mayor (4)"/>
    <s v="Alta"/>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escala de impacto baja de moderado a menor, de acuerdo con la valoración efectuada a las perspectivas del riesgo, lo que ubicó la valoración del riesgo después de controles  de zona resultante moderad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Ejecutar las Asesorías Técnicas y Proyectos en materia: Infraestructura -Economía Digital -Gobierno y Ciudadano Digital"/>
    <s v="Decisiones ajustadas a intereses propios o de terceros"/>
    <s v="en la aprobación de ejecución de Proyectos  en materia de: Infraestructura, Economía Digital, Gobierno y Ciudadano Digital  para obtener dádivas o beneficios."/>
    <s v="Corrupción"/>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Menor (2)"/>
    <s v="Menor (2)"/>
    <s v="Insignificante (1)"/>
    <s v="Menor (2)"/>
    <s v="Catastrófico (5)"/>
    <s v="Extrema"/>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 (3): indica que el Jefe de Oficina Alta Consejería Distrital de TIC, autorizado(a) por el manual de funciones, cada vez que se formule un proyecto revisa que la información registrada en el formato 4130000-FT-1017 &quot;Perfil del Proyecto&quot;,  este alineada con las funciones, el Plan Distrital de Desarrollo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 # (5):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 Realizar sensibilización o talleres prácticos con el fin de que los integrantes del proceso aprendan y conozcan las posibles situaciones en que se puede presentar: amiguismo, clientelismo o conflicto de intereses en la aprobación y ejecución de los proyectos en materia TIC._x000a__x000a__x000a_(Actividad.# 2 Acción Preventiva #1)_x000a__x000a__x000a__x000a__x000a__x000a__x000a__x000a__x000a_"/>
    <s v="- Profesional Especializado - _x000a_Oficina Alta Consejería Distrital de TIC_x000a__x000a__x000a__x000a__x000a__x000a__x000a__x000a__x000a__x000a_________________x000a__x000a_- Profesional Especializado - _x000a_Oficina Alta Consejería Distrital de TIC_x000a__x000a__x000a__x000a__x000a__x000a__x000a__x000a__x000a_"/>
    <s v="- Procedimiento PR-306 actualizado_x000a__x000a__x000a__x000a__x000a__x000a__x000a__x000a__x000a__x000a_________________x000a__x000a_- Evidencia de reunión y presentación Sensibilización_x000a__x000a__x000a__x000a__x000a__x000a__x000a__x000a__x000a_"/>
    <s v="01/04/2020_x000a__x000a__x000a__x000a__x000a__x000a__x000a__x000a__x000a__x000a_________________x000a__x000a_01/04/2020_x000a__x000a__x000a__x000a__x000a__x000a__x000a__x000a__x000a_"/>
    <s v="30/06/2020_x000a__x000a__x000a__x000a__x000a__x000a__x000a__x000a__x000a__x000a_________________x000a__x000a_30/06/2020_x000a__x000a__x000a__x000a__x000a__x000a__x000a__x000a__x000a_"/>
    <s v="-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1"/>
    <s v="Entregar medidas de ayuda humanitaria inmediata a las personas que llegan a la ciudad de Bogotá y que manifiestan haber sido desplazadas y encontrarse en situación de vulnerabilidad acentuada "/>
    <s v="Errores (fallas o deficiencias)"/>
    <s v="en la valoración de la situación de vulnerabilidad para la entrega de ayuda humanitaria inmediata"/>
    <s v="Gestión de procesos"/>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s v="Rara vez (1)"/>
    <s v="Insignificante (1)"/>
    <s v="Menor (2)"/>
    <s v="Menor (2)"/>
    <s v="Insignificante (1)"/>
    <s v="Insignificante (1)"/>
    <s v="Insignificante (1)"/>
    <s v="Menor (2)"/>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 El procedimiento 1210100-PR-315 &quot;Otorgar ayuda y atención humanitaria inmediata&quot;_x000a_ indica que el profesional especializado y/o universitario de la ACDVPR, autorizado(a) por el Jefe de Oficina Alta Consejería para los Derechos de las Víctimas, la Paz y la Reconciliación mediante el Manual de Funciones de la dependencia,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especializado y/o universitari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s v="Baja"/>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 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Ejecutar el Comité Distrital de Justicia Transicional"/>
    <s v="Decisiones erróneas o no acertadas"/>
    <s v="en  la implementación y seguimiento de la política a través del SDARIV"/>
    <s v="Gestión de procesos"/>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s v="Rara vez (1)"/>
    <s v="Insignificante (1)"/>
    <s v="Moderado (3)"/>
    <s v="Menor (2)"/>
    <s v="Insignificante (1)"/>
    <s v="Insignificante (1)"/>
    <s v="Moderado (3)"/>
    <s v="Moderado (3)"/>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Entregar medidas de ayuda humanitaria inmediata a las personas que llegan a la ciudad de Bogotá y que manifiestan haber sido desplazadas y encontrarse en situación de vulnerabilidad acentuada "/>
    <s v="Decisiones ajustadas a intereses propios o de terceros"/>
    <s v="durante el otorgamiento de ayudas dirigidas a la población víctima del conflicto armado para obtener beneficios no autorizados"/>
    <s v="Corrupción"/>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s v="Rara vez (1)"/>
    <s v="Moderado (3)"/>
    <s v="Moderado (3)"/>
    <s v="Menor (2)"/>
    <s v="Moderado (3)"/>
    <s v="Moderado (3)"/>
    <s v="Menor (2)"/>
    <s v="Mayor (4)"/>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 El procedimiento 1210100-PR-315 &quot;Otorgar ayuda y atención humanitaria inmediata&quot;_x000a_ indica que el profesional especializado y/o universitario de la ACDVPR, autorizado(a) por el Jefe de Oficina Alta Consejería para los Derechos de las Víctimas, la Paz y la Reconciliación mediante el Manual de Funciones de la dependencia,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especializado y/o universitari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s v="Alta"/>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2"/>
    <s v="Elaborar el plan de comunicaciones institucional, orientar y aplicar lineamientos comunicacionales para las entidades del distrito, para generar bienestar en los servidores públicos y confianza en la en la administración distrital"/>
    <s v="Omisión"/>
    <s v="en la formulación del plan de comunicaciones para la divulgación de campañas y piezas comunicacionales"/>
    <s v="Gestión de procesos"/>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 1143 Comunicación para fortalecer las instituciones y acercar a la ciudadanía a la Alcaldía Mayor de Bogotá._x000a__x000a__x000a__x000a_"/>
    <s v="Posible (3)"/>
    <s v="Menor (2)"/>
    <s v="Menor (2)"/>
    <s v="Menor (2)"/>
    <s v="Menor (2)"/>
    <s v="Menor (2)"/>
    <s v="Moderado (3)"/>
    <s v="Moderado (3)"/>
    <s v="Alta"/>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se comunican a la dependencia interesada, y de no recibir respuesta o aclaraciones para temas que requieran ser ampliados, se reitera la solicitud. Queda como evidencia las comunicaciones escritas._x000a_- El procedimiento PR-368 Comunicación Corporativa, indica que el(la) Asesor(a) del Secretario General en temas de Comunicaciones, autorizado(a) por el Secretario General, a demanda verifica que las necesidades emergentes de comunicación por parte de las dependencias hay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Realizar cubrimiento de la agenda del Alcalde Mayor, consolidar las tendencias en el ecosistema digital y elaborar el plan de comunicaciones de contenido en redes sociales."/>
    <s v="Decisiones erróneas o no acertadas"/>
    <s v="en la información divulgada a la ciudadanía a través de plataformas digitales"/>
    <s v="Gestión de procesos"/>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 Ningún proyecto de inversión_x000a__x000a__x000a__x000a_"/>
    <s v="Rara vez (1)"/>
    <s v="Insignificante (1)"/>
    <s v="Mayor (4)"/>
    <s v="Menor (2)"/>
    <s v="Menor (2)"/>
    <s v="Insignificante (1)"/>
    <s v="Menor (2)"/>
    <s v="Mayor (4)"/>
    <s v="Alta"/>
    <s v="Se determina la probabilidad (1 rara vez) ya que no se ha materializado este riesgo. El impacto (4 mayor) obedece a que la divulgación errónea impacta la imagen interna y externa de la Entidad."/>
    <s v="- El procedimiento de Ecosistema Digital PR-367,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Realizar el diseño de campañas y piezas comunicacionales para divulgar contenidos hacia la ciudadanía, para informar sobre la gestión, acercar la ciudadanía a la administración distrital y generar sentido de pertenencia y amor por la ciudad  "/>
    <s v="Errores (fallas o deficiencias)"/>
    <s v="al momento de elaborar la campaña o pieza comunicacional solicitada"/>
    <s v="Gestión de procesos"/>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 1143 Comunicación para fortalecer las instituciones y acercar a la ciudadanía a la Alcaldía Mayor de Bogotá._x000a__x000a__x000a__x000a_"/>
    <s v="Rara vez (1)"/>
    <s v="Insignificante (1)"/>
    <s v="Mayor (4)"/>
    <s v="Insignificante (1)"/>
    <s v="Insignificante (1)"/>
    <s v="Moderado (3)"/>
    <s v="Mayor (4)"/>
    <s v="Mayor (4)"/>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permiten disminuir la probabilidad de ocurrencia del riesg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Realizar el diseño de campañas y piezas comunicacionales y establecer relaciones estratégicas para su divulgación."/>
    <s v="Incumplimiento parcial de compromisos"/>
    <s v="para la divulgación de campañas e información relacionada con la gestión de la administración distrital, mediante relaciones estratégicas comunicacionales"/>
    <s v="Gestión de procesos"/>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 Ningún proyecto de inversión_x000a__x000a__x000a__x000a_"/>
    <s v="Rara vez (1)"/>
    <s v="Insignificante (1)"/>
    <s v="Mayor (4)"/>
    <s v="Insignificante (1)"/>
    <s v="Moderado (3)"/>
    <s v="Insignificante (1)"/>
    <s v="Moderado (3)"/>
    <s v="Mayor (4)"/>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indica que el(la) Jefe(a) de la Oficina Consejería de Comunicaciones, autorizado(a) por el Manual de Funciones, por cada estrategia / aliado verifica los aliados potenciales para una relación estratégica comunicacional, según los criterios de conveniencia establecidos en la Guía Establecimiento de Relaciones Estratégicas Comunicacionales 414000-GS-069. La(s) fuente(s) de información utilizadas es(son) evidencia de reunión o correo electrónico que presenta los aliados estratégicos. En caso de evidenciar observaciones, desviaciones o diferencias, se informan las observaciones presentadas al Profesional de la Oficina Consejería de Comunicaciones, para realizar la identificación de otros aliados potenciales. Queda como evidencia el correo electrónico remitiendo información a posibles aliados o con observaciones y evidencia de reunión donde se presentan los posibles aliados estratégicos._x000a_- El procedimiento de Relaciones Estratégicas Comunicacionales PR-366 indica que el Profesional de la Oficina Consejería de Comunicaciones, autorizado(a) por el(la) Jefe(a) de la Oficina Consejería de Comunicaciones, por cada estrategia / aliado valida la disponibilidad de material para el desarrollo de la campaña o información a divulgar en el marco de la alianza estratégica (material físico con el profesional encargado del suministro de productos y merchandising, digital con el o los líderes de los equipos audiovisual y creativo) cuando el alcance y los compromisos definidos en la alianza impliquen la divulgación de contenidos, piezas de comunicación y/o material de merchandising. La(s) fuente(s) de información utilizadas es(son) el formato 4140000-FT-1047 Perfil alianza estratégica, que establece los compromisos adquiridos entre el aliado estratégico y la  Oficina Consejería de Comunicaciones . En caso de evidenciar observaciones, desviaciones o diferencias, se ajusta el alcance de la relación estratégica. Queda como evidencia notificación por correo electrónico de la disponibilidad de material físico (según Matriz Única de Seguimiento a Solicitud de Productos y Merchandising) y la existencia de piezas creativas y audiovisuales para divulgación de campañas._x000a_- El procedimiento de Relaciones Estratégicas Comunicacionales PR-366 indica que el(la) Jefe(a) de la Oficina Consejería de Comunicaciones, autorizado(a) por el Manual de Funciones, cuando sea necesario  realiza el seguimiento a la ejecución de los compromisos establecidos en la alianza estratégica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Relaciones Estratégicas Comunicacionales PR-366 indica que el(la) Jefe(a) de la Oficina Consejería de Comunicaciones, autorizado(a) por el Manual de Funciones, cuando sea necesario  realiza el seguimiento a la ejecución de los compromisos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d v="2019-11-25T00:00:00"/>
    <s v="_x000a__x000a_Análisis de controles_x000a_Análisis después de controles_x000a_"/>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Relaciones Estratégicas Comunicacionales PR-366.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3"/>
    <s v="Elaborar los estudios y documentos previos"/>
    <s v="Errores (fallas o deficiencias)"/>
    <s v="en la estructuración de los documentos y estudios  previos para la contratación de bienes, servicios u obras para la Entidad."/>
    <s v="Gestión de procesos"/>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Posible (3)"/>
    <s v="Catastrófico (5)"/>
    <s v="Mayor (4)"/>
    <s v="Menor (2)"/>
    <s v="Mayor (4)"/>
    <s v="Insignificante (1)"/>
    <s v="Catastrófico (5)"/>
    <s v="Catastrófico (5)"/>
    <s v="Extrema"/>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oderado (3)"/>
    <s v="Moderada"/>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Realizar la verificación, análisis y selección de las propuestas mediante el Comité de evaluación."/>
    <s v="Errores (fallas o deficiencias)"/>
    <s v="en el análisis y selección de las propuestas"/>
    <s v="Gestión de procesos"/>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126 Implementación de un nuevo enfoque de servicio a la ciudadanía"/>
    <s v="Rara vez (1)"/>
    <s v="Mayor (4)"/>
    <s v="Moderado (3)"/>
    <s v="Mayor (4)"/>
    <s v="Insignificante (1)"/>
    <s v="Insignificante (1)"/>
    <s v="Moderado (3)"/>
    <s v="Mayor (4)"/>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Suministrar lineamientos y directrices para la gestión de contratación de la entidad."/>
    <s v="Errores (fallas o deficiencias)"/>
    <s v="en la supervisión de los contratos o convenios"/>
    <s v="Gestión de procesos"/>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Posible (3)"/>
    <s v="Moderado (3)"/>
    <s v="Menor (2)"/>
    <s v="Menor (2)"/>
    <s v="Insignificante (1)"/>
    <s v="Insignificante (1)"/>
    <s v="Moderado (3)"/>
    <s v="Moderado (3)"/>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1 Insignificante)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Elaborar los estudios y documentos previos."/>
    <s v="Decisiones ajustadas a intereses propios o de terceros"/>
    <s v="durante la etapa precontractual para el desarrollo de un proceso de selección pública de oferentes con el fin de celebrar un contrato"/>
    <s v="Corrupción"/>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Rara vez (1)"/>
    <s v="Catastrófico (5)"/>
    <s v="Mayor (4)"/>
    <s v="Catastrófico (5)"/>
    <s v="Catastrófico (5)"/>
    <s v="Insignificante (1)"/>
    <s v="Catastrófico (5)"/>
    <s v="Catastrófico (5)"/>
    <s v="Extrema"/>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Supervisar la ejecución de los contratos y/o convenios, y la conformidad de los productos, servicios y obras contratados para el proceso."/>
    <s v="Realización de cobros indebidos"/>
    <s v="durante la ejecución del contrato con el propósito de no evidenciar un posible incumplimiento de las obligaciones contractuales"/>
    <s v="Corrupción"/>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081 Rediseño de la arquitectura de la plataforma tecnológica en la Secretaría General"/>
    <s v="Rara vez (1)"/>
    <s v="Catastrófico (5)"/>
    <s v="Mayor (4)"/>
    <s v="Catastrófico (5)"/>
    <s v="Catastrófico (5)"/>
    <s v="Insignificante (1)"/>
    <s v="Catastrófico (5)"/>
    <s v="Catastrófico (5)"/>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Adelantar el proceso de liquidación de contratos y/o convenios"/>
    <s v="Supervisión inapropiada"/>
    <s v="para adelantar el proceso de liquidación de los contratos o convenios que así lo requieran"/>
    <s v="Gestión de procesos"/>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s v="Rara vez (1)"/>
    <s v="Moderado (3)"/>
    <s v="Menor (2)"/>
    <s v="Mayor (4)"/>
    <s v="Insignificante (1)"/>
    <s v="Insignificante (1)"/>
    <s v="Moderado (3)"/>
    <s v="Mayor (4)"/>
    <s v="Alta"/>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Generar requerimientos trimestrales a las dependencias con el fin de realizar seguimiento a la liquidación de los contratos en los tiempos establecidos por la nor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Requerimientos escritos dirigidos a las dependencias que ejecutan contratos o convenios_x000a__x000a__x000a__x000a__x000a__x000a__x000a__x000a__x000a__x000a_________________x000a__x000a__x000a__x000a__x000a__x000a__x000a__x000a__x000a__x000a__x000a_"/>
    <s v="06/05/2020_x000a__x000a__x000a__x000a__x000a__x000a__x000a__x000a__x000a__x000a_________________x000a__x000a__x000a__x000a__x000a__x000a__x000a__x000a__x000a__x000a__x000a_"/>
    <s v="30/11/2020_x000a__x000a_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Verificar el cumplimiento de los requisitos de perfeccionamiento y ejecución contractual"/>
    <s v="Errores (fallas o deficiencias)"/>
    <s v="en la verificación de los requisitos de perfeccionamiento y ejecución contractual"/>
    <s v="Gestión de procesos"/>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s v="Improbable (2)"/>
    <s v="Moderado (3)"/>
    <s v="Moderado (3)"/>
    <s v="Mayor (4)"/>
    <s v="Insignificante (1)"/>
    <s v="Insignificante (1)"/>
    <s v="Menor (2)"/>
    <s v="Mayor (4)"/>
    <s v="Alta"/>
    <s v="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ìa memorando electro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ra tramitar una poliza de garantì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ra tramitar una poliza de garantì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òn, cada vez que se requiera tramitar una po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onico de solicitud de CRP.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01/04/2020_x000a_01/04/2020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4"/>
    <s v="Adelantar los procesos disciplinarios de conformidad con las etapas procesales fijadas por la Ley 734 de 2002"/>
    <s v="Errores (fallas o deficiencias)"/>
    <s v="en el trámite del proceso verbal"/>
    <s v="Gestión de procesos"/>
    <s v="Operativ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Insignificante (1)"/>
    <s v="Menor (2)"/>
    <s v="Moderado (3)"/>
    <s v="Moderada"/>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Adelantar los procesos disciplinarios de conformidad con las etapas procesales fijadas por la Ley 734 de 2002"/>
    <s v="Errores (fallas o deficiencias)"/>
    <s v="en la conformación del expediente disciplinario"/>
    <s v="Gestión de procesos"/>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enor (2)"/>
    <s v="Menor (2)"/>
    <s v="Moderado (3)"/>
    <s v="Insignificante (1)"/>
    <s v="Moderado (3)"/>
    <s v="Moderada"/>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Evaluar las quejas o informes e iniciar proceso ordinario o verbal según proceda"/>
    <s v="Decisiones ajustadas a intereses propios o de terceros"/>
    <s v="al evaluar y tramitar el caso puesto en conocimiento de la OCID, que genere la configuración y decreto de la prescripción y/o caducidad en beneficio de un tercero."/>
    <s v="Corrupción"/>
    <s v="Operativ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Menor (2)"/>
    <s v="Menor (2)"/>
    <s v="Mayor (4)"/>
    <s v="Alta"/>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mensuales de divulgación a todos los funcionarios de la Secretaría General, relacionadas con temas de cumplimiento de deberes y extralimitación en el ejercicio de las funciones._x000a_- Realizar una actividad de sensibilización a los funcionarios que atienden público en la Red CADE y los Centros de Atención a Víctimas, relacionada con temas de incursión en las prohibiciones previstas en el Código Único Disciplinario._x000a__x000a__x000a__x000a__x000a__x000a__x000a__x000a__x000a_________________x000a__x000a__x000a__x000a__x000a__x000a__x000a__x000a__x000a__x000a__x000a_"/>
    <s v="- Jefe de la Oficina de Control Interno Disciplinario_x000a_- Jefe de la Oficina de Control Interno Disciplinario_x000a__x000a__x000a__x000a__x000a__x000a__x000a__x000a__x000a_________________x000a__x000a__x000a__x000a__x000a__x000a__x000a__x000a__x000a__x000a__x000a_"/>
    <s v="- Divulgaciones realizadas en temas de cumplimiento de deberes y extralimitación en el ejercicio de las funciones._x000a_- Sensibilización realizada a los funcionarios que atienden público en la Red CADE y los Centros de Atención a Víctimas, en temas de incursión en las prohibiciones previstas en el Código Único Disciplinario._x000a__x000a__x000a__x000a__x000a__x000a__x000a__x000a__x000a_________________x000a__x000a__x000a__x000a__x000a__x000a__x000a__x000a__x000a__x000a__x000a_"/>
    <s v="04/05/2020_x000a_01/06/2020_x000a__x000a__x000a__x000a__x000a__x000a__x000a__x000a__x000a_________________x000a__x000a__x000a__x000a__x000a__x000a__x000a__x000a__x000a__x000a__x000a_"/>
    <s v="31/08/2020_x000a_31/07/2020_x000a__x000a__x000a_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Adelantar los procesos disciplinarios de conformidad con las etapas procesales fijadas por la Ley 734 de 2002"/>
    <s v="Incumplimiento legal"/>
    <s v="ante la revelación de información reservada en el desarrollo de las etapas de indagación preliminar e investigación disciplinaria "/>
    <s v="Gestión de procesos"/>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enor (2)"/>
    <s v="Insignificante (1)"/>
    <s v="Insignificante (1)"/>
    <s v="Insignificante (1)"/>
    <s v="Menor (2)"/>
    <s v="Baja"/>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5"/>
    <s v="Formular y actualizar el ContextoEstratégico, Plan EstratégicoCuatrienal, Plan de AcciónInstitucional, Presupuesto Anual yPlan de adquisiciones de laprogramación presupuestal de lavigencia, Proyectos de Inversión,Plan de sostenimiento y mejora delSistema de Gestión y la estrategia departicipación ciudadana y derendición de cuentas."/>
    <s v="Errores (fallas o deficiencias)"/>
    <s v="en la formulación y actualización de la planeación institucional"/>
    <s v="Gestión de procesos"/>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í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_x000a_-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las en la prestación de los bienes y servicios que oferta la Secretaria General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s v="Improbable (2)"/>
    <s v="Mayor (4)"/>
    <s v="Menor (2)"/>
    <s v="Mayor (4)"/>
    <s v="Moderado (3)"/>
    <s v="Mayor (4)"/>
    <s v="Mayor (4)"/>
    <s v="Mayor (4)"/>
    <s v="Alta"/>
    <s v="Se determinó la probabilidad (2 Improbable) ya que este riesgo se materializó una vez en los últimos 4 años y fue establecido en el informe de contraloría del 2016. El impacto (4 mayor) obedece a que éste riesgo genera incumplimiento de metas de gobierno y los objetivos  institucionales."/>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modificación conceptos de gasto proyectos de inversión o Oficio 2211600-FT-012 Solicitud asociación concepto de gasto Movimientos de conceptos de gasto 4202000-FT-1087 ._x000a__x000a__x000a__x000a__x000a__x000a_"/>
    <s v="Fuerte_x000a_Moderado_x000a_Moderado_x000a_Fuerte_x000a__x000a__x000a__x000a__x000a__x000a_"/>
    <s v="Fuerte_x000a_Moderado_x000a_Moderado_x000a_Fuerte_x000a__x000a__x000a__x000a__x000a__x000a_"/>
    <s v="Fuerte_x000a_Moderado_x000a_Moderado_x000a_Fuerte_x000a__x000a__x000a__x000a__x000a__x000a_"/>
    <s v="Moderado"/>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r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 La(s) fuente(s) de información utilizadas es(son) Memorando 2211600-FT-011 Reporte de seguimiento Programación y Seguimiento a los Planes Institucionales 4202000-FT-1006. En caso de evidenciar observaciones, desviaciones o diferencias, se debe retroalimentar a través de memorando electrónico. Queda como evidencia Memorando 2211600-FT-011 Retroalimentación Plan de Acción Programación y Seguimiento a los Planes Institucionales 4202000-FT-1006._x000a_- El procedimiento 2210111-PR-182 &quot;Formulación de la Planeación Institucional&quot; Actividad 7 indica que Jefe (s) de la (s) dependencia (s) líder del plan Todas las dependencias , autorizado(a) por el Decreto 425 de 2016 , Anual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 La(s) fuente(s) de información utilizadas es(son) plan  estratégico institucional y el plan de desarrollo. En caso de evidenciar observaciones, desviaciones o diferencias, el jefe de la dependencia gestiona los ajustes respectivos al interior del área y posteriormente remite mediante memorando a la Oficina Asesora de Planeación, el  respectivo plan de acuerdo con los lineamientos dados.. Queda como evidencia Planes Institucionales Formulados, Memorando 2211600-FT-011 Ajustes Plan de Acción Institucional Programación y Seguimiento a los Planes Institucionales 4202000-FT-1006 Ajustes Plan de Acción Institucional._x000a_- El procedimiento 2210111-PR-182 &quot;Formulación de la Planeación Institucional&quot; Actividad 8 indica que Equipo de la Oficina Asesora de Planeación, autorizado(a) por Jefe de la Oficina Asesora de Planeación,, Anual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 La(s) fuente(s) de información utilizadas es(son) el Plan Distrital de Desarrollo, el Plan Estratégico Institucional, los proyectos  de inversión, otros planes institucionales,. En caso de evidenciar observaciones, desviaciones o diferencias, se devuelve para que realicen los ajustes pertinentes.. Queda como evidencia Programación y Seguimiento a los Planes Institucionales 4202000-FT-1006._x000a_- El procedimiento 2210111-PR-182 &quot;Formulación de la Planeación Institucional&quot; Actividad 9 indica que Equipo de la Oficina Asesora de Planeación, autorizado(a) por Jefe de la Oficina Asesora de Planeación,, Anual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 La(s) fuente(s) de información utilizadas es(son) plan distrital de desarrollo, el plan estratégico institucional, objetivos de desarrollo sostenible, metas de políticas públicas y demás instrumentos de planeación.. En caso de evidenciar observaciones, desviaciones o diferencias,  se devuelve a las dependencias para que realicen los ajustes pertinentes y sean remitidos mediante memorando a la Oficina Asesora de Planeación.. Queda como evidencia Programación y Seguimiento a los Planes Institucionales 4202000-FT-1006, Memorando 2211600-FT-011 Ajustes Plan de Acción Institucional._x000a__x000a__x000a__x000a_"/>
    <s v="Fuerte_x000a_Fuerte_x000a_Moderado_x000a_Moderado_x000a_Moderado_x000a_Moderado_x000a__x000a__x000a__x000a_"/>
    <s v="Fuerte_x000a_Fuerte_x000a_Moderado_x000a_Fuerte_x000a_Fuerte_x000a_Fuerte_x000a__x000a__x000a__x000a_"/>
    <s v="Fuerte_x000a_Fuerte_x000a_Moderado_x000a_Moderado_x000a_Moderado_x000a_Moderado_x000a__x000a__x000a__x000a_"/>
    <s v="Moderado"/>
    <s v="Todos"/>
    <s v="Rara vez (1)"/>
    <s v="Moderado (3)"/>
    <s v="Moderada"/>
    <s v="Se determina la probabilidad (1 ) rara vez ya que las actividades de control preventivas han evitado la materialización del riesgo en los últimos 2 años.  El impacto pasa a (3) moderado, teniendo en cuenta que se estan redefiniendo los controles definidos en los procedimientos."/>
    <s v="Reducir"/>
    <s v="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_x000a_- Actualizar el procedimiento Formulación de la Planeación Institucional (2210111-PR-182), para  redefinir la actividad de control que indica que los jefes de las dependencias/ lider del Plan/ todas las dependencias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_x000a_- Actualizar el procedimiento Formulación de la Planeación Institucional (2210111-PR-182), para  redefinir la actividad de control que indica que el equipo de la Oficina Asesora de Planeación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_x000a_- Actualizar el procedimiento Formulación de la Planeación Institucional (2210111-PR-182), para  redefinir la actividad de control que indica que el equipo de la Oficina Asesora de Planeación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_x000a__x000a__x000a__x000a_"/>
    <s v="_x000a_- Jefe Oficina Asesora de Planeación _x000a_- Jefe Oficina Asesora de Planeación _x000a__x000a__x000a__x000a__x000a__x000a__x000a__x000a_________________x000a__x000a__x000a__x000a_- Jefe Oficina Asesora de Planeación _x000a_- Jefe Oficina Asesora de Planeación _x000a_- Jefe Oficina Asesora de Planeación _x000a_- Jefe Oficina Asesora de Planeación _x000a__x000a__x000a__x000a_"/>
    <s v="_x000a_- Procedimiento Actualizado _x000a_- Procedimiento Actualizado _x000a__x000a__x000a__x000a__x000a__x000a__x000a__x000a_________________x000a__x000a__x000a__x000a_- Procedimiento Actualizado _x000a_- Procedimiento Actualizado _x000a_- Procedimiento Actualizado _x000a_- Procedimiento Actualizado _x000a__x000a__x000a__x000a_"/>
    <s v="_x000a_29/05/2020_x000a_29/05/2020_x000a__x000a__x000a__x000a__x000a__x000a__x000a__x000a_________________x000a__x000a__x000a__x000a_29/05/2020_x000a_29/05/2020_x000a_29/05/2020_x000a_29/05/2020_x000a__x000a__x000a__x000a_"/>
    <s v="_x000a_31/07/2020_x000a_31/07/2020_x000a__x000a__x000a__x000a__x000a__x000a__x000a__x000a_________________x000a__x000a__x000a__x000a_31/07/2020_x000a_31/07/2020_x000a_31/07/2020_x000a_31/07/2020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Plan de adquisiciones de la programación presupuestal de la vigencia, Proyectos de Inversión,Plan de sostenimiento y mejora delSistema de Gestión y la estrategia de participación ciudadana y de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andose en la matriz de calor antes de control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Ejecutar las actividades definidas en el plan de sostenimiento y mejora del Sistema de Gestión"/>
    <s v="Incumplimiento parcial de compromisos"/>
    <s v="en  la ejecución del plan  sostenimiento y mejora del sistema de gestión"/>
    <s v="Gestión de procesos"/>
    <s v="Estratégico"/>
    <s v="- _x000a_La información de entrada que se requiere para formular o actualizar el plan de mantenimiento del Sistema de Gestión no es suficiente, clara, completa o de calidad._x000a_- Insuficiencia de los recursos asignados que impacta en la formulación, ejecución y actualización del plan de mantenimiento del Sistema de Gestión_x000a__x000a__x000a_- _x000a__x000a__x000a_- _x000a_Divulgación y apropiación limitada que no permite el uso de las directrices, disposiciones, procesos y documentos asociados,  para formular o actualizar la planeación institucional por parte de quienes participan en esta actividad._x000a__x000a__x000a__x000a__x000a__x000a_"/>
    <s v="- Cambios en normas y  lineamientos Distritales y nacionales que afectan el desarrollo del proceso._x000a_- Proveedores que no cumplen con las especifí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_x000a__x000a_"/>
    <s v="- Dificultades o limitaciones para la implementación de los cambios en procesos, procedimientos y demás documentos que soportan el Sistema de Gestión de Calidad._x000a_- Desgaste administrativo por reprogramación de actividades y acumulación de tareas._x000a_- Incumplimiento de metas _x000a_- Hallazgos por incumplimientos_x000a_- Pérdida de imagen  a nivel institucional 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Posible (3)"/>
    <s v="Insignificante (1)"/>
    <s v="Moderado (3)"/>
    <s v="Menor (2)"/>
    <s v="Moderado (3)"/>
    <s v="Moderado (3)"/>
    <s v="Mayor (4)"/>
    <s v="Mayor (4)"/>
    <s v="Extrema"/>
    <s v="Se determinó la probabilidad (3 posible) ya que este riesgo se materializó una vez en los ultimos 2 años. El impacto (4 mayor) obedece a que este riesgo podría generar incumplimiento de metas y objetivos ."/>
    <s v="- La resolución 130 de 2019 indica que el jefe OAP, autorizado(a) por ,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 El procedimiento 2210111-PR-196  Act. 2 indica que Comité Directivo , autorizado(a) por Resolución 494 de 2019 , anualmente verifica que el plan contenga: a) Las actividades que aseguran la continuidad del sistema; b) Los temas prioritarios a fortalecer, producto del seguimiento, medición, análisis y evaluación; c) El cumplimiento de la normatividad relacionada; d) Las recomendaciones realizadas por las instancias y entes de control y e) Los cambios que se deban llevar para mantener la integridad del sistema. . La(s) fuente(s) de información utilizadas es(son) Plan de mantenimiento del Sistema de Gestión de Calidad. En caso de evidenciar observaciones, desviaciones o diferencias, se deja constancia en el acta para los ajustes correspondientes, y de ser necesario se presenta en un próximo Comité. Queda como evidencia el Acta 2211600 -FT-008 de Comité Directivo, aprobando el plan de sostenimiento y mejora del Sistema de Gestión de la Calidad, o el Acta 2211600-FT-008 de Comité Directivo de revisión al SGC, con observaciones al plan de sostenimiento y mejora del Sistema de Gestión de la Calidad..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96 &quot;Revisión por la dirección&quot; Act. 5 indica que el profesional de la OAP, autorizado(a) por el jefe OAP, Una vez recibida la información para la Revisión por la Dirección (según el plan de sostenimiento y mejora del Sistema de Sistema de Gestión de la Calidad) verifica que la información sea coherente y cumpla con los parámetros establecidos en la solicitud -agenda-. . La(s) fuente(s) de información utilizadas es(son) los parámetros entregados por la Oficina Asesora de Planeación. En caso de evidenciar observaciones, desviaciones o diferencias, se informan al proceso correspondiente para realizar los ajustes necesarios y remitir la información necesarios y remitir la información nuevamente. . Queda como evidencia Correo electrónico con solicitud de ajuste de la información o Presentación consolidada para la revisión por la Dirección._x000a_- El procedimiento 2210111-PR-196 &quot;Revisión por la dirección&quot;, Act. 6  indica que comité Directivo , autorizado(a) por resolución 494 de 2019, según el plan de sostenimiento y mejora del Sistema de Sistema de Gestión de la Calidad realiza la revisión del Sistema de Gestión de la Calidad por la Dirección, según la agenda establecida, durante la cual el Jefe Oficina Asesora de Planeación presenta en Comité Directivo, los temas acordes con la presentación consolidada y las condiciones generales de este procedimiento –ver Información a evaluar. De ser necesario, solicita la participación del responsable del tema analizado para ampliar información. La(s) fuente(s) de información utilizadas es(son)  Sistema de Gestión de la Calidad –ISO 9001:2015_x000a_a) Compromisos de las revisiones previas (ver formato 4202000-FT-1086 Seguimiento a Compromisos de Revisión por la Dirección). b) Cambios en el contexto  cuestiones internas y externas) de la organización pertinentes al SGC. c) La información sobre el desempeño y la eficacia del sistema, incluyendo tendencias de: 1. Satisfacción del cliente y la retroalimentación de las partes interesadas pertinentes (ver procedimientos PR-263 Elaboración y Análisis de Encuestas, PR-321 Estrategia Rendición de Cuentas de la Secretaría General, PR-291 Gestión de Peticiones Ciudadanas y PR-044 Seguimiento y Medición del Servicio a la Ciudadanía);_x000a_2. El grado en que se han cumplido los objetivos de la calidad (ver procedimiento PR-183 Monitoreo a los Planes Institucionales);_x000a_3. Desempeño de los procesos y conformidad de los productos y servicios (ver procedimientos PR-183 Monitoreo a los Planes Institucionales y PR-004 Control de salidas No Conformes y No Conformidades)._x000a_4. No conformidades y acciones correctivas (ver procedimiento PR-005 Acciones Correctivas, Preventivas y de Mejora);_x000a_5. Resultados de seguimiento y medición._x000a_6. Resultados de las auditorias (ver procedimientos PR-006 Auditorías Internas de Gestión y PR-361 Auditorías Internas de Calidad,_x000a_en el marco del Comité Institucional de Coordinación de Control Interno);_x000a_7. El desempeño de los proveedores externos (ver procedimientos PR-195 Interventoría y Supervisión y PR-022 Liquidación de contrato/convenio)._x000a_d) La adecuación de los recursos (ver procedimientos PR-182 Formulación de la Planeación Institucional, PR-027 Anteproyecto de_x000a_Presupuesto, PR-348 Gestión de Proyectos de Inversión, procesos PO-019 Gestión Estratégica de Talento Humano y PO-036_x000a_Gestión, Administración y Soporte de Infraestructura y Recursos Tecnológicos, PO-025 Gestión de Recursos Físicos, PO-033 Gestión_x000a_de Servicios Administrativos, PO-023 Gestión Financiera, PO-051 Estrategia de Tecnologías de la Información y las Comunicaciones_x000a_y PO-016 Comunicación Pública).. En caso de evidenciar observaciones, desviaciones o diferencias, se deja constancia en el acta para los ajustes correspondientes, y de requerirse se presenta en un próximo Comité.. Queda como evidencia Acta 2211600-FT-008 Comité Directivo de revisión al SGC, con observaciones o Acta de Comité Directivo de revisión al SGC, con temas tratados y compromisos diligenciados en el formato de seguimiento a compromisos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os"/>
    <s v="Rara vez (1)"/>
    <s v="Menor (2)"/>
    <s v="Baja"/>
    <s v="Se determina la probabilidad (1) Rara vez, ya que las actividades de control preventivas se normalizaron en los procedimientos posterior a la materialización del riesgo. El impacto pasa a (2) menor, ya que los efectos más significativos no se presentaro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l plan  sostenimiento y mejora del sistema de gestión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Incumplimiento parcial de compromisos en  la ejecución del plan  sostenimiento y mejora del sistema de gestión_x000a_- Plan ajustado y acta de subcomité de autocontrol_x000a__x000a_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incluyendo la ejecución del plan._x000a_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casi seguro en atención a la materialización del riesgo extremo (probabilidad casi seguro , impacto moderado)._x000a_De acuerdo con los controles, la valoración del riesgo después de estos pasa a &quot;baja&quot;  (probabilidad 3 posible, impacto 1 insignificante)_x000a_Se actualizaron los controles de acuerdo con las nuevas versión del procedimiento 2210111-PR-196._x000a_Se actualizó el plan de mejoramiento definido, teniendo en cuenta lo establecido en la acción de mejora 2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ó la siguiente actividad clave “Ejecutar las actividades definidas en el plan de sostenimiento y mejora del Sistema de Gestión”._x000a_•Nombre del riesgo: Se cambio el nombre de riesgo incluyendo la categoría del riesgo y el evento definiéndose el siguiente riesgo: “Incumplimiento parcial de compromisos en la ejecución del plan de sostenimiento y mejora del sistema de gestión”._x000a_•Causas internas, externas y efectos: Se ajustaron las causas internas y externas y los efectos de conformidad con los cambios realizados en la matriz DOFA del proceso. _x000a_• Probabilidad:  Se redujo la calificación de la probabilidad en relación con la frecuencia en la que se ha presentado el riesgo con base en la nueva denominación del riesgo. _x000a_•Impacto: Se cambió la calificación de algunas perspectivas de impacto ubicándose en la matriz de calor en zona extrema. _x000a_•Actividades de control preventivo y detectivo: Se validaron los controles definidos en los procedimientos. _x000a_•Opción de manejo: Se acepta el riesgo teniendo en cuenta que, con los controles definidos para prevenir la materialización del riesgo de ejecutar las actividades definidas en el plan de sostenimiento y mejora del Sistema de Gestión se ubico en zona baja. _x000a_•Plan de contingencia:  Se validaron las actividades definidas en caso de que el riesgo se presente._x000a_• Se ajusto redacción de la explicación de la valoración de los riesgos _x000a_• Se actualizaron los controles detectivos de acuerdo con las nuevas versiones de los procedimientos  _x000a_• Se acepta el riesgo teniendo en cuenta que ya se actualizó  el procedimiento  2210111-PR-196   incluido en la acción de mejora  27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Ejecutar las actividades definidas en el Plan Estratégico Cuatrienal y Plan deAcción Institucional_x000a_Ejecutar las actividades definidas enlos Proyectos de Inversión, y el Presupuesto Anual"/>
    <s v="Incumplimiento parcial de compromisos"/>
    <s v="en la ejecución de la planeación institucional y la ejecución presupuestal"/>
    <s v="Gestión de procesos"/>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í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Incumplimiento o atraso en los programas, proyectos y gestión de la Secretaria General.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s v="Improbable (2)"/>
    <s v="Mayor (4)"/>
    <s v="Moderado (3)"/>
    <s v="Mayor (4)"/>
    <s v="Moderado (3)"/>
    <s v="Moderado (3)"/>
    <s v="Moderado (3)"/>
    <s v="Mayor (4)"/>
    <s v="Alta"/>
    <s v="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modificación conceptos de gasto proyectos de inversión o Oficio 2211600-FT-012 Solicitud asociación concepto de gasto Movimientos de conceptos de gasto 4202000-FT-1087 .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_x000a__x000a__x000a__x000a_"/>
    <s v="Fuerte_x000a_Fuerte_x000a_Fuerte_x000a_Fuerte_x000a_Moderado_x000a__x000a__x000a__x000a__x000a_"/>
    <s v="Moderado_x000a_Moderado_x000a_Moderado_x000a_Fuerte_x000a_Moderado_x000a__x000a__x000a__x000a__x000a_"/>
    <s v="Moderado_x000a_Moderado_x000a_Moderado_x000a_Fuerte_x000a_Moderado_x000a__x000a__x000a__x000a__x000a_"/>
    <s v="Moderado"/>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Act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83 &quot;Monitoreo a los Planes Institucionales&quot; Actvidad 3  indica que Profesional delegado de cada dependencia, autorizado(a) por Jefes de cada dependencia , Trimestral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 La(s) fuente(s) de información utilizadas es(son) Memorando 2211600-FT-011 Retroalimentación Plan de Acción Programación y Seguimiento a los Planes Institucionales 4202000-FT-1006 . En caso de evidenciar observaciones, desviaciones o diferencias, El criterio de identificación será el siguiente: Acciones de mejora: Es necesario establecer acciones de mejora cuando en el periodo monitoreado el nivel de cumplimiento sea mayor a 70% y menor o igual a 90 %. Acciones preventivas: Es necesario establecer acciones preventivas cuando en el periodo monitoreado el  nivel de cumplimiento esté sea mayor a 50% y menor o igual a 70 %. Acciones correctivas: Es necesario establecer acciones correctivas cuando en el periodo  monitoreado el nivel de cumplimiento sea menor o igual 50%, incumpliendo lo programado y cuando no se cumpla con la oportunidad en la entrega de la  información, conforme a lo estipulado en la actividad uno (1) de este procedimiento.. Queda como evidencia Solicitud de Acción Correctiva, preventiva y de mejora 2210111-FT-006 Memorando 2211600-FT-011 Respuesta de retroalimentación._x000a__x000a__x000a__x000a__x000a__x000a_"/>
    <s v="Fuerte_x000a_Fuerte_x000a_Moderado_x000a_Moderado_x000a__x000a__x000a__x000a__x000a__x000a_"/>
    <s v="Fuerte_x000a_Fuerte_x000a_Moderado_x000a_Moderado_x000a__x000a__x000a__x000a__x000a__x000a_"/>
    <s v="Fuerte_x000a_Fuerte_x000a_Moderado_x000a_Moderado_x000a__x000a__x000a__x000a__x000a__x000a_"/>
    <s v="Moderado"/>
    <s v="Todos"/>
    <s v="Rara vez (1)"/>
    <s v="Moderado (3)"/>
    <s v="Moderada"/>
    <s v="Se determina la probabilidad (1 ) rara vez ya que las actividades de control preventivas han evitado la materialización de éste riesgo en los últimos años. El impacto (3) moderado  ya que los efectos más significativos no se han presentado en el periodo y  se estan redefiniendo los controles."/>
    <s v="Reducir"/>
    <s v="- _x000a_Actualizar el procedimiento Formulación de la Planeación Institucional (2210111-PR-182), para  redefinir la actividad de control que indica que el comité Institucional de Gestión y Desempeño_x000a_verifica los lineamientos y criterios metodológicos para la elaboración del plan estratégico institucional  cumplan con la normatividad vigente y los criterios emitidos por las entidades rectoras del tema._x000a__x000a_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coherencia de los datos, los soportes suministrados, la implementación de las  recomendaciones de Oficina Asesora de Planeación.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coherencia de los datos, los soportes suministrados, la implementación de las  recomendaciones de Oficina Asesora de Planeación._x000a_- Actualizar el procedimiento Monitoreo a los Planes Institucionales (2210111-PR-183), para  redefinir la actividad de control que indica que el profesional delegado de cada dependencia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_x000a__x000a__x000a__x000a__x000a__x000a_"/>
    <s v="- Jefe Oficina Asesora de Planeación _x000a_- Jefe Oficina Asesora de Planeación _x000a_- Jefe Oficina Asesora de Planeación _x000a__x000a_- Jefe Oficina Asesora de Planeación _x000a__x000a__x000a__x000a__x000a__x000a_________________x000a__x000a__x000a__x000a_- Jefe Oficina Asesora de Planeación _x000a_- Jefe Oficina Asesora de Planeación _x000a__x000a__x000a__x000a__x000a__x000a_"/>
    <s v="- Procedimiento Actualizado _x000a_- Procedimiento Actualizado _x000a_- Procedimiento Actualizado _x000a__x000a_- Procedimiento Actualizado _x000a__x000a__x000a__x000a__x000a__x000a_________________x000a__x000a__x000a__x000a_- Procedimiento Actualizado _x000a_- Procedimiento Actualizado _x000a__x000a__x000a__x000a__x000a__x000a_"/>
    <s v="29/05/2020_x000a_29/05/2020_x000a_29/05/2020_x000a__x000a_29/05/2020_x000a__x000a__x000a__x000a__x000a__x000a_________________x000a__x000a__x000a__x000a_29/05/2020_x000a_29/05/2020_x000a__x000a__x000a__x000a__x000a__x000a_"/>
    <s v="31/07/2020_x000a_31/07/2020_x000a_31/07/2020_x000a__x000a_31/07/2020_x000a__x000a__x000a__x000a__x000a__x000a_________________x000a__x000a__x000a__x000a_31/07/2020_x000a_31/07/2020_x000a__x000a_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Acción Institucional y  ejecutar las actividades definidas en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6"/>
    <s v="Recibir y custodiar transitoriamente los insumos, elaborar los impresos de acuerdo a las características técnicas requeridas y entregar los productos elaborados, ejecutar el plan de acción y programa de producción."/>
    <s v="Errores (fallas o deficiencias)"/>
    <s v="en productos elaborados (impresos)"/>
    <s v="Gestión de procesos"/>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erdida de imagen frente a las demás entidades del Distrito_x000a_- Pe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Posible (3)"/>
    <s v="Insignificante (1)"/>
    <s v="Menor (2)"/>
    <s v="Menor (2)"/>
    <s v="Insignificante (1)"/>
    <s v="Insignificante (1)"/>
    <s v="Insignificante (1)"/>
    <s v="Menor (2)"/>
    <s v="Moderada"/>
    <s v="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
    <s v="-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Act. 4)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Act. 16)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s v="Baja"/>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i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on y actualizacion de mapa de riesgos según el reporte de monitoreo efectuado a corte 31 de diciembre de 2019. Se amplió información en plan de contingencia. Se ajustó evidencias para el análisis de probabilidad por frecuencua antes del analisi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Recibir y custodiar transitoriamente los insumos, elaborar los impresos de acuerdo a las características técnicas requeridas y entregar los productos elaborados, ejecutar el plan de acción y programa de producción."/>
    <s v="Incumplimiento parcial de compromisos"/>
    <s v="en la elaboración de los impresos de acuerdo con las fechas y cantidades acordadeas en la orden de producción"/>
    <s v="Gestión de procesos"/>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omenos naturales tales como inundación, sismo, biológicos, deslizamientos de masas, atmosféricos._x000a__x000a__x000a__x000a__x000a__x000a__x000a__x000a_"/>
    <s v="- Imagen_x000a_- Financiero_x000a_- Cumplimien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Casi seguro (5)"/>
    <s v="Insignificante (1)"/>
    <s v="Mayor (4)"/>
    <s v="Moderado (3)"/>
    <s v="Moderado (3)"/>
    <s v="Insignificante (1)"/>
    <s v="Menor (2)"/>
    <s v="Mayor (4)"/>
    <s v="Extrema"/>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0), indica que el Subdirector de imprenta, autorizado(a) por el Director Distrital de Desarrollo Institucional, seman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_x000a__x000a__x000a__x000a__x000a__x000a_"/>
    <s v="Moderado_x000a_Fuerte_x000a_Fuerte_x000a__x000a__x000a__x000a__x000a__x000a__x000a_"/>
    <s v="Moderado_x000a_Fuerte_x000a_Fuerte_x000a__x000a__x000a__x000a__x000a__x000a__x000a_"/>
    <s v="Moderado_x000a_Fuerte_x000a_Fuerte_x000a__x000a__x000a__x000a__x000a__x000a__x000a_"/>
    <s v="Moderado"/>
    <s v="La mayoría"/>
    <s v="- El procedimiento 2213300-PR-098 &quot;Producción de artes gráficas para entidades distritales&quot;, parcialmente indica que el Subdirector de imprenta, autorizado(a) por el Director Distrital de Desarrollo Institucional, seman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Débil_x000a_Fuerte_x000a_Fuerte_x000a__x000a__x000a__x000a__x000a__x000a__x000a_"/>
    <s v="Moderado_x000a_Fuerte_x000a_Fuerte_x000a__x000a__x000a__x000a__x000a__x000a__x000a_"/>
    <s v="Débil_x000a_Fuerte_x000a_Fuerte_x000a__x000a__x000a__x000a__x000a__x000a__x000a_"/>
    <s v="Moderado"/>
    <s v="Todos"/>
    <s v="Probable (4)"/>
    <s v="Moderado (3)"/>
    <s v="Alta"/>
    <s v="Disminuye la probabilidad (4 probable) ya que las actividades de control preventivas no han evitado la materialización de este riesgo. El impacto pasa a (2 menor) ya que los efectos más significativos no se presentaron."/>
    <s v="Reducir"/>
    <s v="- Complementar (Act.10) del procedimiento 2213300PR-098 con el seguimiento de la produccion en el Sofware Emlaze comparando ordenes recibidas con el avance reportado._x000a__x000a__x000a__x000a__x000a__x000a__x000a__x000a__x000a__x000a_________________x000a__x000a_- AP:21 Complementar (Act.10) del procedimiento 2213300PR-098 con el seguimiento de la produccion en el Software Emlaze comparando ordenes recibidas con el avance reportado._x000a__x000a__x000a__x000a__x000a__x000a__x000a__x000a__x000a_"/>
    <s v="- Gestor Calidad_x000a__x000a__x000a__x000a__x000a__x000a__x000a__x000a__x000a__x000a_________________x000a__x000a_- Gestor Calidad_x000a__x000a__x000a__x000a__x000a__x000a__x000a__x000a__x000a_"/>
    <s v="- Procedimiento 2213300-PR-098 &quot;Producción de artes gráficas para entidades distritales&quot; actualizado y socializado_x000a__x000a__x000a__x000a__x000a__x000a__x000a__x000a__x000a__x000a_________________x000a__x000a_- Procedimiento 2213300-PR-098 &quot;Producción de artes gráficas para entidades distritales&quot; actualizado y socializado_x000a__x000a__x000a__x000a__x000a__x000a__x000a__x000a__x000a_"/>
    <s v="15/07/2020_x000a__x000a__x000a__x000a__x000a__x000a__x000a__x000a__x000a__x000a_________________x000a__x000a_15/07/2020_x000a__x000a__x000a__x000a__x000a__x000a__x000a__x000a__x000a_"/>
    <s v="12/11/2020_x000a__x000a__x000a__x000a__x000a__x000a__x000a__x000a__x000a__x000a_________________x000a__x000a_12/11/2020_x000a__x000a__x000a__x000a__x000a__x000a__x000a__x000a__x000a_"/>
    <s v="- _x000a_AP:21 Capacitar a los funcionarios que hacen uso de la herramienta en el funcionamiento del Software con el fin de administrar técnicamente el aplicativo._x000a__x000a_- AP:21 Implementar los turnos de trabajo reglamentados por la Secretaria General, de acuerdo con las necesidades de la operación, con el fin de dar gestión y cobertura a las órdenes de producción._x000a_- AP:21 Asegurar la implementación y optimización del Software Emlaze como mínimo en el 70% de sus funcionalidades._x000a__x000a__x000a__x000a__x000a__x000a__x000a__x000a_________________x000a__x000a__x000a__x000a__x000a__x000a__x000a__x000a__x000a__x000a__x000a_"/>
    <s v="- Subdirector Imprenta Distrital_x000a_- Profesional universitario 219-09-asesor y Subdirector Tecnico_x000a_- Asesor-Profesional universitario 219-09_x000a__x000a__x000a__x000a__x000a__x000a__x000a__x000a_________________x000a__x000a__x000a__x000a__x000a__x000a__x000a__x000a__x000a__x000a__x000a_"/>
    <s v="- Evidencia de programación de capacitaciones al personal en la manipulación de la herramienta._x000a_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03/08/2020_x000a_15/12/2020_x000a_02/11/2020_x000a__x000a__x000a__x000a__x000a__x000a__x000a__x000a_________________x000a__x000a__x000a__x000a__x000a__x000a__x000a__x000a__x000a__x000a__x000a_"/>
    <s v="01/12/2020_x000a_14/04/2020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e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eas en la orden de producción_x000a_- Evidencia de reunión o correo electrónico_x000a_- Orden de producción - EMLAZE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on y actualizacion de mapa de riesgos según el reporte de monitoreo efectuado a corte 31 de diciembre de 2019. Incluir actividades para elfortalecimiento de controles y acciones posteriores y de tratamiento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Elaborar el Registro Distrital publicando los actos administrativos en el "/>
    <s v="Incumplimiento legal"/>
    <s v="con la publicación oportuna e íntegra de los actos administrativos (Registro Distrital)"/>
    <s v="Gestión de procesos"/>
    <s v="Operativo"/>
    <s v="- Deficiencia en la solicitud y los soportes, inconsistencia entre el archivo magnético y el físico._x000a_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s v="Rara vez (1)"/>
    <s v="Insignificante (1)"/>
    <s v="Moderado (3)"/>
    <s v="Mayor (4)"/>
    <s v="Moderado (3)"/>
    <s v="Moderado (3)"/>
    <s v="Moderado (3)"/>
    <s v="Mayor (4)"/>
    <s v="Alta"/>
    <s v="Se determina la probabilidad (rara vez 1) ya que el riesgo no se ha presentado en los úlimos 4 años y el impacto mayor obedece a las posibles sanciones legales y perdida de la imagen institucional."/>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s v="Moderado"/>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a la probabilidad (1 rara vez), ya que las actividades preventivas han evitado la materialización del riesgo, sin embargo, es necesario fortalecer las evidencias de uno de dichos controles. El impacto pasa a moderado ya la materialización de este riesgo puede afectar la imagen isntitucional y ocasionar sanciones disciplinarias."/>
    <s v="Reducir"/>
    <s v="_x000a__x000a_- AP:22 Actualización del 2213300-PR-097 incluyendo la nueva herramienta para solicitar la publicación del Registro Distrital de manera virtual y formalización en el SIG._x000a__x000a__x000a__x000a__x000a__x000a__x000a__x000a_________________x000a__x000a__x000a__x000a__x000a__x000a__x000a__x000a__x000a__x000a__x000a_"/>
    <s v="_x000a__x000a_- Gestor de calidad-Tecnico Operativo 314-04_x000a__x000a__x000a__x000a__x000a__x000a__x000a__x000a_________________x000a__x000a__x000a__x000a__x000a__x000a__x000a__x000a__x000a__x000a__x000a_"/>
    <s v="_x000a__x000a_- PR-097 actualizado, publicado y socializado._x000a__x000a__x000a__x000a__x000a__x000a__x000a__x000a_________________x000a__x000a__x000a__x000a__x000a__x000a__x000a__x000a__x000a__x000a__x000a_"/>
    <s v="_x000a__x000a_15/06/2020_x000a__x000a__x000a__x000a__x000a__x000a__x000a__x000a_________________x000a__x000a__x000a__x000a__x000a__x000a__x000a__x000a__x000a__x000a__x000a_"/>
    <s v="_x000a__x000a_13/10/2020_x000a__x000a__x000a__x000a__x000a__x000a__x000a__x000a_________________x000a__x000a__x000a__x000a__x000a__x000a__x000a__x000a__x000a__x000a__x000a_"/>
    <s v="- AP:22 Diseñar las estrategias para socializar la publicación de los actos administrativos en el nuevo sistema del Registro Distrital._x000a_- AP:22 Actualización del trámite de publicación de actos o documentos administrativos en SUIT y Guia de Trámites y socialización con usuarios internos._x000a_- AP:22 Socializar con las entidades, organismos y organos de control del Distrito Capital la metodología para la publicación de los actos y documentos administrativos en el sistema del Registro Distrital._x000a__x000a__x000a__x000a__x000a__x000a__x000a__x000a_________________x000a__x000a__x000a__x000a__x000a__x000a__x000a__x000a__x000a__x000a__x000a_"/>
    <s v="- Tecnico operativo 314-04_x000a_- Tecnico operativo 314-04_x000a_- Tecnico operativo 314-04_x000a__x000a__x000a__x000a__x000a__x000a__x000a__x000a_________________x000a__x000a__x000a__x000a__x000a__x000a__x000a__x000a__x000a__x000a__x000a_"/>
    <s v="- Estrategia de socialización._x000a_- Evidencias de la actualización en SUIT y Guia de Trámites._x000a_- Evidencias de socialización._x000a__x000a__x000a__x000a__x000a__x000a__x000a__x000a_________________x000a__x000a__x000a__x000a__x000a__x000a__x000a__x000a__x000a__x000a__x000a_"/>
    <s v="15/06/2020_x000a_16/06/2020_x000a_16/06/2020_x000a__x000a__x000a__x000a__x000a__x000a__x000a__x000a_________________x000a__x000a__x000a__x000a__x000a__x000a__x000a__x000a__x000a__x000a__x000a_"/>
    <s v="13/10/2020_x000a_14/10/2020_x000a_14/10/2020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on y actualizacion de mapa de riesgos según el reporte de monitoreo efectuado a corte 31 de diciembre de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Recibir y custodiar transitoriamente los insumos, elaborar los impresos de acuerdo a las características técnicas requeridas y entregar los productos elaborados, ejecutar el plan de acción y programa de producción."/>
    <s v="Desvío de recursos físicos o económicos"/>
    <s v="durante la recepción y almacenamiento de insumos, repuestos y/o sobrantes que se pueden reciclar y producto terminado, con el fin de obtener dádivas o beneficio a nombre propio"/>
    <s v="Corrupción"/>
    <s v="Operativo"/>
    <s v="- Bajo nivel de gestión del software EMLAZE, como herramienta para el seguimiento de la producción de la Imprenta Distrital._x000a_- Deficiencia en el control de ingresos y salidas de insumos del almacen._x000a_- Falta de control sobre la materia prima sobrante._x000a__x000a__x000a__x000a_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Rara vez (1)"/>
    <s v="Menor (2)"/>
    <s v="Moderado (3)"/>
    <s v="Mayor (4)"/>
    <s v="Mayor (4)"/>
    <s v="Insignificante (1)"/>
    <s v="Menor (2)"/>
    <s v="Catastrófico (5)"/>
    <s v="Extrema"/>
    <s v="Se determina la probabilidad (1 rara vez) ya que las actividades de control preventivas han evitado la materialización del riesgo. El impacto se considra catastrófico (5 mayor) teniendo en cuenta los múltiples efectos que se generan con su materialización."/>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Catastrófico (5)"/>
    <s v="Extrema"/>
    <s v="Se determina la probabilidad (1 rara vez) ya que las actividades de control preventivas han evitado la materialización del riesgo. El impacto se considra catastrófico (5 mayor) teniendo en cuenta que los riesgos de corupcion no se desplazan en la escala de impacto; sin embargo los controles detectivos existente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 Implementar acciones de control administrativo a los repuestos adquiridos para la maquinaria de artes gráficas, con el propósito de evitar la pérdida o hurto de los mismos._x000a_- AP:23 Incluir como control en el Procedimiento 2213300 PR-215 y formalizar en el SIG, el reporte mensual de  la disposición final de residuos peligrosos en el formato 4233100-FT-1037 y residuos aprovechables 2213300-FT-1036 generados por el proceso productivo. _x000a_- AP:23 Implementar formato de ingresos de materia prima de las entidades Distritales para el control en la recepción de insumos y formalizarlo en el SIG._x000a__x000a_Actualizar el procedimiento 2213300 PR-215 con la creación del nuevo control, su formato asociado y divulgación._x000a_- AP:21 Asegurar la implementación y optimización del Software Emlaze como mínimo en el 70% de sus funcionalidades._x000a__x000a__x000a__x000a__x000a__x000a__x000a_________________x000a__x000a__x000a__x000a__x000a__x000a__x000a__x000a__x000a__x000a__x000a_"/>
    <s v="- Profesional Universitario 2019-18 y Auxiliar administrativo 407-27_x000a_- Gestor PIGA y Gestor Calidad_x000a_- Profesional Universitario 2019-18 y Auxiliar administrativo 407-27- Gestor de Calidad._x000a_- Asesor-Profesional universitario 219-09-Subdirector Tecnico_x000a__x000a__x000a__x000a__x000a__x000a__x000a_________________x000a__x000a__x000a__x000a__x000a__x000a__x000a__x000a__x000a__x000a__x000a_"/>
    <s v="- Comprobante de ingreso a almacen de repuestos existentes catalogados como sobrantes. _x000a_- Procedimiento actualizado 2213300-PR-215&quot;Recepción, entrega y control de materia prima, insumos y otros&quot;, formalización en SIG y divulgación._x000a_- Procedimiento actualizado 2213300-PR-215&quot;Recepción, entrega y control de materia prima, insumos y otros&quot;, formalización en SIG y divulgación._x000a_- _x000a_Reporte de porcentaje de implementación del sistema de información en la Subdirección de Imprenta Distrital._x000a__x000a__x000a__x000a__x000a__x000a__x000a_________________x000a__x000a__x000a__x000a__x000a__x000a__x000a__x000a__x000a__x000a__x000a_"/>
    <s v="15/12/2020_x000a_16/06/2020_x000a_16/06/2020_x000a_02/11/2020_x000a__x000a__x000a__x000a__x000a__x000a__x000a_________________x000a__x000a__x000a__x000a__x000a__x000a__x000a__x000a__x000a__x000a__x000a_"/>
    <s v="14/04/2021_x000a_14/10/2020_x000a_14/10/2020_x000a_02/03/2021_x000a__x000a__x000a__x000a__x000a__x000a__x000a_________________x000a__x000a_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on y actualizacion de mapa de riesgos según el reporte de monitoreo efectuado a corte 31 de diciembre de 2019. Se identificarón las perspectivas del impacto y se definieron las acciones de tratamiento para el año 2020 y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Recibir y custodiar transitoriamente los insumos, elaborar los impresos de acuerdo a las características técnicas requeridas y entregar los productos elaborados, ejecutar el plan de acción y programa de producción."/>
    <s v="Desvío de recursos físicos o económicos"/>
    <s v="para la elaboración de trabajos de artes gráficas dirigidos a personas u organismos que no hacen parte de la Administración Distrital, con el fin de obtener dádivas o beneficio a nombre propio"/>
    <s v="Corrupción"/>
    <s v="Operativo"/>
    <s v="- Conflicto de intereses de los servidores con fines de favorecer un tercero que sin cumplir requisitos solicite elaboracio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Insignificante (1)"/>
    <s v="Moderado (3)"/>
    <s v="Insignificante (1)"/>
    <s v="Insignificante (1)"/>
    <s v="Insignificante (1)"/>
    <s v="Insignificante (1)"/>
    <s v="Catastrófico (5)"/>
    <s v="Extrema"/>
    <s v="Se determina la probabilidad (1 rara vez) ya que las actividades de control preventivas han evitado la materialización del riesgo. El impacto se considra catastrófico (5 mayor) teniendo en cuenta los múltiples efectos que se generan con su materialización."/>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parcialmente indica que el Subdirector de imprenta, autorizado(a) por el Director Distrital de Desarrollo Institucional, seman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Moderado_x000a_Fuerte_x000a_Fuerte_x000a__x000a__x000a__x000a__x000a__x000a__x000a_"/>
    <s v="Moderado_x000a_Fuerte_x000a_Fuerte_x000a__x000a__x000a__x000a__x000a__x000a__x000a_"/>
    <s v="Moderado"/>
    <s v="La mayoría"/>
    <s v="Rara vez (1)"/>
    <s v="Catastrófico (5)"/>
    <s v="Extrema"/>
    <s v="Se determina la probabilidad (1 rara vez) ya que las actividades de control preventivas han evitado la materialización del riesgo. El impacto se considra catastrófico (5 mayor) teniendo en cuenta que los riesgos de corupcion no se desplazan en la escala de impacto; sin embargo los controles detectivos existente son fuertes."/>
    <s v="Reducir"/>
    <s v="_x000a__x000a__x000a__x000a__x000a__x000a__x000a__x000a__x000a__x000a_________________x000a__x000a_- Complementar (Act.10) del procedimiento 2213300PR-098 con el seguimiento de la produccion en el Sofware Emlaze comparando ordenes recibidas con el avance reportado._x000a__x000a__x000a__x000a__x000a__x000a__x000a__x000a__x000a_"/>
    <s v="_x000a__x000a__x000a__x000a__x000a__x000a__x000a__x000a__x000a__x000a_________________x000a__x000a_- Gestor Calidad_x000a__x000a__x000a__x000a__x000a__x000a__x000a__x000a__x000a_"/>
    <s v="_x000a__x000a__x000a__x000a__x000a__x000a__x000a__x000a__x000a__x000a_________________x000a__x000a_- Procedimiento 2213300-PR-098 &quot;Producción de artes gráficas para entidades distritales&quot; actualizado y socializado_x000a__x000a__x000a__x000a__x000a__x000a__x000a__x000a__x000a_"/>
    <s v="_x000a__x000a__x000a__x000a__x000a__x000a__x000a__x000a__x000a__x000a_________________x000a__x000a_02/06/2020_x000a__x000a__x000a__x000a__x000a__x000a__x000a__x000a__x000a_"/>
    <s v="_x000a__x000a__x000a__x000a__x000a__x000a__x000a__x000a__x000a__x000a_________________x000a__x000a_14/09/2020_x000a__x000a__x000a__x000a__x000a__x000a__x000a__x000a__x000a_"/>
    <s v="- _x000a_AP:21 Capacitar a los funcionarios que hacen uso de la herramienta en el funcionamiento del Sofware con el fin de administrar tecnicamente el aplicativo._x000a__x000a_- AP:24 Realizar verificación periódica y seguimiento de reportes de los contadores de las máquinas de CTP e impresión y hacer un comparativo con los trabajos de las entidades distritales solicitados._x000a_- AP:24 Verificar periódicamente y hacer seguimiento del uso de planchas litográficas dentro del proceso de artes gráficas._x000a_- AP:21 Asegurar la implementación y optimización del Software Emlaze como mínimo en el 70% de sus funcionalidades._x000a_- AP:24 Programar jornadas de prevención y orientación para los funcionarios de la dependencia en aras de mejorar la atención al ciudadano y evitar la ocurrencia de faltas disciplinarias._x000a__x000a__x000a__x000a__x000a__x000a_________________x000a__x000a__x000a__x000a__x000a__x000a__x000a__x000a__x000a__x000a__x000a_"/>
    <s v="- Subdirector de imprenta_x000a_- Profesional Universitario 219-09-Asesor-Subdirector Tecnico_x000a_- Profesional Universitario 219-09-Asesor-Subdirector Tecnico_x000a_- Asesor-Profesional universitario 219-09-Subdirector Tecnico_x000a_- Subdirector tecnico_x000a__x000a__x000a__x000a__x000a__x000a_________________x000a__x000a__x000a__x000a__x000a__x000a__x000a__x000a__x000a__x000a__x000a_"/>
    <s v="- Evidencia de programación de capacitaciones al personal en la manipulación de la herramienta._x000a__x000a_- Reporte de los contadores máquinas de CTP e impresión y analisis de su verificación._x000a_- Reporte de planchas usadas y analisis de su verificación._x000a_- _x000a_Reporte de porcentaje de implementación del sistema de información en la Subdirección de Imprenta Distrital._x000a_- Evidencias de las jornadas_x000a__x000a__x000a__x000a__x000a__x000a_________________x000a__x000a__x000a__x000a__x000a__x000a__x000a__x000a__x000a__x000a__x000a_"/>
    <s v="03/08/2020_x000a_15/12/2020_x000a_15/12/2020_x000a_02/11/2020_x000a_10/06/2020_x000a__x000a__x000a__x000a__x000a__x000a_________________x000a__x000a__x000a__x000a__x000a__x000a__x000a__x000a__x000a__x000a__x000a_"/>
    <s v="01/12/2020_x000a_14/04/2021_x000a_14/04/2021_x000a_02/03/2021_x000a_08/10/2020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on y actualizacion de mapa de riesgos según el reporte de monitoreo efectuado a corte 31 de diciembre de 2019. Se identificarón las perspectivas del impacto y se definieron las acciones de tratamiento para el año 2020 y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Ejecutar las acciones para la gestión de la elaboración de impresos y el registro distrital."/>
    <s v="Interrupciones"/>
    <s v="en la elaboracion de impresos"/>
    <s v="Gestión de procesos"/>
    <s v="Operativo"/>
    <s v="- Falta de disponibilidad de los equipos e instalaciones debido a ejecucion de actividades de adecuacio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o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Probable (4)"/>
    <s v="Insignificante (1)"/>
    <s v="Moderado (3)"/>
    <s v="Menor (2)"/>
    <s v="Catastrófico (5)"/>
    <s v="Insignificante (1)"/>
    <s v="Menor (2)"/>
    <s v="Catastrófico (5)"/>
    <s v="Extrema"/>
    <s v="Se considera que es probable (4) en razón a que se ha presentado 1 vez en el presente año y el impacto es catastrófico porque el grado de interrupción de operaciones internas por mas de 5 diás."/>
    <s v="- El procedimiento PR-098 Producción de artes gráficas para entidades Distritales (Actividad 7) indica que Profesional universitario o auxiliar administrativo de coordinación de producción, autorizado(a) por Subdirector(a) de Imprenta, mensualmente o cuando se requiera comprueba el  estado  de la  maquinaria y equipo y verifica las cintas métricas. La(s) fuente(s) de información utilizadas es(son) el Cronograma de mantenimiento y estado de la maquina y el formato   “verificación   de   cintas   métricas”. En caso de evidenciar observaciones, desviaciones o diferencias, deberán informarlo en el formato  &quot;Reporte  y  seguimiento a  fallo  de maquinaria o    equipo&quot;  para que el supervisor del  contrato de  mantenimiento, solicite  el servicio a la empresa contratista; a la maquinaria o equipo que esté fuera deproducción por daño, le pondrán el formato &quot;Fuera de servicio&quot;. Queda como evidencia el Cronograma de mantenimiento, formatod de verificación de cintas métricas 2213300-FT-752, el Reporte y seguimiento a fallo de maquinaria o equipo 2213300-FT-793, y la Orden de Producción 2213300-FT-473._x000a_- El procedimiento PR-098 Producción de artes gráficas para entidades Distritales (Actividad 7) indica que el Gestor de calidad del Proceso, autorizado(a) por Subdirector(a) de Imprenta, mensualmente o cuando se requiera realiza la verificación del cumplimiento de los requisitos de la norma ISO 9001:2015 aplicables al proceso y las BPM (Buenas  prácticas  de  manufactura). La(s) fuente(s) de información utilizadas es(son) el formato &quot;Lista de verificación requisitos ISO9001:2015 Y BPM&quot;. En caso de evidenciar observaciones, desviaciones o diferencias, se dejarán las observaciones en el formato y se tomarán las medidas preventivas y correctivas pertinentes. (Ver 2210111-PR-005 Acciones correctivas, preventivas y de mejora). Queda como evidencia el formato LISTA DE VERIFICACIÓN REQUISITOS ISO 9001:2015 y BPM.._x000a__x000a__x000a__x000a__x000a__x000a__x000a__x000a_"/>
    <s v="Fuerte_x000a_Fuerte_x000a__x000a__x000a__x000a__x000a__x000a__x000a__x000a_"/>
    <s v="Fuerte_x000a_Débil_x000a__x000a__x000a__x000a__x000a__x000a__x000a__x000a_"/>
    <s v="Fuerte_x000a_Débil_x000a__x000a__x000a__x000a__x000a__x000a__x000a__x000a_"/>
    <s v="Moderado"/>
    <s v="La mayoría"/>
    <s v="- PR-098 Producción de artes gráficas para entidades Distritales_x000a_(Actividad 2) indica que Profesional universitario o auxiliar administrativo de coordinación de producción, autorizado(a) por Subdirector(a) de Imprenta, cada vez que se proyecte una respuesta de solicitud de cuantificación Si  la  Subdirección  de  Imprenta  Distrital  poralto    volumen    de    trabajo,    por    tiempo requerido    para    la    entrega,    u    otras especificaciones técnicas,  no le es posibleatender el respectivo requerimiento. La(s) fuente(s) de información utilizadas es(son) la programación de la producción. En caso de evidenciar observaciones, desviaciones o diferencias, deberá informarlo por escrito al solicitante que no esta en capacitadad de recibir el trabajo requerido. Queda como evidencia Oficio 2211600-FT-012 De respuesta informando aprobación de solicitud o el motivo de devolución._x000a_- El procedimiento 2213300-PR-098 &quot;Producción de artes gráficas para entidades distritales&quot; (Act. 10), indica que el Subdirector de imprenta, autorizado(a) por el Director Distrital de Desarrollo Institucional, seman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Moderado_x000a_Fuerte_x000a_Fuerte_x000a__x000a__x000a__x000a__x000a__x000a_"/>
    <s v="Fuerte_x000a_Moderado_x000a_Fuerte_x000a_Fuerte_x000a__x000a__x000a__x000a__x000a__x000a_"/>
    <s v="Fuerte_x000a_Moderado_x000a_Fuerte_x000a_Fuerte_x000a__x000a__x000a__x000a__x000a__x000a_"/>
    <s v="Moderado"/>
    <s v="Algunos"/>
    <s v="Posible (3)"/>
    <s v="Catastrófico (5)"/>
    <s v="Extrema"/>
    <s v="Se determina que la probabilidad es posible (3)  en razón a que se ha presentadoal menos 1 vez en los dos ultimos años y el impacto se mantiene catastrófico porque el grado de interrupción de operaciones internas por mas de 5 diás, a pesar de los controles que se están aplicando."/>
    <s v="Reducir"/>
    <s v="_x000a_- La Acción Correctiva No.32 se reprogramó en razón a que la aplicación de la Lista de verificación de requisitos norma ISO 9001:2015 y BPM no se ha podido implementar en ocasión a la suspensión de las actividades de planta hasta el 18/01/2021 que se reactive la operación._x000a_-  _x000a__x000a__x000a__x000a__x000a__x000a__x000a__x000a_________________x000a__x000a__x000a_- No es necesario ajustar el diseño del control, sino garantizar su aplicación._x000a__x000a__x000a__x000a__x000a__x000a__x000a__x000a_"/>
    <s v="_x000a_- Gestor de calidad_x000a__x000a__x000a__x000a__x000a__x000a__x000a__x000a__x000a_________________x000a__x000a__x000a_- Subdirector Tecnico_x000a__x000a__x000a__x000a__x000a__x000a__x000a__x000a_"/>
    <s v="_x000a_- Registro lista de verificación de requisitos FT-128 diligenciado._x000a__x000a__x000a__x000a__x000a__x000a__x000a__x000a__x000a_________________x000a__x000a__x000a_- Registro de reunión de produccion FT-836 diligenciado._x000a__x000a__x000a__x000a__x000a__x000a__x000a__x000a_"/>
    <s v="_x000a_18/01/2021_x000a__x000a__x000a__x000a__x000a__x000a__x000a__x000a__x000a_________________x000a__x000a__x000a_18/01/2021_x000a__x000a__x000a__x000a__x000a__x000a__x000a__x000a_"/>
    <s v="_x000a__x000a__x000a__x000a__x000a__x000a__x000a__x000a__x000a__x000a_________________x000a__x000a__x000a__x000a__x000a__x000a__x000a__x000a__x000a__x000a__x000a_"/>
    <s v="- AP:19 Realizar analisis del stock minimo de inventario de insumos de emergencia con el fin de contar con disponibilidad en caso de perdida o deterioro._x000a_- AP:19 Coordinar la realización de actividades de mantenimiento de la infraestructura, red contra incendios y tanque de agua._x000a_- AP:19 Elaborar, implementar y  hacer seguimiento al plan de mantenimiento a la maquinaria y equipos de artes graficas._x000a__x000a__x000a__x000a__x000a__x000a__x000a__x000a_________________x000a__x000a__x000a__x000a__x000a__x000a__x000a__x000a__x000a__x000a__x000a_"/>
    <s v="- Profesional universitario 219-18- Asesor-Subdirector tecnico._x000a_- Profesional Especializado 222-30- Subdirector Tecnico._x000a_- Profesional universitario 219-09- Subdirector Tecnico._x000a__x000a__x000a__x000a__x000a__x000a__x000a__x000a_________________x000a__x000a__x000a__x000a__x000a__x000a__x000a__x000a__x000a__x000a__x000a_"/>
    <s v="- Analisis del Stock minimo._x000a_- Correos o memorandos donde se requieran los mantenimientos._x000a_- Plan de mantenimiento_x000a__x000a__x000a__x000a__x000a__x000a__x000a__x000a_________________x000a__x000a__x000a__x000a__x000a__x000a__x000a__x000a__x000a__x000a__x000a_"/>
    <s v="15/12/2020_x000a_15/12/2020_x000a_15/07/2020_x000a__x000a__x000a__x000a__x000a__x000a__x000a__x000a_________________x000a__x000a__x000a__x000a__x000a__x000a__x000a__x000a__x000a__x000a__x000a_"/>
    <s v="14/04/2021_x000a_14/04/2021_x000a_12/11/2020_x000a__x000a__x000a__x000a__x000a__x000a__x000a__x000a_________________x000a__x000a__x000a__x000a__x000a__x000a__x000a__x000a__x000a__x000a__x000a_"/>
    <s v="- Reportar el riesgo materializado de Interrupciones en la elaboracio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sición de materiales e insumos de fabricación, alquiler de un local o una planta temporal para ej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on de impresos_x000a_- Registro acta de reunión de producción FT-836 diligenciada._x000a_- Acta de comite institucional de gestión y desempeño._x000a_- Registro acta de reunión de producción FT-836 diligenciada._x000a__x000a__x000a__x000a__x000a__x000a_- Mapa de riesgo del proceso Elaboración de Impresos y Registro Distrital, actualizado."/>
    <d v="2020-06-16T00:00:00"/>
    <s v="Identificación del riesgo_x000a_Análisis antes de controles_x000a_Análisis de controles_x000a_Análisis después de controles_x000a_Tratamiento del riesgo"/>
    <s v="Primera vers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7"/>
    <s v="Formular el Plan Estratégico de Tecnologías de la Información y las Comunicaciones"/>
    <s v="Decisiones erróneas o no acertadas"/>
    <s v="en la formulación del Plan Estratégico de Tecnologías de la Información y las Comunicaciones"/>
    <s v="Gestión de procesos"/>
    <s v="Estratégico"/>
    <s v="- Las personas que formulan el PETI no tienen los conocimientos y habilidades necesarias._x000a_-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 1081 Rediseño de la arquitectura de la plataforma tecnológica en la Secretaría General_x000a__x000a__x000a__x000a_"/>
    <s v="Rara vez (1)"/>
    <s v="Insignificante (1)"/>
    <s v="Menor (2)"/>
    <s v="Menor (2)"/>
    <s v="Insignificante (1)"/>
    <s v="Insignificante (1)"/>
    <s v="Mayor (4)"/>
    <s v="Mayor (4)"/>
    <s v="Alta"/>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Queda como evidencia correo electrónico, Proyecto PETI con observaciones.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en caso de evidenciar observaciones, desviaciones o diferencias, los jefes de la Oficina TIC y la Oficina Asesora de Planeación enviarán correo electrónico al equipo de delegados con las correspondientes justific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Registros formalizados._x000a_- Procedimiento actualizado PR-116._x000a__x000a__x000a__x000a__x000a__x000a__x000a__x000a__x000a_________________x000a__x000a_- Registros formalizados._x000a_- Procedimiento actualizado PR-116._x000a_- Registros formalizados._x000a_- Procedimiento actualizado PR-116._x000a__x000a__x000a__x000a__x000a__x000a_"/>
    <s v="01/04/2020_x000a_01/04/2020_x000a__x000a__x000a__x000a__x000a__x000a__x000a__x000a__x000a_________________x000a__x000a_01/04/2020_x000a_01/04/2020_x000a_01/04/2020_x000a_01/04/2020_x000a__x000a__x000a__x000a__x000a__x000a_"/>
    <s v="31/07/2020_x000a_31/07/2020_x000a__x000a__x000a__x000a__x000a__x000a__x000a__x000a__x000a_________________x000a__x000a_31/07/2020_x000a_31/07/2020_x000a_31/07/2020_x000a_31/07/2020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Realizar seguimiento al PETI y a la ejecución del Plan del subsistema de gestión de seguridad de la información"/>
    <s v="Omisión"/>
    <s v="en la verificación del registro de activos de información"/>
    <s v="Gestión de procesos"/>
    <s v="Estratégico"/>
    <s v="- Falta ajustar algunas tareas específicas del proceso, identificación de cuellos de botella y nuevos puntos de control para mejorar el desempeño del proceso._x000a_- No disponer de suficiente personal capacitado en herramientas de última generación para la construcción y mantenimiento de aplicativos desarrollados, como también para atender los requerimientos del SGSI._x000a__x000a__x000a__x000a__x000a__x000a__x000a__x000a_"/>
    <s v="- Constante cambio en la normatividad y exceso de la misma._x000a_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Insignificante (1)"/>
    <s v="Menor (2)"/>
    <s v="Moderado (3)"/>
    <s v="Insignificante (1)"/>
    <s v="Mayor (4)"/>
    <s v="Menor (2)"/>
    <s v="Mayor (4)"/>
    <s v="Alta"/>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Verificar el registro de activos de información (PR- 187) PC# 8 indica que Oficial de Seguridad de la Información, autorizado(a) por Jefe Oficina de Tecnologías de la Información y las Comunicaciones, anualmente verificar la información remitida por los responsables del proceso. La(s) fuente(s) de información utilizadas es(son) formato 2213200-FT-367 “Identificación, Valoración y Planes de Tratamiento a los Activos de Información”, de acuerdo con las instrucciones contenidas en la Guía para el inventario, clasificación, etiquetado de información, protección de datos personales y análisis de riesgos de los activos de información (2213200-GS-004). En caso de evidenciar observaciones, desviaciones o diferencias, si se encuentran inconsistencias, se informará mediante memorando electrónico al responsable del proceso, para que se realice los ajustes correspondientes. Queda como evidencia formato 2213200-FT-367 Identificación, Valoración y Planes de Tratamiento a los Activos de Información y Memorando 2211600-FT-011 Actividades plan de tratamien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Seguimiento plan de tratamiento (PR-187) PC #9: indica que Oficial de Seguridad de la Información y la Dependencia responsable, autorizado(a) por El Jefe de la Oficina de Tecnologías de la Información y las Comunicaciones, anualmente realiza el seguimiento a las actividades que componen. La(s) fuente(s) de información utilizadas es(son) plan de mitigación de acuerdo con las fechas de implementación del plan de mitigación, establecidas por la dependencia responsable de la ejecución. En caso de evidenciar observaciones, desviaciones o diferencias, En caso que la dependencia responsable incumpla las fechas de implementación del plan de mitigación, deberá elaborar memorando electrónico al Jefe de la oficina y/o dependencia dueño del activo de información con copia a control interno indicando los motivos de incumplimiento y fecha concreta de implementación. Queda como evidencia Formato 2213200-FT-367 Identificación, Valoración y Planes de Tratamiento a los Activos de Información y Memorando 2211600-FT-011 Motivos incumplimiento y fecha imple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9__x000a_Fortalecer los procedimientos PR-187 y PR-116 con base en las metodologías y lineamientos nacionales y distritales vigentes._x000a__x000a_AM: Nro. 2-2020 Actividad 2_x000a__x000a__x000a__x000a__x000a__x000a__x000a__x000a__x000a__x000a_________________x000a__x000a_- _x0009__x000a_Fortalecer los procedimientos PR-187 y PR-116 con base en las metodologías y lineamientos nacionales y distritales vigentes._x000a__x000a_AM: Nro. 2-2020 Actividad 2_x000a__x000a__x000a__x000a__x000a__x000a__x000a__x000a__x000a_"/>
    <s v="- Jefe de la OTIC_x000a__x000a__x000a__x000a__x000a__x000a__x000a__x000a__x000a__x000a_________________x000a__x000a_- Jefe de la OTIC_x000a__x000a__x000a__x000a__x000a__x000a__x000a__x000a__x000a_"/>
    <s v="- PR-187actualizado._x000a__x000a__x000a__x000a__x000a__x000a__x000a__x000a__x000a__x000a_________________x000a__x000a_- PR-187actualizado._x000a__x000a__x000a__x000a__x000a__x000a__x000a__x000a__x000a_"/>
    <s v="01/04/2020_x000a__x000a__x000a__x000a__x000a__x000a__x000a__x000a__x000a__x000a_________________x000a__x000a_01/04/2020_x000a__x000a__x000a__x000a__x000a__x000a__x000a__x000a__x000a_"/>
    <s v="31/07/2020_x000a__x000a__x000a__x000a__x000a__x000a__x000a__x000a__x000a__x000a_________________x000a__x000a_31/07/2020_x000a__x000a__x000a__x000a__x000a__x000a__x000a__x000a__x000a_"/>
    <s v="- Reportar el riesgo materializado de Omisión en la verificación del registro de activos de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a verificación del registro de activos de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Realizar seguimiento al PETI y a la ejecución del Plan del subsistema de gestión de seguridad de la información"/>
    <s v="Omisión"/>
    <s v="en el seguimiento y retroalimentación a los avances de proyectos de alto componente TIC definidos en el PETI"/>
    <s v="Gestión de procesos"/>
    <s v="Estratégico"/>
    <s v="- Las personas que realizan el seguimiento no tienen los conocimientos y habilidades necesarias._x000a_- La información para realizar el seguimiento al PETI  no es oportuna.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enor (2)"/>
    <s v="Moderado (3)"/>
    <s v="Mayor (4)"/>
    <s v="Mayor (4)"/>
    <s v="Mayor (4)"/>
    <s v="Mayor (4)"/>
    <s v="Alta"/>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Jefe de la Oficina de Tecnologías de la información y las comunicaciones ,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aboración de PETI basado en la AE (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x000a__x000a_________________x000a__x000a_- _x0009__x000a_Fortalecer los procedimientos PR-187 y PR-116 con base en las metodologías y lineamientos nacionales y distritales vigentes._x000a_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
    <s v="- Jefe de la OTIC_x000a_- Jefe de la OTIC_x000a__x000a__x000a__x000a__x000a__x000a__x000a__x000a__x000a_________________x000a__x000a_- Jefe de la OTIC_x000a_- Jefe de la OTIC_x000a_- Jefe de la OTIC_x000a__x000a__x000a__x000a__x000a__x000a__x000a_"/>
    <s v="- Registros formalizados._x000a_- Procedimiento actualizado PR-116._x000a__x000a__x000a__x000a__x000a__x000a__x000a__x000a__x000a_________________x000a__x000a_- Procedimiento actualizado PR-116._x000a_- Registros formalizados._x000a_- Procedimiento actualizado PR-116._x000a__x000a__x000a__x000a__x000a__x000a__x000a_"/>
    <s v="01/04/2020_x000a_01/04/2020_x000a__x000a__x000a__x000a__x000a__x000a__x000a__x000a__x000a_________________x000a__x000a_01/04/2020_x000a_01/04/2020_x000a_01/04/2020_x000a__x000a__x000a__x000a__x000a__x000a__x000a_"/>
    <s v="31/07/2020_x000a_31/07/2020_x000a__x000a__x000a__x000a__x000a__x000a__x000a__x000a__x000a_________________x000a__x000a_31/07/2020_x000a_31/07/2020_x000a_31/07/2020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Desarrollar la gestión de soluciones tecnológicas"/>
    <s v="Supervisión inapropiada"/>
    <s v="en el desarrollo de soluciones tecnológicas"/>
    <s v="Gestión de procesos"/>
    <s v="Estratégic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idoneidad en el personal que desarrolla  las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oderado (3)"/>
    <s v="Mayor (4)"/>
    <s v="Mayor (4)"/>
    <s v="Mayor (4)"/>
    <s v="Mayor (4)"/>
    <s v="Mayor (4)"/>
    <s v="Alta"/>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alisis, Diseño, desarrollo e implementacion de soluciones PC#3  indica que el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alisis, Diseño, desarrollo e implementacio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o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istencias encontradas en el seguimiento de la solucion o requeirmiento y en el Sistema de Gestión de Servicios._x000a_- PR-106 Analisis, Diseño, desarrollo e implementacio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_x000a_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alisis, Diseño, desarrollo e implementacio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Formular el Plan Estratégico  de Tecnologías de la Información y las Comunicaciones "/>
    <s v="Decisiones ajustadas a intereses propios o de terceros"/>
    <s v="al formular el plan Estratégico de Tecnologías de la Información y las Comunicaciones con el fin de obtener un beneficio al que no halla lugar"/>
    <s v="Corrupción"/>
    <s v="Estratégico"/>
    <s v="- Estructura de la Oficina TIC insuficiente para atender la demanda de servicios de TI._x000a_- Conflicto de intereses.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ayor (4)"/>
    <s v="Menor (2)"/>
    <s v="Moderado (3)"/>
    <s v="Menor (2)"/>
    <s v="Insignificante (1)"/>
    <s v="Menor (2)"/>
    <s v="Mayor (4)"/>
    <s v="Alta"/>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observaciones  para que realicen los ajustes. Queda como evidencia correo electrónico, Proyecto PETI con observaciones  ._x000a_- Elaboración de PETI basado en la AE (PR- 116) PC# 9 indica que el Jefe de la Oficina de Tecnologías de la información y las comunicaciones y el jefe de la Oficina Asesora de Planeación, autorizado(a) por manual de funciones, anualmente y/o cada vez se actualice verifica  cada uno de los capítulos que conforman el PETI.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observ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s v="Alta"/>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_x000a__x000a__x000a__x000a__x000a_"/>
    <s v="- Registros formalizados._x000a_- Procedimiento actualizado PR-116._x000a_- Registros formalizados._x000a_- Procedimiento actualizado PR-116._x000a__x000a__x000a__x000a__x000a__x000a__x000a_________________x000a__x000a_- Registros formalizados._x000a_- Procedimiento actualizado PR-116._x000a_- Registros formalizados._x000a_- Procedimiento actualizado PR-116._x000a__x000a__x000a__x000a__x000a__x000a_"/>
    <s v="01/04/2020_x000a_01/04/2020_x000a_01/04/2020_x000a_01/04/2020_x000a__x000a__x000a__x000a__x000a__x000a__x000a_________________x000a__x000a_01/04/2020_x000a_01/04/2020_x000a_01/04/2020_x000a_01/04/2020_x000a__x000a__x000a__x000a__x000a__x000a_"/>
    <s v="31/07/2020_x000a_31/07/2020_x000a_31/07/2020_x000a_31/07/2020_x000a__x000a__x000a__x000a__x000a__x000a__x000a_________________x000a__x000a_31/07/2020_x000a_31/07/2020_x000a_31/07/2020_x000a_31/07/2020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8"/>
    <s v="Ejecutar el programa de trabajo, documentando en papeles de trabajo los soportes de las conclusiones obtenidas y estructurar el informe de auditoría contentivo de los hallazgos identificados."/>
    <s v="Decisiones ajustadas a intereses propios o de terceros"/>
    <s v="al Omitir la comunicación de hechos irregulares conocidos por la Oficina de Control Interno, para obtener beneficios a los que no haya lugar"/>
    <s v="Corrupción"/>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r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Ejecutar el programa de trabajo, documentando en papeles de trabajo los soportes de las conclusiones obtenidas y estructurar el informe de auditoría contentivo de los hallazgos identificados."/>
    <s v="Uso indebido de información privilegiada"/>
    <s v="con el fin de favorecer intereses indebidos o ajenos al cumplimiento de la función de la Oficina de Control Interno, para obtener beneficios a que no halla lugar"/>
    <s v="Corrupción"/>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l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Elaborar el Plan Anual de Auditorías el cual incorpora todas las actividades de aseguramiento, seguimiento y fomento del autocontrol."/>
    <s v="Decisiones erróneas o no acertadas"/>
    <s v="en la definición del alcance y Plan Anual de Auditoría"/>
    <s v="Gestión de procesos"/>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Planificar las auditorías internas."/>
    <s v="Decisiones erróneas o no acertadas"/>
    <s v="en la definición del alcance, los objetivos y pruebas de auditoría"/>
    <s v="Gestión de procesos"/>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9"/>
    <s v="Desarrollar y ejecutar los cursos y/o diplomados de formación para las servidoras y servidores públicos"/>
    <s v="Errores (fallas o deficiencias)"/>
    <s v="al desarrollar y ejecutar los cursos y/o diplomados de formación"/>
    <s v="Gestión de procesos"/>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 1125 Fortalecimiento y modernización de la gestión pública distrital_x000a__x000a__x000a__x000a_"/>
    <s v="Posible (3)"/>
    <s v="Moderado (3)"/>
    <s v="Moderado (3)"/>
    <s v="Menor (2)"/>
    <s v="Insignificante (1)"/>
    <s v="Insignificante (1)"/>
    <s v="Mayor (4)"/>
    <s v="Mayor (4)"/>
    <s v="Extrema"/>
    <s v="Se determinó la probabilidad en (posible 3)  dado que la situación se presentó al menos una vez en los últimos 2 años (3). El impacto (mayor 3) obedece a que genera incumplimiento en las metas y objetivos institucionales."/>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el Documento oferta académica Final, Evidencia de reunión Aprobación de temáticas de Formación, 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_x000a__x000a__x000a__x000a__x000a_"/>
    <s v="Fuerte_x000a_Débil_x000a_Fuerte_x000a_Fuerte_x000a__x000a__x000a__x000a__x000a__x000a_"/>
    <s v="Fuerte_x000a_Fuerte_x000a_Fuerte_x000a_Fuerte_x000a__x000a__x000a__x000a__x000a__x000a_"/>
    <s v="Fuerte_x000a_Débil_x000a_Fuerte_x000a_Fuerte_x000a__x000a__x000a__x000a__x000a__x000a_"/>
    <s v="Moderado"/>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de Auditorías Internas de Gestión PR-006      indica que el auditor designado   , autorizado(a) por  el Jefe de la Oficina de Control Interno    ,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Queda como evidencia el Informe de Auditoría y papeles de trabajo    ._x000a_- El procedimiento de Auditorías Internas de Calidad PR-361     indica que el Equipo Auditor   , autorizado(a) por  el Jefe de la Oficina de Control Interno    ,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Queda como evidencia el Informe de Auditoría de Calidad y Registros de Asistencia   .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s v="Baja"/>
    <s v="La valoración obtenida evidencia que los controles establecidos para el presente riesgo permiten reducir su impacto  pasando de una zona extrema a una zona baja en el mapa de calor. "/>
    <s v="Reducir"/>
    <s v="_x000a_- Ajustar la periodicidad para realizar seguimiento con el fin de  identificar el avance, las observaciones, desviaciones o diferencias en el desarrollo._x000a__x000a__x000a__x000a__x000a__x000a__x000a__x000a__x000a_________________x000a__x000a__x000a__x000a__x000a__x000a__x000a__x000a__x000a__x000a__x000a_"/>
    <s v="_x000a_- Profesional especializado_x000a__x000a__x000a__x000a__x000a__x000a__x000a__x000a__x000a_________________x000a__x000a__x000a__x000a__x000a__x000a__x000a__x000a__x000a__x000a__x000a_"/>
    <s v="_x000a_- Procedimientos modificados con controles para mitigar el riesgo_x000a__x000a__x000a__x000a__x000a__x000a__x000a__x000a__x000a_________________x000a__x000a__x000a__x000a__x000a__x000a__x000a__x000a__x000a__x000a__x000a_"/>
    <s v="_x000a_04/05/2020_x000a__x000a__x000a__x000a__x000a__x000a__x000a__x000a__x000a_________________x000a__x000a__x000a__x000a__x000a__x000a__x000a__x000a__x000a__x000a__x000a_"/>
    <s v="_x000a_30/08/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9"/>
    <s v="Estructurar, coordinar y orientar la implementación de estrategias para el fortalecimiento de la administración y la gestión pública de las entidades y organismos distritales."/>
    <s v="Errores (fallas o deficiencias)"/>
    <s v="al estructurar, coordinar y orientar la implementación de estrategias"/>
    <s v="Gestión de procesos"/>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 Pérdida del conocimiento institucional, que genera obsolescencia de la gestión._x000a_- Imagen institucional desmejorada por la deficiente divulgación, en materia de acciones, decisiones y resultados de la gestión del Distrito Capital.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enor (2)"/>
    <s v="Mayor (4)"/>
    <s v="Menor (2)"/>
    <s v="Insignificante (1)"/>
    <s v="Menor (2)"/>
    <s v="Mayor (4)"/>
    <s v="Mayor (4)"/>
    <s v="Alta"/>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g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car las posibles acciones de mejora para su gestión (si hay lugar a ello).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0"/>
    <s v="Gestionar los recursos necesarios para el ingreso a bodega y registro en los inventarios de los bienes objeto de solicitud."/>
    <s v="Errores (fallas o deficiencias)"/>
    <s v="en  el ingreso, suministro y baja  de bienes de consumo, consumo controlado y devolutivo de los inventarios de la entidad"/>
    <s v="Gestión de procesos"/>
    <s v="Operativo"/>
    <s v="- La información de entrada que se requiere para desarrollar las actividades no es oportuna, suficiente, clara,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_x000a__x000a__x000a__x000a__x000a_"/>
    <s v="- Cambios constantes en la normativa vigente._x000a_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Insignificante (1)"/>
    <s v="Insignificante (1)"/>
    <s v="Mayor (4)"/>
    <s v="Moderado (3)"/>
    <s v="Insignificante (1)"/>
    <s v="Moderado (3)"/>
    <s v="Mayor (4)"/>
    <s v="Alta"/>
    <s v="Se determina la probabilidad (1 rara vez) ya que el riesgo nunca se ha materializado o no se ha presentado en los últimos cuatro años. El impacto (4 mayor) obedece sanción por parte del ente de control u otro ente regulador."/>
    <s v="- Actividad (2) PR-148 &quot;Ingreso o entrada de bienes&quot;: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quot;Ingreso o entrada de bienes&quot;: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quot;Egreso o salida definitiva de bienes&quot;: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quot;Egreso o salida definitiva de bienes&quot;: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quot;Egreso o salida definitiva de bienes&quot;: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Actividad (4) PR-236 &quot;Egreso o salida definitiva de bienes&quot;: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quot;Egreso o salida definitiva de bienes&quot;: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_______________x000a_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5/11/2019_x000a_05/11/2019_x000a_05/11/2019_x000a_05/11/2019_x000a_05/11/2019_x000a__x000a__x000a__x000a__x000a__x000a_________________x000a__x000a_05/11/2019_x000a_05/11/2019_x000a__x000a__x000a__x000a__x000a__x000a__x000a__x000a_"/>
    <s v="31/03/2020_x000a_31/03/2020_x000a_31/03/2020_x000a_31/03/2020_x000a_31/03/2020_x000a__x000a__x000a__x000a__x000a__x000a_________________x000a__x000a_31/03/2020_x000a_31/03/2020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Preparar y generar la cuenta mensual de almacén con destino a la Subdirección Financiera"/>
    <s v="Errores (fallas o deficiencias)"/>
    <s v="en la generación de la cuenta mensual de almacén con destino a la Subdirección Financiera"/>
    <s v="Gestión de procesos"/>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 Todos los proyectos de inversión_x000a__x000a__x000a__x000a_"/>
    <s v="Rara vez (1)"/>
    <s v="Insignificante (1)"/>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Actividad (3) PR-149 &quot;Cuenta mensual de almacén&quot;: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e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Programar el seguimiento y control de bienes"/>
    <s v="Errores (fallas o deficiencias)"/>
    <s v="en el seguimiento y control de la información de los bienes de propiedad de la entidad"/>
    <s v="Gestión de procesos"/>
    <s v="Operativ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3) PR-235 &quot;Control y seguimiento de bienes&quot;: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Seguimiento y control de la información de los bienes de propiedad de la entidad"/>
    <s v="Desvío de recursos físicos o económicos"/>
    <s v="durante el seguimiento y control de la información de los bienes de propiedad de la entidad"/>
    <s v="Corrupción"/>
    <s v="Operativ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oderado (3)"/>
    <s v="Menor (2)"/>
    <s v="Moderado (3)"/>
    <s v="Mayor (4)"/>
    <s v="Moderado (3)"/>
    <s v="Mayor (4)"/>
    <s v="Alta"/>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s v="Alta"/>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P # 3 Actividad 1. Realizar revisión aleatoria en sitio hacia los elementos que han sido objeto de &quot;salidas&quot; dentro de la Subdirección de Servicios Administrativos sobre la información ingresada, con el fin de verificar la calidad de la información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 Subdirectora de Servicios Administrativos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 Informe Semestral sobre revisión aleatoria.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01/04/2020_x000a__x000a__x000a__x000a__x000a__x000a__x000a_________________x000a__x000a_22/10/2018_x000a_22/10/2018_x000a__x000a__x000a__x000a__x000a__x000a__x000a__x000a_"/>
    <s v="31/03/2020_x000a_31/03/2020_x000a_31/03/2020_x000a_31/12/2020_x000a__x000a__x000a__x000a__x000a__x000a__x000a_________________x000a__x000a_31/03/2020_x000a_31/03/2020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1"/>
    <s v="Diseñar y estructurar los medios de interacción ciudadana."/>
    <s v="Errores (fallas o deficiencias)"/>
    <s v="en el diseño y estructuración de los medios de interacción ciudadana"/>
    <s v="Gestión de procesos"/>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Rara vez (1)"/>
    <s v="Moderado (3)"/>
    <s v="Moderado (3)"/>
    <s v="Menor (2)"/>
    <s v="Insignificante (1)"/>
    <s v="Insignificante (1)"/>
    <s v="Moderado (3)"/>
    <s v="Moderado (3)"/>
    <s v="Moderada"/>
    <s v="La Subsecretaría de Servicio a la Ciudadanía ha diseñado y entregado 8 puntos de atención, que han demostrado ser experiencias exitosas. La calificación de la probabilidad es la mas baja en atención a que el riesgo no se ha materializado."/>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Coordinar y articular la gestión de las entidades participantes en el Modelo Multicanal de servicio"/>
    <s v="Errores (fallas o deficiencias)"/>
    <s v="en el seguimiento de la gestión de las entidades que hacen parte del Sistema Unificado Distrital de Inspección, Vigilancia y Control (SUDIVC)."/>
    <s v="Gestión de procesos"/>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Improbable (2)"/>
    <s v="Insignificante (1)"/>
    <s v="Insignificante (1)"/>
    <s v="Insignificante (1)"/>
    <s v="Insignificante (1)"/>
    <s v="Menor (2)"/>
    <s v="Menor (2)"/>
    <s v="Menor (2)"/>
    <s v="Baja"/>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gestión, seguimiento y coordinación del Sistema Unificado Distrital de Inspección, Vigilancia y Control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instructivo 4222100-IN-059 seguimiento y monitoreo a la gestión de IVC en el distrito capital,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Poner en operación los medios de interacción ciudadana para la atención a la Ciudadanía"/>
    <s v="Interrupciones"/>
    <s v="en la prestación de los servicios en los medios de interacción para la atención a la Ciudadanía"/>
    <s v="Gestión de procesos"/>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Posible (3)"/>
    <s v="Menor (2)"/>
    <s v="Moderado (3)"/>
    <s v="Moderado (3)"/>
    <s v="Moderado (3)"/>
    <s v="Moderado (3)"/>
    <s v="Moderado (3)"/>
    <s v="Moderado (3)"/>
    <s v="Alta"/>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Administración del Modelo Multicanal de servicio a la Ciudadanía, en el instructivo canal presencial (4222000-IN-064) indica que el técnico operativo de soporte del SUPERCADE, autorizado(a) por el/la profesional responsable del punto , diariamente efectúa seguimiento por medio verificación in situ del funcionamiento de los equipos activos de la Secretaría General. La(s) fuente(s) de información utilizadas es(son) Condiciones generale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contrato interadministrativo celebrado para la operación de la Línea 195 indica que el operador debe disponer de soporte tecnológico , autorizado(a) por La ETB en cumplimiento del anexo técnico funcional del contrato interadministrativo , diariamente  deberá efectú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genera una incidencia y se reporta a ETB y al profesional responsable de la Línea 195 . . Queda como evidencia Bitácora de validación._x000a_- El procedimiento Administración del Modelo Multicanal de servicio a la Ciudadanía, en el instructivo canal presencial (4222000-IN-064) indica que el Profesional responsable de punto SuperCADE, autorizado(a) por lo indicado en el instructivo paso 3,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osible (3)"/>
    <s v="Insignificante (1)"/>
    <s v="Baja"/>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 Reporte de desempeño jornada de atención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Coordinar y articular la gestión de las entidades participantes en el Modelo Multicanal de servicio"/>
    <s v="Errores (fallas o deficiencias)"/>
    <s v="en  el seguimiento de la gestión de las entidades participantes en los medios de interacción de la RED CADE"/>
    <s v="Gestión de procesos"/>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 Alta rotación en las entidades del personal responsable de las relaciones interinstitucionales. 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Posible (3)"/>
    <s v="Menor (2)"/>
    <s v="Menor (2)"/>
    <s v="Menor (2)"/>
    <s v="Insignificante (1)"/>
    <s v="Insignificante (1)"/>
    <s v="Menor (2)"/>
    <s v="Menor (2)"/>
    <s v="Moderada"/>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Administración del Modelo Multicanal de Servicio a la Ciudadanía indica que el Profesional de enlace (apoyo a la supervisión de convenios y contratos ), autorizado(a) por el Director(a) del Sistema Distrital de Servicio a la Ciudadanía, según lo establecido en cada convenio o contrato realiza seguimiento al cumplimiento de las obligaciones de los mismos. La(s) fuente(s) de información utilizadas es(son) Convenios, contratos, reportes GLPI, Informes administrativos. En caso de evidenciar observaciones, desviaciones o diferencias, se reporta al Director del Sistema Distrital de Servicio a la Ciudadanía o a  la instancia correspondiente. Queda como evidencia Informes parciales y finales de supervisión de los convenios y/o contra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Gestionar las peticiones ciudadanas, que ingresan al Sistema Distrital para la Gestión de Peticiones Ciudadanas, brindar el soporte funcional y evaluar la conformidad de las respuestas emitidas."/>
    <s v="Incumplimiento parcial de compromisos"/>
    <s v="en la atención de soporte funcional en los tiempos definidos en el procedimiento"/>
    <s v="Gestión de procesos"/>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_x000a__x000a__x000a_"/>
    <s v="Posible (3)"/>
    <s v="Insignificante (1)"/>
    <s v="Menor (2)"/>
    <s v="Menor (2)"/>
    <s v="Menor (2)"/>
    <s v="Insignificante (1)"/>
    <s v="Menor (2)"/>
    <s v="Menor (2)"/>
    <s v="Moderada"/>
    <s v="A pesar de tener un impacto menor, dada la frecuencia es la valoración sin controles tiene una probabilidad de materialización moderada. La calificación de la probabilidad se mantiene al igual que el impacto. "/>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valida si la solución puede realizarse en los tiempos establecido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Soporte Funcional y Técnico del Sistema Distrital para la Gestión de Peticiones Ciudadanas indica que el servidor asignado, autorizado(a) por el Director Distrital de Calidad del Servicio, semanalmente verifica que la solución de incidencias de soporte funcional en la Mesa de Ayuda del SGP, sea conforme con los criterios establecidos. La(s) fuente(s) de información utilizadas es(son) Actividad 10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valida que no existan incidencias para escalar a OTIC. La(s) fuente(s) de información utilizadas es(son) Actividad 12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l Universitario, Técnico operativo y/o Auxiliar Administrativo asignado para actualización de Procedimiento._x000a__x000a_Director(a) Distrital de Calidad del Servicio_x000a__x000a__x000a__x000a__x000a__x000a__x000a__x000a__x000a_"/>
    <s v="_x000a__x000a__x000a__x000a__x000a__x000a__x000a__x000a__x000a__x000a_________________x000a__x000a_- Procedimiento Soporte Funcional y Técnico del Sistema Distrital para la Gestión de Peticiones Ciudadanas 2212200-PR-254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11/10/2019_x000a__x000a__x000a__x000a__x000a__x000a__x000a__x000a__x000a_"/>
    <s v="- Reportar el riesgo materializado de Incumplimiento parcial de compromisos en la atención de soporte funcional en los tiempos definidos en el procedimiento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 en el procedimiento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Medir y analizar la calidad en la prestación del servicio en los diferentes canales de servicio a la Ciudadanía"/>
    <s v="Errores (fallas o deficiencias)"/>
    <s v="en la medición y análisis de la calidad en la prestación de los servicios en los diferentes canales de servicio a la Ciudadanía."/>
    <s v="Gestión de procesos"/>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 1126 Implementación de un nuevo enfoque de servicio a la ciudadanía_x000a__x000a__x000a__x000a_"/>
    <s v="Rara vez (1)"/>
    <s v="Insignificante (1)"/>
    <s v="Insignificante (1)"/>
    <s v="Insignificante (1)"/>
    <s v="Insignificante (1)"/>
    <s v="Insignificante (1)"/>
    <s v="Moderado (3)"/>
    <s v="Moderado (3)"/>
    <s v="Moderada"/>
    <s v="Hasta la fecha no se ha presentado la situación, de presentarse solo tendría un impacto moderado en el aspecto de cumplimiento. La calificación de la probabilidad se mantiene al igual que el impacto. "/>
    <s v="- El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Cualificar a los servidores públicos en actitudes, destrezas, habilidades y conocimientos de servicio a la Ciudadanía, al igual que en competencias de Inspección, Vigilancia y Control."/>
    <s v="Incumplimiento parcial de compromisos"/>
    <s v="en la meta de servidores públicos a cualificar en actitudes, destrezas, habilidades y conocimientos de servicio a la Ciudadanía."/>
    <s v="Gestión de procesos"/>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Rara vez (1)"/>
    <s v="Insignificante (1)"/>
    <s v="Menor (2)"/>
    <s v="Insignificante (1)"/>
    <s v="Insignificante (1)"/>
    <s v="Insignificante (1)"/>
    <s v="Menor (2)"/>
    <s v="Menor (2)"/>
    <s v="Baja"/>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Cualificación en Servicio a la Ciudadanía a Servidores y Otros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PR-043 en servicio a la Ciudadanía a Servidores Públicos y Otros donde se incluya la actividad de control: ratificación de la cantidad de servidores a cualificar, mediante agendamiento electrónico a la persona enlace en las entidades distritales. Acción preventiva No. 33_x000a__x000a__x000a__x000a__x000a__x000a__x000a__x000a__x000a__x000a_________________x000a__x000a__x000a__x000a__x000a__x000a__x000a__x000a__x000a__x000a__x000a_"/>
    <s v="- Gestores de calidad Dirección de Calidad del Servicio_x000a__x000a_Directora Distrital de Calidad del Servicio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6/08/2019_x000a__x000a__x000a__x000a__x000a__x000a__x000a__x000a__x000a__x000a_________________x000a__x000a__x000a__x000a__x000a__x000a__x000a__x000a__x000a__x000a__x000a_"/>
    <s v="07/10/2019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Gestionar las peticiones ciudadanas, que ingresan al Sistema Distrital para la Gestión de Peticiones Ciudadanas, brindar el soporte funcional y evaluar la conformidad de las respuestas emitidas."/>
    <s v="Errores (fallas o deficiencias)"/>
    <s v="en el análisis, direccionamiento y respuesta a las peticiones ciudadanas"/>
    <s v="Gestión de procesos"/>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_x000a__x000a__x000a_"/>
    <s v="Posible (3)"/>
    <s v="Insignificante (1)"/>
    <s v="Insignificante (1)"/>
    <s v="Insignificante (1)"/>
    <s v="Insignificante (1)"/>
    <s v="Insignificante (1)"/>
    <s v="Moderado (3)"/>
    <s v="Moderado (3)"/>
    <s v="Alta"/>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os controles definidos tienen impacto directo sobre la probabilidad de ocurrencia y en el impacto de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en el SIG las acciones y consideraciones requeridas para la elaboración de reportes e informes de gestión de peticiones ciudadanas._x000a_- Actualizar el procedimiento de peticiones ciudadanas incluyendo la documentación realizada._x000a_- Destinar un espacio en el Subcomité de Autocontrol para compartir experiencias en la gestión de peticiones ciudadanas, cada vez que el indicador de devoluciones supere el 3% en el mes, de tal manera que el direccionamiento y respuesta de las mismas sirva para instruir a los demás servidores que realizan la labor, para aplicar dichos conocimientos en casos futuros_x000a__x000a__x000a__x000a__x000a__x000a__x000a__x000a_________________x000a__x000a__x000a__x000a__x000a__x000a__x000a__x000a__x000a__x000a__x000a_"/>
    <s v="- Gestores de Calidad Dirección de Calidad del Servicio_x000a__x000a_Dirección de Calidad de Servicio a la Ciudadanía_x000a_- Gestores de Calidad Dirección de Calidad del Servicio_x000a__x000a_Dirección de Calidad de Servicio a la Ciudadanía_x000a_- Gestores de Calidad Dirección de Calidad del Servicio_x000a__x000a_Dirección de Calidad de Servicio a la Ciudadanía_x000a__x000a__x000a__x000a__x000a__x000a__x000a__x000a_________________x000a__x000a__x000a__x000a__x000a__x000a__x000a__x000a__x000a__x000a__x000a_"/>
    <s v="- Procedimiento Gestión de Peticiones Ciudadanas 2212200-PR-291, actualizado_x000a_- Procedimiento Gestión de Peticiones Ciudadanas 2212200-PR-291, actualizado_x000a_- Actas de Subcomité de Autocontrol de la Dirección Distrital de Calidad del Servicio _x000a__x000a__x000a__x000a__x000a__x000a__x000a__x000a_________________x000a__x000a__x000a__x000a__x000a__x000a__x000a__x000a__x000a__x000a__x000a_"/>
    <s v="26/08/2019_x000a_26/08/2019_x000a_03/12/2018_x000a__x000a__x000a__x000a__x000a__x000a__x000a__x000a_________________x000a__x000a__x000a__x000a__x000a__x000a__x000a__x000a__x000a__x000a__x000a_"/>
    <s v="11/10/2019_x000a_18/10/2019_x000a_07/10/2019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Coordinar y articular la gestión de las entidades participantes en el Modelo Multicanal de servicio"/>
    <s v="Realización de cobros indebidos"/>
    <s v="durante la prestación del servicio  en el canal presencial dispuesto para el servicio a la Ciudadanía."/>
    <s v="Corrupción"/>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Improbable (2)"/>
    <s v="Menor (2)"/>
    <s v="Moderado (3)"/>
    <s v="Menor (2)"/>
    <s v="Menor (2)"/>
    <s v="Menor (2)"/>
    <s v="Moderado (3)"/>
    <s v="Moderado (3)"/>
    <s v="Moderada"/>
    <s v="La materialización del riesgo genera sanciones para los servidores, vulnerando la credibilidad de la Ciudadanía en la Secretaria General. La calificación del impacto se mantiene."/>
    <s v="- El procedimiento de Administración del Modelo Multicanal de Servicio a la ciudadanía indica que  los profesionales responsables de punto de atención ,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l canal presencial Red CADE_x000a__x000a__x000a__x000a__x000a__x000a__x000a__x000a__x000a__x000a_________________x000a__x000a__x000a__x000a__x000a__x000a__x000a__x000a__x000a__x000a__x000a_"/>
    <s v="- Gestores de transparencia de la Dirección del Sistema Distrital de Servicio a la Ciudadana.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Medir y analizar la calidad en la prestación del servicio en los diferentes canales de servicio a la Ciudadanía."/>
    <s v="Decisiones ajustadas a intereses propios o de terceros"/>
    <s v="durante  los monitoreos realizados en los puntos de atención en beneficio propio o de terceros"/>
    <s v="Corrupción"/>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y estratégicos misionales en el Sistema de Gestión de Calidad_x000a__x000a__x000a__x000a_"/>
    <s v="- 1126 Implementación de un nuevo enfoque de servicio a la ciudadanía_x000a__x000a__x000a__x000a_"/>
    <s v="Rara vez (1)"/>
    <s v="Insignificante (1)"/>
    <s v="Menor (2)"/>
    <s v="Menor (2)"/>
    <s v="Insignificante (1)"/>
    <s v="Insignificante (1)"/>
    <s v="Menor (2)"/>
    <s v="Moderado (3)"/>
    <s v="Moderada"/>
    <s v="Dada su frecuencia y el bajo impacto que presenta el riesgo, se evidencia en la zona más baja de la matriz. La calificación de la probabilidad se mantiene al igual que el impacto. "/>
    <s v="- El Procedimiento Seguimiento y Medición de Servicio a la Ciudadanía  indica que el profesional Universitario asignado, autorizado(a) por Director Distrital de Calidad del Servicio,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 la Dirección Distrital de Calidad del Servicio._x000a__x000a__x000a__x000a__x000a__x000a__x000a__x000a__x000a__x000a_________________x000a__x000a__x000a__x000a__x000a__x000a__x000a__x000a__x000a__x000a__x000a_"/>
    <s v="- Gestores de transparencia de la Dirección Distrital de Calidad del Servicio.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Cualificar a los servidores públicos en actitudes, destrezas, habilidades y conocimientos de servicio a la Ciudadanía, al igual que en competencias de Inspección, Vigilancia y Control."/>
    <s v="Incumplimiento total de compromisos"/>
    <s v="en la cualificación a los servidores públicos con funciones de IVC en la programación, gestión y/o disponibilidad de los recursos necesarios para su desarrollo."/>
    <s v="Gestión de procesos"/>
    <s v="Cumplimient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Posible (3)"/>
    <s v="Insignificante (1)"/>
    <s v="Menor (2)"/>
    <s v="Insignificante (1)"/>
    <s v="Insignificante (1)"/>
    <s v="Insignificante (1)"/>
    <s v="Insignificante (1)"/>
    <s v="Menor (2)"/>
    <s v="Moderada"/>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Instructivo  4222100-IN-060 Programación y coordinación de cualificación a servidores con funciones de IVC parcialmente indica indica que el servidor asignado, autorizado(a) por Subdirector de Seguimiento a la Gestión de Inspección, Vigilancia y Control, cada vez que se programe una sesión  coordina con las entidades objeto de cualificación los aspectos logísticos, instalaciones y elementos ofimáticos.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 El Instructivo  4222100-IN-060 Programación y coordinación de cualificación a servidores con funciones de IVC parcialmente indica indica que el servidor asignado, autorizado(a) por Subdirector de Seguimiento a la Gestión de Inspección, Vigilancia y Control, cada vez que se programe una sesión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s v="Débil"/>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osible (3)"/>
    <s v="Insignificante (1)"/>
    <s v="Baja"/>
    <s v="La aplicación de los controles son efectivos por el proceso en cuanto al riesgo evidenciado."/>
    <s v="Reducir"/>
    <s v="- Estructurar y formalizar el control en el procedimiento &quot;Gestión, seguimiento y coordinación del Sistema Unificado Distrital de Inspección, Vigilancia y Control&quot;, _x000a_- Estructurar y formalizar el control en el procedimiento &quot;Gestión, seguimiento y coordinación del Sistema Unificado Distrital de Inspección, Vigilancia y Control&quot;, _x000a__x000a__x000a__x000a__x000a__x000a__x000a__x000a__x000a_________________x000a__x000a__x000a__x000a__x000a__x000a__x000a__x000a__x000a__x000a__x000a_"/>
    <s v="- Subdirectora de Seguimiento a la Gestión de Inspección, Vigilancia y Control._x000a_- Subdirectora de Seguimiento a la Gestión de Inspección, Vigilancia y Control._x000a__x000a__x000a__x000a__x000a__x000a__x000a__x000a__x000a_________________x000a__x000a__x000a__x000a__x000a__x000a__x000a__x000a__x000a__x000a__x000a_"/>
    <s v="- Procedimiento actualizado con los puntos de control establecidos._x000a_- Procedimiento actualizado con los puntos de control establecidos.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1/09/2020_x000a_01/09/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2"/>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Errores (fallas o deficiencias)"/>
    <s v="en  la gestión de la función archivística"/>
    <s v="Gestión de procesos"/>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s v="Rara vez (1)"/>
    <s v="Insignificante (1)"/>
    <s v="Moderado (3)"/>
    <s v="Menor (2)"/>
    <s v="Menor (2)"/>
    <s v="Catastrófico (5)"/>
    <s v="Mayor (4)"/>
    <s v="Catastrófico (5)"/>
    <s v="Extrema"/>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_x000a_Fuerte_x000a__x000a__x000a__x000a__x000a__x000a_"/>
    <s v="Fuerte_x000a_Fuerte_x000a__x000a_Fuerte_x000a__x000a__x000a__x000a__x000a__x000a_"/>
    <s v="Fuerte_x000a_Fuerte_x000a__x000a_Fuerte_x000a__x000a__x000a__x000a__x000a__x000a_"/>
    <s v="Fuerte"/>
    <s v="La mayoría"/>
    <s v="Rara vez (1)"/>
    <s v="Mayor (4)"/>
    <s v="Alta"/>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_x000a__x000a__x000a__x000a_________________x000a__x000a_- 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Acción preventiva)_x000a_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x000a__x000a__x000a_________________x000a__x000a_- Subdirector Sistema Distrital de Archivos_x000a__x000a__x000a__x000a__x000a__x000a__x000a__x000a__x000a_"/>
    <s v="-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Planes de trabajo del procedimiento PR: 293, aprobado y acta de subcomité de autocontrol_x000a_- Planes de trabajo del procedimiento PR: 294, aprobado  y acta de subcomité de autocontrol_x000a_- Planes de trabajo del procedimiento PR: 257, aprobado  y acta de subcomité de autocontrol_x000a__x000a__x000a__x000a__x000a_________________x000a__x000a_- Informe de visitas de seguimiento al cumplimiento de la normatividad archivística revisado y aprobado por el Director del Archivo de Bogotá y el Subdirector del Sistema Distrital de Archivos._x000a__x000a__x000a__x000a__x000a__x000a__x000a__x000a__x000a_"/>
    <s v="04/05/2020_x000a_04/05/2020_x000a_04/05/2020_x000a_04/05/2020_x000a_04/05/2020_x000a_04/05/2020_x000a__x000a__x000a__x000a__x000a_________________x000a__x000a_04/05/2020_x000a__x000a__x000a__x000a__x000a__x000a__x000a__x000a__x000a_"/>
    <s v="04/09/2020_x000a_04/09/2020_x000a_04/09/2020_x000a_04/09/2020_x000a_04/09/2020_x000a_04/09/2020_x000a__x000a__x000a__x000a__x000a_________________x000a__x000a_04/09/2020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el Archivo de Bogotá_x000a_- Profesional Universitario y/o especializado_x000a_- Subdirector del Sistema Distrital de Archivos_x000a__x000a__x000a__x000a__x000a__x000a__x000a_- Director(a) del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07-13T00:00:00"/>
    <s v="_x000a__x000a_Análisis de controles_x000a__x000a_"/>
    <s v="Se elimina el control detectivo de auditoria de gestión toda vez que el proceso no esta programado en el plan anual de auditorias de gestión para el año 2020. "/>
    <s v=""/>
    <s v="_x000a__x000a__x000a__x000a_"/>
    <s v=""/>
    <s v=""/>
    <s v="_x000a__x000a__x000a__x000a_"/>
    <s v=""/>
    <s v=""/>
    <s v="_x000a__x000a__x000a__x000a_"/>
    <s v=""/>
    <s v=""/>
    <s v="_x000a__x000a__x000a__x000a_"/>
    <s v=""/>
    <x v="12"/>
  </r>
  <r>
    <x v="12"/>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Errores (fallas o deficiencias)"/>
    <s v="en la gestión del patrimonio documental del Distrito"/>
    <s v="Gestión de procesos"/>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Afectación del reporte del indicador del proyecto de inversión 1125, frente a la meta: “Poner 380.187 unidades documentales al servicio de la administración y la ciudadanía”.  _x000a_- Limitación en el uso de los recursos de información para los investigadores y la ciudadanía en general.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Menor (2)"/>
    <s v="Moderado (3)"/>
    <s v="Mayor (4)"/>
    <s v="Insignificante (1)"/>
    <s v="Mayor (4)"/>
    <s v="Alta"/>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ado al servidor público que elaboró la descripción documental.. Queda como evidencia Reporte del Sistema de Información del Archivo de Bogotá - SIAB y el Acta de Autocontrol Mensual._x000a_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_x000a_Fuerte_x000a__x000a__x000a__x000a__x000a__x000a_"/>
    <s v="Fuerte_x000a_Fuerte_x000a__x000a_Fuerte_x000a__x000a__x000a__x000a__x000a__x000a_"/>
    <s v="Fuerte_x000a_Fuerte_x000a__x000a_Fuerte_x000a__x000a__x000a__x000a__x000a__x000a_"/>
    <s v="Fuerte"/>
    <s v="La mayoría"/>
    <s v="Rara vez (1)"/>
    <s v="Moderado (3)"/>
    <s v="Moderada"/>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jornada de sensibilización en el primer semestre de 2020 a cargo del área de conservación y dirigida a los funcionarios de la Subdirección Técnica sobre el Sistema Integrado de Conservación, la cual incluye el tema de manipulación adecuada de la documentación para la ejecución de los procesos técnicos, con el fin de fortalecer la inducción del recurso humano en el puesto de trabajo para el procesamiento técnico del acervo documental del Archivo de Bogotá. _x000a__x000a_Acción preventiva_x000a_- Realizar una reunión en el primer semestre de 2020, con la Subdirección Técnica del Archivo de Bogotá y la Oficina de Tecnologías Información y Comunicación - OTIC, con base en el levantamiento previo de requerimientos tecnológicos que presentan inconvenientes para el normal desarrollo de las actividades de los procedimientos de la gestión del patrimonio, con el objetivo de generar estrategias conjuntas que permitan mejorar el servicio._x000a__x000a_Acción Preventiva_x000a_- Realizar la centralización inicial de la Información y el back up mensual de los datos suministrados por los diferentes líderes de proceso en una carpeta “one drive” compartida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Acción Preventiva_x000a__x000a__x000a__x000a__x000a__x000a__x000a__x000a_________________x000a__x000a__x000a__x000a__x000a__x000a__x000a__x000a__x000a__x000a__x000a_"/>
    <s v="- Profesionales área de conservación_x000a_- Subdirector Técnico_x000a_- Profesionales universitarios y/o especializados de la Subdirección Técnica_x000a__x000a__x000a__x000a__x000a__x000a__x000a__x000a_________________x000a__x000a__x000a__x000a__x000a__x000a__x000a__x000a__x000a__x000a__x000a_"/>
    <s v="- _x000a_Jornada de sensibilización sobre el Sistema Integrado de Conservación realizada. con sus respectivas evidencias._x000a__x000a__x000a_- Levantamiento previo de requerimientos tecnológicos que presentan inconvenientes para el normal desarrollo de las actividades de los procedimientos de la gestión del patrimonio._x000a__x000a_Evidencia de Reunión o Acta que incluya las  estrategias conjuntas definidas que permitan mejorar el servicio. _x000a__x000a_Soporte convocatoria reunión correo electrónico._x000a_- Carpeta One Drive compartida que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_x000a__x000a__x000a__x000a__x000a__x000a_________________x000a__x000a__x000a__x000a__x000a__x000a__x000a__x000a__x000a__x000a__x000a_"/>
    <s v="04/05/2020_x000a_04/05/2020_x000a_04/05/2020_x000a__x000a__x000a__x000a__x000a__x000a__x000a__x000a_________________x000a__x000a__x000a__x000a__x000a__x000a__x000a__x000a__x000a__x000a__x000a_"/>
    <s v="04/08/2020_x000a_04/08/2020_x000a_04/09/2020_x000a__x000a__x000a_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el Archivo de Bogotá_x000a_- Profesional Universitario y/o especializado_x000a_- Profesionales universitarios y/o especializados de la Subdirección Técnica_x000a_- Subdirector Técnico_x000a__x000a__x000a__x000a__x000a__x000a_- Director(a) del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d v="2020-07-13T00:00:00"/>
    <s v="_x000a__x000a_Análisis de controles_x000a__x000a_"/>
    <s v="Se elimina el control detectivo de auditoria de gestión toda vez que el proceso no esta programado en el plan anual de auditorias de gestión para el año 2020. "/>
    <s v=""/>
    <s v="_x000a__x000a__x000a__x000a_"/>
    <s v=""/>
    <s v=""/>
    <s v="_x000a__x000a__x000a__x000a_"/>
    <s v=""/>
    <s v=""/>
    <s v="_x000a__x000a__x000a__x000a_"/>
    <s v=""/>
    <s v=""/>
    <s v="_x000a__x000a__x000a__x000a_"/>
    <s v=""/>
    <s v=""/>
    <s v="_x000a__x000a__x000a__x000a_"/>
    <s v=""/>
    <s v=""/>
    <s v="_x000a__x000a__x000a__x000a_"/>
    <s v=""/>
    <x v="12"/>
  </r>
  <r>
    <x v="12"/>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Desvío de recursos físicos o económicos"/>
    <s v="en el manejo de la documentación histórica en el Archivo de Bogotá con el fin de obtener cualquier dádiva o beneficio a nombre propio o de terceros"/>
    <s v="Corrupción"/>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Moderado (3)"/>
    <s v="Moderado (3)"/>
    <s v="Mayor (4)"/>
    <s v="Mayor (4)"/>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ayor (4)"/>
    <s v="Alta"/>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en los Subcomités de Autocontrol de la Subdirección Técnica del Archivo de Bogotá el reporte al seguimiento de la gestión documental por parte del gestor de archivos de la dependencia, donde quede plasmado el estado y el trámite de la documentación, con el objetivo de tener expedientes formados en correspondencia con los trámites que soportan. _x000a__x000a_ 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_x000a__x000a__x000a__x000a__x000a_________________x000a__x000a__x000a__x000a__x000a__x000a__x000a__x000a__x000a__x000a__x000a_"/>
    <s v="- Subdirector Técnico_x000a_- Profesional universitario de la Subdirección Técnica_x0009__x0009__x0009__x0009__x0009__x0009__x0009__x0009__x0009__x000a_- Profesional universitario de la Subdirección Técnica_x0009__x0009__x0009__x0009__x0009__x0009__x0009__x0009__x0009__x000a_- Auxiliares, técnicos y profesionales de la Subdirección Técnica. _x000a_- Auxiliares, técnicos y profesionales de la Subdirección Técnica._x000a__x000a__x000a__x000a__x000a__x000a_________________x000a__x000a__x000a__x000a__x000a__x000a__x000a__x000a__x000a__x000a__x000a_"/>
    <s v="- Acta Subcomité de autocontrol de la Subdirección Técnica del Archivo de Bogotá, que incluya el seguimiento de la gestión documental._x000a__x000a_Registro de Asistencia_x000a_- Taller sobre valoración, organización e investigación en archivos históricos realizada. con sus respectivas evidencias._x000a__x0009__x0009__x0009__x0009__x0009__x0009__x0009__x0009__x0009__x0009__x0009__x0009__x000a_- Taller sobre valoración, organización e investigación en archivos históricos realizada. con sus respectivas evidencias._x0009__x0009__x0009__x0009__x0009__x0009__x000a_- Informe consolidado mensual de las acciones individuales que haya reportado el equipo de auxiliares, técnicos y profesionales de la Subdirección Técnica.  _x000a_- Informe consolidado mensual de las acciones individuales que haya reportado el equipo de auxiliares, técnicos y profesionales de la Subdirección Técnica.  _x000a__x000a__x000a__x000a__x000a__x000a_________________x000a__x000a__x000a__x000a__x000a__x000a__x000a__x000a__x000a__x000a__x000a_"/>
    <s v="04/05/2020_x000a_04/05/2020_x000a_04/05/2020_x000a_04/05/2020_x000a_04/05/2020_x000a__x000a__x000a__x000a__x000a__x000a_________________x000a__x000a__x000a__x000a__x000a__x000a__x000a__x000a__x000a__x000a__x000a_"/>
    <s v="04/09/2020_x000a_04/08/2020_x000a_04/08/2020_x000a_04/09/2020_x000a_04/09/2020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el Archivo de Bogotá_x000a_- Subdirector Técnico_x000a_- Profesionales universitarios y/o especializados de la Subdirección Técnica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07-13T00:00:00"/>
    <s v="_x000a__x000a_Análisis de controles_x000a__x000a_"/>
    <s v="Se elimina el control detectivo de auditoria de gestión toda vez que el proceso no esta programado en el plan anual de auditorias de gestión para el año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Decisiones ajustadas a intereses propios o de terceros"/>
    <s v="con  la modificación y/o ocultamiento de datos para la emisión de conceptos técnicos e informes de la Subdirección del Sistema Distrital de Archivos a cambio de dadivas"/>
    <s v="Corrupción"/>
    <s v="Cumplimient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s v="Rara vez (1)"/>
    <s v="Insignificante (1)"/>
    <s v="Moderado (3)"/>
    <s v="Mayor (4)"/>
    <s v="Menor (2)"/>
    <s v="Catastrófico (5)"/>
    <s v="Insignificante (1)"/>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PR: 299 Visitas de segumiento al cumplimiento de la normativa archivi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i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istica aprob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PR : 299 Seguimiento al cumplimiento de la normatividad archivística en las entidades del distrito capital, con el propósito de fortalecer los controles y las actividades establecidos._x000a__x000a_Acción Preventiva._x000a__x000a__x000a__x000a__x000a__x000a__x000a__x000a__x000a__x000a_________________x000a__x000a__x000a__x000a__x000a__x000a__x000a__x000a__x000a__x000a__x000a_"/>
    <s v="- Profesional universitario de la Subdirección del Sistema Distrital de Archivos_x000a__x000a__x000a__x000a__x000a__x000a__x000a__x000a__x000a__x000a_________________x000a__x000a__x000a__x000a__x000a__x000a__x000a__x000a__x000a__x000a__x000a_"/>
    <s v="- Procedimiento PR: 299 actualizado y publicado.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04/09/2020_x000a__x000a_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el Archivo de Bogotá_x000a_- Subdirector del Sistema Distrital de Archivos_x000a_- Profesional universitario y/o especializado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d v="2020-07-13T00:00:00"/>
    <s v="Identificación del riesgo_x000a__x000a_Análisis de controles_x000a__x000a_"/>
    <s v="Se actualizó la tipología  del riesgo,  teniendo en cuenta que las actividades relacionadas se realizan en cumplimiento de la normatividad vigente, de acuerdo con la explicación descrita en el riesgo “Decisiones ajustadas a intereses propios o de terceros con la modificación y/o ocultamiento de datos para la emisión de conceptos técnicos e informes de la Subdirección del Sistema Distrital de Archivos a cambio de dadivas” ._x000a__x000a_Se elimina el control detectivo de auditoria de gestión toda vez que el proceso no esta programado en el plan anual de auditorias de gestión para el año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3"/>
    <s v="Identificar y acotar un problema público o situación a resolver"/>
    <s v="Errores (fallas o deficiencias)"/>
    <s v="al momento de identificar y acotar un problema público o situación a resolver en el marco de la formulación de una política pública"/>
    <s v="Gestión de procesos"/>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a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s v="Rara vez (1)"/>
    <s v="Insignificante (1)"/>
    <s v="Menor (2)"/>
    <s v="Insignificante (1)"/>
    <s v="Moderado (3)"/>
    <s v="Insignificante (1)"/>
    <s v="Mayor (4)"/>
    <s v="Mayor (4)"/>
    <s v="Alta"/>
    <s v="Se disminuye la probabilidad a ( Rara vez 1 ) ya que en los últimos años no se ha materializado el riesgo ni se han presentado no conformidades ni observaciones en las auditorias internas y externas  El impacto ( mayor 4 ) obedece a que se afectaría el cumplimiento de objetivos institucionales. La zona cambia a alta ya que se califica la probabilidad por frecuencia."/>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o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ía  correo electrónico solicitando ajustes . Queda como evidencia correo electrónico, propuesta par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 rara vez 1  e impacto ( menor2) ) puesto  que una vez realizados los controles se disminuye la probabilidad y el impacto de ocurrencia del riesgo. Cambia la valoración inicial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marco de la formulación de una política pública en el informe de monitoreo a la Oficina Asesora de Planeación._x000a_- Identificar las fallas que permitieron que se presentara un error al momento de identificar y acotar un problema público o situación a resolver. _x000a_- solicitar al profesional de la realizar ajustes en la identificación de problema público o situación a resolver._x000a__x000a__x000a__x000a__x000a__x000a__x000a_- Actualizar el mapa de riesgos del proceso Gestión de Políticas Públicas Distritales"/>
    <s v="- Subsecretario(a) Técnico(a)_x000a_- Profesional Líder de política _x000a_- Profesional Líder de política _x000a__x000a__x000a__x000a__x000a__x000a__x000a_- Subsecretario(a) Técnico(a)"/>
    <s v="- Reporte de monitoreo indicando la materialización del riesgo de Errores (fallas o deficiencias) al momento de identificar y acotar un problema público o situación a resolver en el marco de la formulación de una política pública_x000a_- Identificación de fallas que permitieron que se materializará el riesgo. _x000a_- Identificación del contexto de la necesidad y de la problemática ajustada. 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Identificación del riesgo_x000a_Análisis antes de controles_x000a_Análisis de controles_x000a_Análisis después de controles_x000a_Tratamiento del riesgo"/>
    <s v="Se incluyo explicación  del riesgo, se incluyen externas (incluyendo las DOFA) y complementan consecuencias._x000a_Se realizó explicación antes y después de controles _x000a_Se crearon controles detectivos._x000a_Se acepta  el riesgo y se formulan acciones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Planificar la formulación de la propuesta de Política Pública."/>
    <s v="Decisiones erróneas o no acertadas"/>
    <s v="al planificar la formulación de propuesta de Política Pública"/>
    <s v="Gestión de procesos"/>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s v="Rara vez (1)"/>
    <s v="Insignificante (1)"/>
    <s v="Menor (2)"/>
    <s v="Insignificante (1)"/>
    <s v="Moderado (3)"/>
    <s v="Insignificante (1)"/>
    <s v="Mayor (4)"/>
    <s v="Mayor (4)"/>
    <s v="Alta"/>
    <s v="Se disminuye la probabilidad a  ( Rara vez 1 ) dado que el  no  planificar adecuadamente  la formulación de la política derivará en que el plan no prospere. El impacto (mayor 4) obedece a  que se afectaría el cumplimiento de  los objetivos institucionales. La zona cambia a alta ya que se califica la probabilidad por frecuencia."/>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prueba o rechaza la propuesta. Queda como evidencia Memorando envío de propuesta política pública, evidencia de reunión de aceptación o rechazo de propuesta de política públicas , acta de aprobación o rechazo al document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a una probabilidad ( rara vez 1 )  y  el impacto ( moderado 3) una vez realizados los controles se disminuye la probabilidad y el impacto de ocurrencia del riesgo sin embargo se deben fortalecer los controles para que está se ubique en zona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Decisiones erróneas o no acertadas al planificar la formulación de propuesta de Política Pública en el informe de monitoreo a la Oficina Asesora de Planeación._x000a_- Analizar los ajustes que se deben realizar  en la planificación de la formulación de la propuesta de Política Pública._x000a_- Actualizar propuesta  de formulación política pública._x000a_- Presentar la propuesta actualizada  a la Oficina Asesora de Planeación para que sea publicada  en  Comité directivo.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Decisiones erróneas o no acertadas al planificar la formulación de propuesta de Política Pública_x000a_- Propuesta de formulación de política pública ajustada._x000a_- Propuesta de formulación de política pública actualizada._x000a_- Propuesta actualizada y presentada en Comité Directiv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 Se incluyen las actividades de mejora Cod. 35 según el Aplicativo SIG.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Formular el documento técnico de soporte, el documento CONPES y el plan de acción para la política pública."/>
    <s v="Errores (fallas o deficiencias)"/>
    <s v="en la formulación del documento técnico de soporte, el documento CONPES y/o el plan de acción para la política pública"/>
    <s v="Gestión de procesos"/>
    <s v="Estratégico"/>
    <s v="- Las personas responsables de la formulación del documento técnico de soporte, el documento CONPES y/o el plan de acción para la política pública no son idóneas.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_x000a_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s v="Rara vez (1)"/>
    <s v="Mayor (4)"/>
    <s v="Mayor (4)"/>
    <s v="Menor (2)"/>
    <s v="Insignificante (1)"/>
    <s v="Insignificante (1)"/>
    <s v="Mayor (4)"/>
    <s v="Mayor (4)"/>
    <s v="Alta"/>
    <s v="Se disminuye la probabilidad a  ( posible 4)  y un impacto ( mayor 4 ) de no controlarse el riesgo la imagen de la entidad se vería afectada negativamente por la falta del cumplimiento de las metas incorporadas en el PDD. La zona cambia a alta ya que se califica la probabilidad por frecuencia."/>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a pública  Discute y solicita ajustes sobre los aspectos técnicos, metodológicos y operativos de lo propuesto en el documento de política y su plan de acción. Adicionalmente la Secretaría técnica del CONPES D.C genera una ayuda de memoria y consolida una matriz con los comentarios que se realicen al documento y los remite a la Subsecretaría de Planeación Socioeconómica y a la Secretaría General. La(s) fuente(s) de información utilizadas es(son) Documentos política pública Plan de acción política pública 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ó una probabilidad ( rara vez 1 )  y un impacto ( moderado 3 )  dado que los controles definidos disminuyen el impacto manteniendo la probabilidad, por la relevancia del producto final ( Documento CONPES, Plan de Acción)  es significativ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Errores (fallas o deficiencias) en la formulación del documento técnico de soporte, el documento CONPES y/o el plan de acción para la política pública en el informe de monitoreo a la Oficina Asesora de Planeación._x000a_- Conformar un equipo idóneo para revisión y ajuste de los productos _x000a_- Ajustar documento técnico de soporte ,  documento CONPES y/o Plan de acción_x000a_- Presentar los ajustes para revisión y aprobación.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Errores (fallas o deficiencias) en la formulación del documento técnico de soporte, el documento CONPES y/o el plan de acción para la política pública_x000a_- Equipo idóneo conformado _x000a_- Documentos Ajustados _x000a_- Documentos presentados para revisión y aprobación.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Tratamiento del riesgo"/>
    <s v="Producto de la retroalimentación recibida en el segundo monitoreo de riesgos y en las actividades que se adelantan para la actualización del proceso, se ajusta matriz dofa y valoración de probabilidad de riesgos por frecuencia pasando a rara vez. Se incluyen las actividades de mejora Cod. 35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Implementar o asesorar en la implementación de políticas."/>
    <s v="Incumplimiento parcial de compromisos"/>
    <s v="en la implementación de políticas públicas"/>
    <s v="Gestión de procesos"/>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 Coyunturas políticas que impiden la implementación de la política pública.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Procesos misionales en el Sistema de Gestión de Calidad_x000a__x000a__x000a__x000a_"/>
    <s v="_x000a__x000a__x000a__x000a_"/>
    <s v="Rara vez (1)"/>
    <s v="Mayor (4)"/>
    <s v="Mayor (4)"/>
    <s v="Menor (2)"/>
    <s v="Insignificante (1)"/>
    <s v="Insignificante (1)"/>
    <s v="Mayor (4)"/>
    <s v="Mayor (4)"/>
    <s v="Alta"/>
    <s v="Se disminuye la probabilidad a rara vez 1  dado que de acuerdo con los resultados de las auditorias no se ha presentado.  El impacto ( mayor 4) se debe a la afectación de la imagen, el cumplimiento, y lo financiero.  La zona cambia a alta ya que se califica la probabilidad por frecuencia."/>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 rara vez 1)  y el impacto ( menor 2) puesto que se establecen controles periódicos ( Guía para el seguimiento y evaluación de políticas públicas) por parte del líder de la política pública  con apoyo de las Secretaría Distrital de Planeación, para garantizar la ejecución de los productos establecidos en el plan de acción lo que facilita la realización de ajustes a tiempo. _x000a_Cambia la valoración inicial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Analizar la información que permitió que se materializara el incumplimiento parcial de compromisos en la implementación de políticas públicas _x000a_- Informar a la Secretaría Distrital de Planeación el incumplimiento en el avance del plan de acción de la política pública _x000a_- Informar a los directivos y cabezas de sector sobre el incumplimiento en el avance del plan de acción de la política pública _x000a_- Reprogramar el cronograma para que se cumpla el plan _x000a__x000a__x000a__x000a__x000a_- Actualizar el mapa de riesgos del proceso Gestión de Políticas Públicas Distritales"/>
    <s v="- Subsecretario(a) Técnico(a)_x000a_- Jefe de dependencia líder de política _x000a_- subsecretario(a) Técnico(a) Oficina Asesora de Planeación _x000a_- Secretario de despacho _x000a_- Jefe de dependencia líder de política _x000a__x000a__x000a__x000a__x000a_- Subsecretario(a) Técnico(a)"/>
    <s v="- Reporte de monitoreo indicando la materialización del riesgo de Incumplimiento parcial de compromisos en la implementación de políticas públicas_x000a_- Análisis del incumplimiento en la implementación de políticas públicas._x000a_- Informe de  incumplimiento_x000a_- comunicación informando el incumplimiento_x000a_- Plan reprogramado.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
    <s v="Producto de la retroalimentación recibida en el segundo monitoreo de riesgos y en las actividades que se adelantan para la actualización del proceso, se ajusta matriz dofa y valoración de probabilidad de riesgos por frecuencia, pasando de estar en  proba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Realizar seguimiento a la implementación del plan de acción de la política pública"/>
    <s v="Omisión"/>
    <s v="al realizar seguimiento a la implementación del plan de acción de la política pública"/>
    <s v="Gestión de procesos"/>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ítica pública._x000a__x000a__x000a__x000a__x000a__x000a__x000a_"/>
    <s v="- La información de entrada para realizar seguimiento a la ejecución del plan de acción para la implementación de la política pública, no es oportuna ,clara, completa ni suficiente._x000a_- Coyunturas políticas que impiden la implementación de la política pública._x000a__x000a__x000a__x000a__x000a__x000a__x000a__x000a_"/>
    <s v="-  Imposibilidad en la medición de los resultados esperados con la implementación de la polí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 Políticas públicas ineficaces._x000a__x000a__x000a_"/>
    <s v="- -- Ningún trámite y/o procedimiento administrativo_x000a__x000a__x000a__x000a_"/>
    <s v="- Procesos misionales en el Sistema de Gestión de Calidad_x000a__x000a__x000a__x000a_"/>
    <s v="_x000a__x000a__x000a__x000a_"/>
    <s v="Rara vez (1)"/>
    <s v="Insignificante (1)"/>
    <s v="Mayor (4)"/>
    <s v="Menor (2)"/>
    <s v="Insignificante (1)"/>
    <s v="Moderado (3)"/>
    <s v="Mayor (4)"/>
    <s v="Mayor (4)"/>
    <s v="Alta"/>
    <s v="Se disminuye la probabilidad a ( Rara vez 1) dado que no se ha presentado ni evidenciado en las auditorias internas y externas. El impacto ( mayor 4 ) se debe a que afectaría la imagen y el cumplimiento de objetivos en caso de presentarse. La A171zona cambia a alta ya que se califica la probabilidad por frecuencia."/>
    <s v="- El procedimiento 421000-PR-370  indica que Profesional de la dependencia líder de política , autorizado(a) por jefe de la dependencia líder de la política , a cada política pública liderada por la entidad Divulga y socializa la política pública de acuerdo con la estrategi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ó la probabilidad ( rara vez 1) ya que los controles permiten reducir la probabilidad de la ocurrencia  sin embargo en el evento de materializarse podría llevar al incumplimiento de los productos o comprometer la  calidad de los mismos, por parte de las entidades responsables. Así mismo los controles del  impacto ( moderado 3) evitan que se realicen los ajustes necesarios a tiempo para disminuir el impact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 Ajustar plan de acción de implementación de la política pública _x000a_- Realizar seguimiento de la implementación del plan de acción de política pública._x000a__x000a__x000a__x000a__x000a__x000a_- Actualizar el mapa de riesgos del proceso Gestión de Políticas Públicas Distritales"/>
    <s v="- Subsecretario(a) Técnico(a)_x000a_- Dependencia líder de Política  y Oficina Asesora de Planeación _x000a_- Dependencia líder de Política _x000a_- Dependencia líder de Política 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 Plan de acción ajustado_x000a_- Seguimiento al plan de acción 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Elaborar propuesta de lineamiento técnico_x000a_Asesorar en la implementación de lineamientos técnicos"/>
    <s v="Decisiones erróneas o no acertadas"/>
    <s v="en la elaboración y asesoría en la implementación de lineamientos técnicos"/>
    <s v="Gestión de procesos"/>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 Debilidades en las acciones de articulación interinstitucional que afectan las acciones para la modernización de la infraestructura física del Distrito._x000a__x000a__x000a_"/>
    <s v="- -- Ningún trámite y/o procedimiento administrativo_x000a__x000a__x000a__x000a_"/>
    <s v="- Procesos misionales en el Sistema de Gestión de Calidad_x000a__x000a__x000a__x000a_"/>
    <s v="_x000a__x000a__x000a__x000a_"/>
    <s v="Rara vez (1)"/>
    <s v="Menor (2)"/>
    <s v="Menor (2)"/>
    <s v="Menor (2)"/>
    <s v="Insignificante (1)"/>
    <s v="Insignificante (1)"/>
    <s v="Mayor (4)"/>
    <s v="Mayor (4)"/>
    <s v="Alta"/>
    <s v="Se determinó la probabilidad (rara vez 1 )  debido a que no se ha presentado en las auditorias realizadas  y un impacto Mayor (4) debido al alcance que tendría el  incumplimiento de los objetivos y metas Distritales. La zona cambia a alta ya que se califica la probabilidad por frecuencia."/>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Rara vez (1)  y el  impacto moderado (3) ya que los controles permiten reducir el impacto sin embargo se deben fortalecer los controles para reducir aún más el impacto. Cambia la valoración inicial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Se ajusta lineamiento técnico _x000a_- Elaborar una comunicación informando el error y la no utilización del lineamiento erróneo_x000a_- Divulgar lineamiento ajustado y corregido _x000a__x000a__x000a__x000a__x000a__x000a_- Actualizar el mapa de riesgos del proceso Gestión de Políticas Públicas Distritales"/>
    <s v="- Subsecretario(a) Técnico(a)_x000a_- Profesional dependencia líder, jefe dependencia Líder._x000a_- Profesional dependencia líder, jefe dependencia Líder._x000a_- Profesional dependencia líder, jefe dependencia Líder.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 Comunicación _x000a_- Lineamiento publicad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4"/>
    <s v="Realizar diagnóstico basado en la aplicación de estándares mínimos del Sistema de Gestión de Seguridad y Salud en el Trabajo y mantener actualizado el marco normativo."/>
    <s v="Omisión"/>
    <s v="en el diagnóstico y actualización del marco normativo en materia de estándares mínimos del Sistema de Gestión de Seguridad y Salud en el Trabajo"/>
    <s v="Gestión de procesos"/>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Improbable (2)"/>
    <s v="Insignificante (1)"/>
    <s v="Insignificante (1)"/>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Actualizar la Identificación de peligros y valoración de riesgos"/>
    <s v="Omisión"/>
    <s v="en la actualización e identificación de peligros y valoración de riesgos"/>
    <s v="Gestión de procesos"/>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Insignificante (1)"/>
    <s v="Menor (2)"/>
    <s v="Menor (2)"/>
    <s v="Insignificante (1)"/>
    <s v="Moderado (3)"/>
    <s v="Moderado (3)"/>
    <s v="Moderada"/>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Ejecutar el Plan de Prevención, Preparación y Respuesta ante Emergencias - PPPRE"/>
    <s v="Incumplimiento parcial de compromisos"/>
    <s v="en ejecutar el Plan de Prevención, Preparación y Respuesta ante Emergencias - PPPRE"/>
    <s v="Gestión de procesos"/>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Improbable (2)"/>
    <s v="Menor (2)"/>
    <s v="Moderado (3)"/>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tralmente en el subcomité de autocontrol verifica si existe cambios normativos en materia de gestión de peligros, riesgos y amenazas, además de validar si existió o no algún cambio que modifi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Gestionar las condiciones de salud, de lo(a)s Servidore(a)s Público(a)s de la Entidad"/>
    <s v="Incumplimiento parcial de compromisos"/>
    <s v="en las actividades definidas para la gestión de las condiciones de salud de lo(a)s Servidore(a)s Público(a)s de la Entidad"/>
    <s v="Gestión de procesos"/>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enor (2)"/>
    <s v="Insignificante (1)"/>
    <s v="Menor (2)"/>
    <s v="Insignificante (1)"/>
    <s v="Insignificante (1)"/>
    <s v="Moderado (3)"/>
    <s v="Moderado (3)"/>
    <s v="Moderada"/>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enor (2)"/>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Realizar seguimiento al Plan Anual de Trabajo del Sistema de Seguridad y Salud en el Trabajo"/>
    <s v="Incumplimiento parcial de compromisos"/>
    <s v="de el Plan Anual de Trabajo del Sistema de Seguridad y Salud en el Trabajo"/>
    <s v="Gestión de procesos"/>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Pérdida de credibilidad hacia la entidad de parte de los servidores, contratistas y visitantes.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osible (3)"/>
    <s v="Menor (2)"/>
    <s v="Insignificante (1)"/>
    <s v="Menor (2)"/>
    <s v="Insignificante (1)"/>
    <s v="Insignificante (1)"/>
    <s v="Menor (2)"/>
    <s v="Menor (2)"/>
    <s v="Moderada"/>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5"/>
    <s v="Formular, el Plan Institucional de  Gestión Ambiental - PIGA para la vigencia, con su respectivo plan de acción anual"/>
    <s v="Decisiones erróneas o no acertadas"/>
    <s v="en  la formulación del PIGA y su plan de acción"/>
    <s v="Gestión de procesos"/>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1127 Infraestructura adecuada para todos en la Secretaría General_x000a_- 1156 Bogotá Mejor para las Víctimas, la Paz y la reconciliación._x000a_- 1126 Implementación de un nuevo enfoque de servicio a la ciudadanía_x000a_- 1125 Fortalecimiento y modernización de la gestión pública distrital_x000a_"/>
    <s v="Rara vez (1)"/>
    <s v="Insignificante (1)"/>
    <s v="Moderado (3)"/>
    <s v="Moderado (3)"/>
    <s v="Moderado (3)"/>
    <s v="Insignificante (1)"/>
    <s v="Menor (2)"/>
    <s v="Moderado (3)"/>
    <s v="Moderada"/>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 7) &quot;Formulación, ejecución y seguimiento al Plan Institucional de Gestión Ambiental - PIGA &quot; indica que la mesa técnica de apoyo en gestión ambiental, autorizado(a) por Resolución 494 de 2019, cada vez que se actualiza el PIGA y su plan de acción  verifica que se cumpla lo estipulado en las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de la mesa técnica de apoyo en gestión ambiental._x000a_- PR-288 (PC #7) &quot;Identificación de aspectos, valoración de impactos y prevencion de riesgos ambientales &quot;: indica que la mesa técnica de apoyo de Gestión Ambiental y el Comité Institucional de Gestión y Desempeño, autorizado(a) por Resolución 494 de 2019, cada vez que se realice o se actualice la Matriz de aspectos y potenciales impactos ambientales verifican las actividades, aspectos e impactos ambientales consignados en las mismas. La(s) fuente(s) de información utilizadas es(son) la Matriz de aspectos y potenciales impactos ambientales y la Matriz de riesgo ambiental . En caso de evidenciar observaciones, desviaciones o diferencias, se remite  a los interlocutores PIGA para realizar los ajustes necesarios. Queda como evidencia Matriz de riesgos ambientales 4233100- FT - 1117, Matriz de aspectos y valoracion de impactos ambientales 4233100 - FT - 1118.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 12) &quot;Formulación, ejecución y seguimiento al Plan Institucional de Gestión Ambiental - PIGA &quot; indica que la mesa técnica de apoyo en gestión ambiental, autorizado(a) por Resolución 494 de 2019,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ón, los cuales deben ejecutarse o presentar grado de avance de acuerdo a la naturaleza del mismo para la siguiente mesa técnica. Queda como evidencia Seguimiento al plan de acción anual del Plan Institucional de Gestión Ambiental-PIGA y Acta mesa técnica de apoyo en gestión ambie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x000a_"/>
    <s v="- Director(a) Administrativos y Financiero_x000a_- Director(a) Administrativos y Financiero_x000a__x000a__x000a__x000a__x000a__x000a__x000a__x000a__x000a_________________x000a__x000a_- Director(a) Administrativos y Financiero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8_x000a__x000a__x000a__x000a__x000a__x000a__x000a__x000a__x000a_"/>
    <s v="30/04/2020_x000a_30/04/2020_x000a__x000a__x000a__x000a__x000a__x000a__x000a__x000a__x000a_________________x000a__x000a_31/03/2020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 Servicios Administrativos_x000a_- Director(a) Administrativo y Financiero_x000a_- Director(a) Administrativo y Financiero_x000a_- Director(a) Administrativo y Financiero_x000a_- Director(a) Administrativo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5"/>
    <s v="Coordinar y monitorear los servicios de apoyo administrativo tales como aseo y cafetería, vigilancia, transporte, y demás servicios generales y operativos, mantenimiento de equipos máquinas y/o estructura física de las edificaciones de la entidad."/>
    <s v="Errores (fallas o deficiencias)"/>
    <s v="en la prestación de servicios de apoyo administrativo:  vigilancia, aseo y cafetería,  transporte, préstamo de espacios y demás servicios generales y operativos"/>
    <s v="Gestión de procesos"/>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 1156 Bogotá Mejor para las Víctimas, la Paz y la reconciliación._x000a__x000a__x000a_"/>
    <s v="Casi seguro (5)"/>
    <s v="Insignificante (1)"/>
    <s v="Moderado (3)"/>
    <s v="Menor (2)"/>
    <s v="Moderado (3)"/>
    <s v="Mayor (4)"/>
    <s v="Insignificante (1)"/>
    <s v="Mayor (4)"/>
    <s v="Extrema"/>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2) &quot;Prestación de servicios administrativos&quot;: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ctivas o de mejora. Queda como evidencia Informe de Gestión._x000a_- PR-363 (PC 7) &quot;Uso de Espacios&quot;: indica que el servidor asignado y el auxiliar administrativo, autorizado(a) por Subdirector de Servicios Administrativos, cada vez que se preste un espacio verifican que el espacio cuente con los recursos que fueron entregados y que estén en óptimas condiciones. La(s) fuente(s) de información utilizadas es(son) FT-449 evidencia de reunión. En caso de evidenciar observaciones, desviaciones o diferencias, se realizan las reclamaciones a las que haya lugar. Queda como evidencia FT-449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s v="Moderada"/>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inistrativos_x000a__x000a__x000a__x000a__x000a__x000a__x000a__x000a_________________x000a__x000a__x000a_- AP:# 39(ACT.2): Realizar la revisión y propuesta al procedimiento uso de espacios  y demás documentos asociados.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_x000a_- Subdirector de Servicios Administrativos_x000a__x000a__x000a__x000a__x000a__x000a__x000a__x000a_"/>
    <s v="- Propuesta de procedimiento prestación de servicios administrativos_x000a_- Publicación de documentos en aplicativo SIG_x000a_- Talleres ejecutados_x000a__x000a__x000a__x000a__x000a__x000a__x000a__x000a_________________x000a__x000a__x000a_- Propuesta de procedimiento uso de espacios_x000a__x000a__x000a__x000a__x000a__x000a__x000a__x000a_"/>
    <s v="21/09/2018_x000a_21/09/2018_x000a_21/09/2018_x000a__x000a__x000a__x000a__x000a__x000a__x000a__x000a_________________x000a__x000a__x000a_21/09/2018_x000a__x000a__x000a__x000a__x000a__x000a__x000a__x000a_"/>
    <s v="30/04/2020_x000a_30/04/2020_x000a_30/04/2020_x000a__x000a__x000a__x000a__x000a__x000a__x000a__x000a_________________x000a__x000a__x000a_30/04/2020_x000a__x000a__x000a__x000a__x000a__x000a__x000a__x000a_"/>
    <s v="- Reportar el riesgo materializado de Errores (fallas o deficiencias) en la prestación de servicios de apoyo administrativo:  vigilancia, aseo y cafetería,  transporte, préstamo de espacios y demás servicios generales y operativ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  vigilancia, aseo y cafetería,  transporte, préstamo de espacios y demás servicios generales y operativos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5"/>
    <s v="Realizar la adquisición del bien o servicio y su legalización"/>
    <s v="Errores (fallas o deficiencias)"/>
    <s v="en la legalización de adquisición de bienes y/o servicios"/>
    <s v="Gestión de procesos"/>
    <s v="Operativ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Insignificante (1)"/>
    <s v="Insignificante (1)"/>
    <s v="Moderado (3)"/>
    <s v="Moderada"/>
    <s v="Se determina la probabilidad (1 rara vez) ya que el riesgo no se ha materializado nunca o no se ha presentado en los últimos cuatro años. El impacto (3 moderado) obedece a que de materializarse podría presentarse reclamaciones o quejas de los usuarios. "/>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5"/>
    <s v="Realizar la adquisición del bien o servicio y su legalización "/>
    <s v="Desvío de recursos físicos o económicos"/>
    <s v="en la administración de la caja menor"/>
    <s v="Corrupción"/>
    <s v="Operativ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Insignificante (1)"/>
    <s v="Menor (2)"/>
    <s v="Menor (2)"/>
    <s v="Insignificante (1)"/>
    <s v="Insignificante (1)"/>
    <s v="Mayor (4)"/>
    <s v="Alta"/>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 PR-140 (PC #12) &quot;Manejo de la Caja Menor&quot;: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s v="Alta"/>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 AP # 2: Como medida de autocontrol, realizar la verificación aleatoria de los movimientos realizados en la caja menor con sus respectivas evidencias._x000a__x000a__x000a__x000a__x000a__x000a__x000a__x000a_________________x000a__x000a_- AC#34 (Actividad 1):  Realizar un diagnóstico de cada uno de los procedimientos en cuento a que actividades y tareas se deben realizar para su cumplimiento; así como los registros requeridos que dan cuenta de la gestión del mismo.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_x000a__x000a__x000a__x000a__x000a__x000a__x000a_"/>
    <s v="- Propuesta de procedimiento_x000a_- Propuesta de procedimiento_x000a_- 2211500 FT - 320 Arqueo de caja menor_x000a__x000a__x000a__x000a__x000a__x000a__x000a__x000a_________________x000a__x000a_- Propuesta de procedimiento_x000a_- Propuesta de procedimiento_x000a__x000a__x000a__x000a__x000a__x000a__x000a__x000a_"/>
    <s v="02/11/2018_x000a_02/11/2018_x000a_06/03/2020_x000a__x000a__x000a__x000a__x000a__x000a__x000a__x000a_________________x000a__x000a_02/11/2018_x000a_02/11/2018_x000a__x000a__x000a__x000a__x000a__x000a__x000a__x000a_"/>
    <s v="30/04/2020_x000a_30/04/2020_x000a_31/12/2020_x000a__x000a__x000a__x000a__x000a__x000a__x000a__x000a_________________x000a__x000a_30/04/2020_x000a_30/04/2020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5"/>
    <s v="Coordinar y monitorear los servicios de apoyo administrativo tales como aseo y cafetería, vigilancia, transporte, y demás servicios generales y operativos, mantenimiento de equipos máquinas y/o estructura física de las edificaciones de la entidad."/>
    <s v="Incumplimiento parcial de compromisos"/>
    <s v="en el mantenimiento preventivo y correctivo de las edificaciones"/>
    <s v="Gestión de procesos"/>
    <s v="Operativo"/>
    <s v="- 1. Inadecuada identificación de necesidades para el mantenimiento preventivo y correctivo._x000a_- 2. Inadecuada planeación para  el mantenimiento preventivo y correctivo._x000a_- 3. Falta de idoneidad en el personal que efectúa el mantenimiento preventivo y correctivo._x000a__x000a__x000a__x000a__x000a__x000a__x000a_"/>
    <s v="- Las herramientas tecnológicas no son suficientes para atender las necesidades del proceso. 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 1127 Infraestructura adecuada para todos en la Secretaría General_x000a_- 1126 Implementación de un nuevo enfoque de servicio a la ciudadanía_x000a_- 1156 Bogotá Mejor para las Víctimas, la Paz y la reconciliación._x000a_- 1125 Fortalecimiento y modernización de la gestión pública distrital_x000a_"/>
    <s v="Rara vez (1)"/>
    <s v="Menor (2)"/>
    <s v="Moderado (3)"/>
    <s v="Mayor (4)"/>
    <s v="Mayor (4)"/>
    <s v="Insignificante (1)"/>
    <s v="Moderado (3)"/>
    <s v="Mayor (4)"/>
    <s v="Alta"/>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3) &quot;Mantenimiento de las Edificaciones&quot;: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quot;Mantenimiento de las Edificaciones&quot;: indica que personal técnico de obra asignado y profesional de obra (arqui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4 PC # (9) &quot;Mantenimiento de las Edificaciones&quot;: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ropuesta de procedimientos_x000a_- Propuesta de procedimientos_x000a__x000a__x000a__x000a__x000a__x000a__x000a__x000a__x000a_________________x000a__x000a_- Propuesta de procedimientos_x000a__x000a__x000a__x000a__x000a__x000a__x000a__x000a__x000a_"/>
    <s v="02/11/2018_x000a_02/11/2018_x000a__x000a__x000a__x000a__x000a__x000a__x000a__x000a__x000a_________________x000a__x000a_02/11/2018_x000a__x000a__x000a__x000a__x000a__x000a__x000a__x000a__x000a_"/>
    <s v="30/04/2020_x000a_30/04/2020_x000a__x000a__x000a__x000a__x000a__x000a__x000a__x000a__x000a_________________x000a__x000a_30/04/2020_x000a__x000a__x000a__x000a__x000a__x000a__x000a__x000a__x000a_"/>
    <s v="- Reportar el riesgo materializado de Incumplimiento parcial de compromisos en el mantenimiento preventivo y correctivo de las edificaciones en el informe de monitoreo a la Oficina Asesora de Planeación._x000a_- Análisis del incumplimiento parcial de los compromisos de los mantenimientos preventivos y correctivos priorizados en le Plan_x000a_- De acuerdo a la criticidad del incumplimiento, priorizar nuevamente los mantenimientos a ejecutar_x000a_- Reiniciar las actividades del Plan de mantenimiento ajustad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Incumplimiento parcial de compromisos en el mantenimiento preventivo y correctivo de las edificaciones_x000a_- Acta de reunión o evidencia de reunión con las inconsistencias identificadas_x000a_- Plan de mantenimiento ajustado_x000a_- Formato 4233100-FT-1004 Ficha Descriptiva Antes - Mantenimiento Integral, bitácora y el formato 4233100-FT-1002 Ficha Descriptiva Después - Mantenimiento Integral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Gestionar y tramitar las comunicaciones oficiales."/>
    <s v="Errores (fallas o deficiencias)"/>
    <s v="en la  gestión y trámite de comunicaciones oficiales "/>
    <s v="Gestión de procesos"/>
    <s v="Operativo"/>
    <s v="- Conocimiento parcial de responsabilidades y funciones a cargo del proceso._x000a_- Desconocimiento de los riesgos del proceso._x000a_- Uso  formatos obsoletos o inadecuados por parte de los usuarios._x000a_- Por errores humanos se han presentado inconsistencias en el proceso._x000a_- Uso de formatos obsoletos o inadecuados por parte de los usuarios del proceso._x000a_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robable (4)"/>
    <s v="Insignificante (1)"/>
    <s v="Moderado (3)"/>
    <s v="Moderado (3)"/>
    <s v="Moderado (3)"/>
    <s v="Mayor (4)"/>
    <s v="Menor (2)"/>
    <s v="Mayor (4)"/>
    <s v="Extrema"/>
    <s v="La valoración antes de controles arrojó probable dentro de la escala de probabilidad por frecuencia, debido a que se presento una vez en el presente año, así mismo, dentro de la escala de impacto se ubicó en mayor, debido a pérdida de información critica que puede ser recuperada de forma parcial o incompleta, pérdida de credibilidad, incumplimiento legal, pérdida de recursos, quejas, entre otras; lo que ubica el riesgo en la zona resultante extrema. _x000a_El riesgo se materializó debido a la pérdida de un documento por la falta de control que debía hacer el proveedor. "/>
    <s v="- El procedimiento Gestión y trámite de comunicaciones oficiales 2211600-PR-049 (Act. 1): indica que El Auxiliar Administrativo , autorizado(a) por el(la) Subdirecto(a) de Servicios Adminis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 El procedimiento Gestión y trámite de comunicaciones oficiales 2211600-PR-049 (Act. 6): indica que Empresa Contratista, autorizado(a) por el(la) Subdirecto(a) de Servicios Administrativos, cada vez que asigne para distribución verifica las condiciones específicas y el estado de entrega de la comunicación.. La(s) fuente(s) de información utilizadas es(son) Formato de direccionamiento de la comunicación - guía de envío EXT.. En caso de evidenciar observaciones, desviaciones o diferencias, se debe informar a la entidad, mediante comunicación escrita las anomalías y el plan de contingencia a aplicar. Queda como evidencia las comunicaciones, la guía de la solicitud de entrega y la trazabilidad de los envíos._x000a__x000a__x000a__x000a__x000a__x000a__x000a__x000a_"/>
    <s v="Fuerte_x000a_Fuerte_x000a__x000a__x000a__x000a__x000a__x000a__x000a__x000a_"/>
    <s v="Fuerte_x000a_Moderado_x000a__x000a__x000a__x000a__x000a__x000a__x000a__x000a_"/>
    <s v="Fuerte_x000a_Moderado_x000a__x000a__x000a__x000a__x000a__x000a__x000a__x000a_"/>
    <s v="Moderado"/>
    <s v="La mayoría"/>
    <s v="- El procedimiento Gestión y trámite de comunicaciones oficiales 2211600-PR-049 (Act. 6): indica que el Auxiliar Administrativo , autorizado(a) por el (la) Subdirector(a) de Servicios Administrativos, cada vez que se asigne la distribución  verifica el mapa de zonas de correspondencia y de dependencias, previamente establecido .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Gestión y trámite de comunicaciones oficiales 2211600-PR-049 (Act. 6): indica que Empresa Contratista, autorizado(a) por el(la) Subdirecto(a) de Servicios Administrativos, cada vez que asigne para distribución verifica las condiciones específicas y el estado de entrega de la comunicación.. La(s) fuente(s) de información utilizadas es(son) Formato de direccionamiento de la comunicación - guía de envío EXT.. En caso de evidenciar observaciones, desviaciones o diferencias, se debe informar a la entidad, mediante comunicación escrita las anomalías y el plan de contingencia a aplicar. Queda como evidencia las comunicaciones, la guía de la solicitud de entrega y la trazabilidad de los enví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Posible (3)"/>
    <s v="Moderado (3)"/>
    <s v="Alta"/>
    <s v="La valoración del riesgo después de controles cambió de probable a posible en la escala de probabilidad con un impacto moderado  manteniéndose  la valoración del riesgo en zona resultante alta, pero cambiando la posición del cuadrante de (4,4) a (3,3)."/>
    <s v="Reducir"/>
    <s v="_x000a_- Realizar solicitud del informe de trazabilidad del envío de la comunicación._x000a__x000a_(Actividad 1 Acción Correctiva #2 registrada en el aplicativo SIG)_x000a_- Realizar el análisis del informe emitido por el contratista._x000a__x000a_(Actividad 2 Acción Correctiva #2 registrada en el aplicativo SIG)_x000a_- Requerir al contratista la definición de un plan de mejoramiento para el control del estado de los envíos._x000a_(Actividad 3 Acción Correctiva #2 registrada en el aplicativo SIG)_x000a_- Realizar la revisión y fortalecimiento de las actividades de control del procedimiento PR-049._x000a__x000a_(Actividad 4 Acción Correctiva #2 registrada en el aplicativo SIG)_x000a__x000a__x000a__x000a__x000a__x000a_________________x000a__x000a__x000a__x000a__x000a__x000a__x000a__x000a__x000a__x000a__x000a_"/>
    <s v="_x000a_- Profesional Especializado (Subdirección de Servicios Administrativos)_x000a_- Profesional Especializado (Subdirección de Servicios Administrativos)_x000a_Contratista _x000a_- Profesional Especializado (Subdirección de Servicios Administrativos)_x000a_Contratista _x000a_- Profesional Especializado (Subdirección de Servicios Administrativos)_x000a__x000a__x000a__x000a__x000a__x000a_________________x000a__x000a__x000a__x000a__x000a__x000a__x000a__x000a__x000a__x000a__x000a_"/>
    <s v="_x000a_- Comunicación solicitando informe_x000a_- Análisis del Informe _x000a_- Comunicación al contratista y plan de mejoramiento_x000a_- Procedimiento PR-049 actualizado_x000a__x000a__x000a__x000a__x000a__x000a_________________x000a__x000a__x000a__x000a__x000a__x000a__x000a__x000a__x000a__x000a__x000a_"/>
    <s v="_x000a_19/03/2020_x000a_19/03/2020_x000a_25/03/2020_x000a_15/04/2020_x000a__x000a__x000a__x000a__x000a__x000a_________________x000a__x000a__x000a__x000a__x000a__x000a__x000a__x000a__x000a__x000a__x000a_"/>
    <s v="_x000a_20/03/2020_x000a_24/03/2020_x000a_08/04/2020_x000a_15/05/2020_x000a__x000a__x000a__x000a__x000a__x000a_________________x000a__x000a__x000a__x000a__x000a__x000a__x000a__x000a__x000a__x000a__x000a_"/>
    <s v="- Incluir en el procedimiento &quot;Informar al comité de Gestión y Desempeño&quot; el incumplimiento de los formatos establecidos en el Sistema Integrado de Gestión._x000a__x000a_(Acción de mejora No.49 registrada en aplicativo SIG)_x000a_- Realizar la revisión y fortalecimiento de las actividades de control del procedimiento PR-049._x000a__x000a_(Actividad 4 Acción Correctiva #2 registrada en el aplicativo SIG)_x000a__x000a__x000a__x000a__x000a__x000a__x000a__x000a__x000a_________________x000a__x000a_- Realizar la revisión y fortalecimiento de las actividades de control del procedimiento PR-049._x000a__x000a_(Actividad 4 Acción Correctiva #2 registrada en el aplicativo SIG)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_x000a__x000a__x000a__x000a__x000a__x000a__x000a__x000a_"/>
    <s v="- Procedimiento Actualizado_x000a_Informe uso no adecuado de los formatos_x000a_- Procedimiento PR-049 actualizado_x000a__x000a__x000a__x000a__x000a__x000a__x000a__x000a__x000a_________________x000a__x000a_- Procedimiento PR-049 actualizado_x000a__x000a__x000a__x000a__x000a__x000a__x000a__x000a__x000a_"/>
    <s v="12/11/2019_x000a_15/04/2020_x000a__x000a__x000a__x000a__x000a__x000a__x000a__x000a__x000a_________________x000a__x000a_15/04/2020_x000a__x000a__x000a__x000a__x000a__x000a__x000a__x000a__x000a_"/>
    <s v="30/04/2020_x000a_15/05/2020_x000a__x000a__x000a__x000a__x000a__x000a__x000a__x000a__x000a_________________x000a__x000a_15/05/2020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o electrónico a la dependencia correspondiente para su respectivo ajuste._x000a_- Se informa a la dependencia para que realice los respectivos ajustes a la comunicación._x000a_- Se ajusta la información o se adjunta la imagen adecuada al radicado._x000a_- Para el caso del proveedor de servicios postal, se solicita mediante comunicación el informe de trazabilidad del envío._x000a_- Realizar el análisis del informe presentado y de las causas._x000a_- Definir y ejecutar  las acciones correctivas pertinentes.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 - Contratista_x000a_- Subdirector(a) de Servicios Administrativos - Contratista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 Fuera de Servicio aplicativo SIGA_x000a_- Solicitud de modificación en el aplicativo_x000a_- Comunicación Oficial_x000a_-  Registro del Análisis de causas_x000a_- Acción correctiva registrada en el aplicativo SIG.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o la calificación de la probabilidad del riesgo por frecuencia. 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orporó la siguiente amenaza: “Desconocimiento del impacto que genera la formulación, diseño, ejecución, implementación y demás fases de proyectos institucionales, en el proceso de gestión documental”, teniendo en cuenta las necesidades del proceso._x000a_Se incluye la causa externa: &quot;Desconocimiento del propósito, el funcionamiento, los productos y servicios que ofrece el proceso por parte de los usuarios del proceso._x000a_Calificación de Impacto: Se cambia la calificación de la perspectiva de “cumplimiento” de insignificante a menor_x000a_Análisis de controles: Se cambia la calificación del control preventivo. y se incluye una nueva actividad de control preventivo y detectivo._x000a_En el análisis después de controles, cambió la escala de probabilidad de probable a posible manteniéndose en  zona resultante Alta pero cambiando la posición del cuadrante de (4,4) a (3,3)._x000a_Acciones: Se eliminó la acción preventiva No. 30 porque ya se encuentra cerrada en el aplicativo._x000a_Se reprograma la fecha de finalización a 30 de abril de 2020 de la actividad 1 de la AM #49. _x000a_Se incluyen acciones derivadas de la materialización del riesgo._x000a_Se incluye tres nuevas acciones en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Gestionar y tramitar las comunicaciones oficiales."/>
    <s v="Interrupciones"/>
    <s v="en la  gestión y trámite de comunicaciones oficiales"/>
    <s v="Gestión de procesos"/>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Insignificante (1)"/>
    <s v="Moderado (3)"/>
    <s v="Moderado (3)"/>
    <s v="Mayor (4)"/>
    <s v="Mayor (4)"/>
    <s v="Insignificante (1)"/>
    <s v="Mayor (4)"/>
    <s v="Alta"/>
    <s v="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
    <s v="- El procedimiento Gestión y trámite de comunicaciones oficiales 2211600-PR-049 (Act. 1): indica que el Auxiliar Administrativo, autorizado(a) por Subdirector de Servicios Admini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2211600-PR-049 (Act. 6): indica que el Auxiliar Administrativo, autorizado(a) por Subdirector de Servicios Admini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 El procedimiento Gestión y trámite de comunicaciones oficiales 2211600-PR-049 (Act. 4): indica que el Auxiliar Administrativo, autorizado(a) por Subdirector de Servicios Administrativos, cada vez que se reciban documentos para radicar Se revisa el 5% de los documentos digitalizados, en caso de que la imagen no corresponda al documento radicado, el auxiliar administrativo solicitará por medio del aplicativo la modificación. La(s) fuente(s) de información utilizadas es(son) los lineamientos. En caso de evidenciar observaciones, desviaciones o diferencias, se debe devolver la comunicación al punto de radicación. Queda como evidencia Modificaciones en el aplicativo de correspondencia - EX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 plan de contingencia en caso de no contar con el personal que opera el proceso e incluirlo en el procedimiento PR-049 &quot;Gestión y trámite de comunicaciones oficiales&quot;._x000a_ _x000a_(Actividad #1 Acción preventiva 4)_x000a_- Actualizar y socializar el procedimiento PR-049 &quot;Gestión y trámite de comunicaciones oficiales&quot;._x000a__x000a_(Actividad #2 Acción preventiva 4)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lan de Contingencia_x000a_- Procedimiento PR-049 Actualizado y socializado_x000a__x000a__x000a__x000a__x000a__x000a__x000a__x000a__x000a_________________x000a__x000a__x000a__x000a__x000a__x000a__x000a__x000a__x000a__x000a__x000a_"/>
    <s v="26/03/2020_x000a_26/03/2020_x000a__x000a__x000a__x000a__x000a__x000a__x000a__x000a__x000a_________________x000a__x000a__x000a__x000a__x000a__x000a__x000a__x000a__x000a__x000a__x000a_"/>
    <s v="15/05/2020_x000a_29/05/2020_x000a_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cara que se realice el respectivo soporte._x000a_- Una vez solucionado el inconveniente presentado, se continua con la gestión y trámite de los documentos._x000a_- Si la falla es por falta de recursos humano que opera el proceso se activa el Plan de contingencia._x000a__x000a__x000a_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Interrupciones en la  gestión y trámite de comunicaciones oficiales_x000a_- N° de soporte mesa de ayuda e Informe del plan de contingencia aplicado._x000a_- Documento radicado_x000a_- Informe del plan de contingencia aplicado.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aron dos causas  y incluyeron dos causas adicionales asociadas al contexto estratégico_x000a_Se incluye una nueva acción para la fortalecer las actividades del control del PR-049, asociado al riesgo._x000a_Se incluye una nueva actividad  asociada a la activación de un plan de contingencia por falta de recursos humano, dentro del plan de contingencia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Gestionar y tramitar transferencias documentales. "/>
    <s v="Omisión"/>
    <s v="de las transferencias documentales"/>
    <s v="Gestión de procesos"/>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Menor (2)"/>
    <s v="Menor (2)"/>
    <s v="Moderado (3)"/>
    <s v="Insignificante (1)"/>
    <s v="Catastrófico (5)"/>
    <s v="Menor (2)"/>
    <s v="Catastrófico (5)"/>
    <s v="Extrema"/>
    <s v="La valoración del riesgo antes de controles arrojó posible dentro de la escala de probabilidad por frecuencia, así mismo, dentro de la escala de impacto se ubicó en catastrófico, lo que ubica el riesgo en la zona resultante extrem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Auxiliar Administrativo, autorizado(a) por el(la) Subdirector(a) de Servicios Administrativos, Cada vez que se  hace la revisión previa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s v="Moderada"/>
    <s v="La valoración del riesgo después de controles arroja rara vez en la escala de probabilidad con un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ocializar los cambios efectuados en el procedimiento al interior de la dependencia._x000a__x000a_(Actividad 2 Acción Correctiva N° 33 aplicativo SIG)_x000a_- Socializar los cambios efectuados en el procedimiento al interior de la dependencia._x000a__x000a_( Actividad 2  Acción Correctiva N° 33 aplicativo SIG)_x000a__x000a__x000a__x000a__x000a__x000a__x000a__x000a__x000a_________________x000a__x000a_- Socializar los cambios efectuados en el procedimiento al interior de la dependencia._x000a__x000a_(Acción Correctiva N° 33 aplicativo SIG)_x000a__x000a__x000a__x000a__x000a__x000a__x000a__x000a__x000a_"/>
    <s v="- Subdirectora de servicios administrativos_x000a_- Subdirectora de servicios administrativos_x000a__x000a__x000a__x000a__x000a__x000a__x000a__x000a__x000a_________________x000a__x000a_- Subdirectora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4/08/2019_x000a_14/08/2019_x000a__x000a__x000a__x000a__x000a__x000a__x000a__x000a__x000a_________________x000a__x000a_14/08/2019_x000a__x000a__x000a__x000a__x000a__x000a__x000a__x000a__x000a_"/>
    <s v="30/04/2020_x000a_30/04/2020_x000a__x000a__x000a__x000a__x000a__x000a__x000a__x000a__x000a_________________x000a__x000a_30/04/2020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Gestionar y tramitar actos administrativos."/>
    <s v="Errores (fallas o deficiencias)"/>
    <s v="en la gestión y trámite de actos administrativos "/>
    <s v="Gestión de procesos"/>
    <s v="Operativo"/>
    <s v="- Conocimiento parcial de responsabilidades y funciones a cargo del proceso._x000a_- Desconocimiento de los riesgos del proceso._x000a_- Por errores humanos se han presentado inconsistencias en el proceso de numeración y fechado de actos administrativos._x000a_- Uso de formatos obsoletos o inadecuados por parte de los usuarios del proceso._x000a__x000a__x000a__x000a__x000a__x000a_"/>
    <s v="- Situaciones sociales que impiden el normal funcionamiento de la dependencia._x000a__x000a__x000a__x000a__x000a__x000a__x000a__x000a__x000a_"/>
    <s v="- Pérdida de los efectos estipulados en 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Mayor (4)"/>
    <s v="Mayor (4)"/>
    <s v="Moderado (3)"/>
    <s v="Mayor (4)"/>
    <s v="Insignificante (1)"/>
    <s v="Mayor (4)"/>
    <s v="Extrema"/>
    <s v="La valoración del riesgo antes de controles arrojó posible dentro de la escala de probabilidad por frecuencia, toda vez que existe la posibilidad de que suceda , así mismo, dentro de la escala de impacto se ubicó en mayor, debido a Pérdida de credibilidad, reclamaciones, entre otras; lo que ubica el riesgo en la zona resultante extrema._x000a_"/>
    <s v="- El procedimiento Gestión y trámite de actos administrativos 2211600-PR-055 (act 1) indica que el Profesional Universitario y/o Auxiliar Adsministrativo, autorizado(a) por el (la) Subdirector(a) de Servicios Administrativos, cada vez que se reciba un acto administrativo verifica que éste se encuentra en el formato establecido y debidamente firmado, asi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actos administrativos 2211600-PR-055 (act 1)  indica que el Profesional Universitario y/o Auxiliar Adsministrativo, autorizado(a) por el (la) Subdirector(a) de Servicios Administrativos, cada vez que se reciba un acto administrativo verifica que éste se encuentra en el formato establecido y debidamente firmado, asi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La valoración del riesgo después de controles cambia de posible a Rara vez en la escala de probabilidad con un impacto moderado, en consecuencia, la zona resultante cambia la ubicación de riesgo de zona resultante Extrema 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ensibilizar en el uso adecuado del módulo de Actos administrativos del Sistema de Gestión Documental._x000a__x000a_(Acción preventiva No.45 registrada en el aplicativo SIG)_x000a__x000a__x000a__x000a__x000a__x000a__x000a__x000a__x000a__x000a_________________x000a__x000a_- Sensibilizar en el uso adecuado del módulo de Actos administrativos del Sistema de Gestión Documental._x000a__x000a_(Acción preventiva No.45 registrada en el aplicativo SIG)_x000a__x000a__x000a__x000a__x000a__x000a__x000a__x000a__x000a_"/>
    <s v="- Auxiliar Administrativo (Subdirección de Servicios Administrativos)_x000a__x000a__x000a__x000a__x000a__x000a__x000a__x000a__x000a__x000a_________________x000a__x000a_- Auxiliar Administrativo (Subdirección de Servicios Administrativos)_x000a__x000a__x000a__x000a__x000a__x000a__x000a__x000a__x000a_"/>
    <s v="- Planilla de Asistencia_x000a__x000a__x000a__x000a__x000a__x000a__x000a__x000a__x000a__x000a_________________x000a__x000a_- Planilla de Asistencia_x000a__x000a__x000a__x000a__x000a__x000a__x000a__x000a__x000a_"/>
    <s v="12/11/2019_x000a__x000a__x000a__x000a__x000a__x000a__x000a__x000a__x000a__x000a_________________x000a__x000a_12/11/2019_x000a__x000a__x000a__x000a__x000a__x000a__x000a__x000a__x000a_"/>
    <s v="30/04/2020_x000a__x000a__x000a__x000a__x000a__x000a__x000a__x000a__x000a__x000a_________________x000a__x000a_30/04/2020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 Dependencia responsable de elaborar el documento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luyó el riesgo estratégico asociado: Falta de apropiación del modelo de gestión por procesos de la entidad, que genera insatisfacción a los grupos de valor de la Secretaria General._x000a_Causas: Se eliminó la siguiente causa: Conocimiento parcial de objetivos y metas del proceso a mediano y largo plazo, teniendo en cuenta que no aplica al riesgo._x000a_Efectos: se actualiza el efecto: de &quot;Pérdida de obligatoriedad del acto administrativo&quot; por &quot;Pérdida de los efectos estipulados en el acto administrativo&quot;_x000a_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_x000a_En el análisis después de controles:  la valoración después de controles, cambió de Alta a Moderada._x000a_Tratamiento del Riesgo:_x000a_En las actividades que no presentaron solidez fuerte: Se elimina la acción asociada a la actividad que había generado resultado débil en el diseño del control,  teniendo en cuenta que se fortaleció con el cumplimiento de la actividad._x000a_En las actividades definidas para fortalecer la gestión del riesgo:  Se elimina la Acción Preventiva N° 31 de la actividad de control detectiva, teniendo en cuenta que ya se cumplió y se reprograma la actividad 1 de la AP#4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Consulta y préstamo de documentos."/>
    <s v="Errores (fallas o deficiencias)"/>
    <s v="en la recepción de documentos prestados"/>
    <s v="Gestión de procesos"/>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Menor (2)"/>
    <s v="Moderado (3)"/>
    <s v="Mayor (4)"/>
    <s v="Catastrófico (5)"/>
    <s v="Insignificante (1)"/>
    <s v="Catastrófico (5)"/>
    <s v="Extrema"/>
    <s v="La valoración del riesgo antes de controles cambio de probable a posible dentro de la escala de probabilidad por frecuencia, toda vez que se presentó una vez al menos en los últimos 2 años (3), así mismo, dentro de la escala de impacto se ubicó en catastrófico, en consecuencia cambió la ubicación del riesgo dentro de la zona extrema de (5,4) a (5,3)."/>
    <s v="- El procedimiento Consulta y préstamo de documentos 2211600-PR-050 (Act.5)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Act.6)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Consulta y préstamo de documentos 2211600-PR-050 (Act.4) indica que El auxiliar Administrativo o secretario ejecutivo  de la dependencia a realizar el préstamo, autorizado(a) por el jefe de Oficina, cada vez que se entregué un documento realiza el registro del préstamo en el Sistema de Información de Gestión Documental. La(s) fuente(s) de información utilizadas es(son) Documento de préstamo y hoja de control. En caso de evidenciar observaciones, desviaciones o diferencias, Se determinan hallazgos y se realizan las observaciones al procedimiento. Queda como evidencia Informe de seguimiento de préstamo de documentos._x000a__x000a__x000a__x000a__x000a__x000a__x000a_"/>
    <s v="Fuerte_x000a_Fuerte_x000a_Fuerte_x000a__x000a__x000a__x000a__x000a__x000a__x000a_"/>
    <s v="Fuerte_x000a_Fuerte_x000a_Moderado_x000a__x000a__x000a__x000a__x000a__x000a__x000a_"/>
    <s v="Fuerte_x000a_Fuerte_x000a_Moderado_x000a__x000a__x000a__x000a__x000a__x000a__x000a_"/>
    <s v="Moderado"/>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ayor (4)"/>
    <s v="Alta"/>
    <s v="La valoración del riesgo después de controles bajo de  posible a improbable en la escala de probabilidad con un impacto mayor , en consecuencia cambia la ubicación del riesgo de zona resultante extrema a alta."/>
    <s v="Reducir"/>
    <s v="_x000a__x000a_-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_______________x000a__x000a__x000a__x000a__x000a__x000a__x000a__x000a__x000a__x000a__x000a_"/>
    <s v="_x000a__x000a_- Profesional Especializado (Subdirección de Servicios Administrativos)_x000a_- Profesional Especializado (Subdirección de Servicios Administrativos)_x000a__x000a__x000a__x000a__x000a__x000a__x000a_________________x000a__x000a__x000a__x000a__x000a__x000a__x000a__x000a__x000a__x000a__x000a_"/>
    <s v="_x000a__x000a_- Procedimiento actualizado._x000a_- Evidencia de socialización_x000a__x000a__x000a__x000a__x000a__x000a__x000a_________________x000a__x000a__x000a__x000a__x000a__x000a__x000a__x000a__x000a__x000a__x000a_"/>
    <s v="_x000a__x000a_25/03/2020_x000a_25/03/2020_x000a__x000a__x000a__x000a__x000a__x000a__x000a_________________x000a__x000a__x000a__x000a__x000a__x000a__x000a__x000a__x000a__x000a__x000a_"/>
    <s v="_x000a__x000a_29/05/2020_x000a_29/05/2020_x000a__x000a__x000a__x000a__x000a__x000a__x000a_________________x000a__x000a__x000a__x000a__x000a__x000a__x000a__x000a__x000a__x000a__x000a_"/>
    <s v="-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rocedimiento actualizado._x000a_- Evidencia de socialización_x000a__x000a__x000a__x000a__x000a__x000a__x000a__x000a__x000a_________________x000a__x000a__x000a__x000a__x000a__x000a__x000a__x000a__x000a__x000a__x000a_"/>
    <s v="25/03/2020_x000a_25/03/2020_x000a__x000a__x000a__x000a__x000a__x000a__x000a__x000a__x000a_________________x000a__x000a__x000a__x000a__x000a__x000a__x000a__x000a__x000a__x000a__x000a_"/>
    <s v="29/05/2020_x000a_29/05/2020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Actualizar instrumentos archivísticos."/>
    <s v="Errores (fallas o deficiencias)"/>
    <s v="en la actualización o elaboración de instrumentos archivísticos"/>
    <s v="Gestión de procesos"/>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Ningún proyecto de inversión_x000a__x000a__x000a__x000a_"/>
    <s v="Rara vez (1)"/>
    <s v="Menor (2)"/>
    <s v="Moderado (3)"/>
    <s v="Menor (2)"/>
    <s v="Moderado (3)"/>
    <s v="Moderado (3)"/>
    <s v="Moderado (3)"/>
    <s v="Moderado (3)"/>
    <s v="Moderada"/>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La valoración del riesgo después de controles arroja rara vez en la escala de probabilidad con un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las actividades establecidas en el procedimiento 2211600-PR-048. &quot;Actualización de Tablas de Retención Documental - TRD._x000a__x000a_(Acción de Mejora N° 48 aplicativo SIG)_x000a__x000a__x000a__x000a__x000a__x000a__x000a__x000a__x000a__x000a_________________x000a__x000a_- Realizar las actividades establecidas en el procedimiento 2211600-PR-048. &quot;Actualización de Tablas de Retención Documental - TRD._x000a__x000a_(Acción de Mejora N° 48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0/05/2020_x000a__x000a__x000a__x000a__x000a__x000a__x000a__x000a__x000a__x000a_________________x000a__x000a_30/05/2020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Elaborar certificados de información laboral con destino a bonos pensionales."/>
    <s v="Errores (fallas o deficiencias)"/>
    <s v="en la elaboración de certificados para información laboral con destino a bonos pensionales"/>
    <s v="Gestión de procesos"/>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oderado (3)"/>
    <s v="Moderado (3)"/>
    <s v="Moderado (3)"/>
    <s v="Menor (2)"/>
    <s v="Moderado (3)"/>
    <s v="Moderada"/>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autorizado(a) por el(a) Subdirector(a) de Servicios Administrativos, cada vez que se solicite la elaboración de certificación de información con destino a bonos pensionales  verifica coincident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ici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5) indica que Profesional Especializado, autorizado(a) por el(a) Subdirector(a)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Débil_x000a_Fuerte_x000a_Fuerte_x000a__x000a__x000a__x000a__x000a__x000a__x000a_"/>
    <s v="Fuerte_x000a_Fuerte_x000a_Fuerte_x000a__x000a__x000a__x000a__x000a__x000a__x000a_"/>
    <s v="Débil_x000a_Fuerte_x000a_Fuerte_x000a__x000a__x000a__x000a__x000a__x000a__x000a_"/>
    <s v="Moderado"/>
    <s v="La mayoría"/>
    <s v="Rara vez (1)"/>
    <s v="Moderado (3)"/>
    <s v="Moderada"/>
    <s v="La valoración del riesgo después de controles arroja rara vez en la escala de probabilidad con un impacto moderado lo que lo ubica al riesgo en zona resultante moderada.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motivo por el cual se hace necesario ajustar el procedimiento."/>
    <s v="Reducir"/>
    <s v="_x000a__x000a__x000a__x000a__x000a__x000a__x000a__x000a__x000a__x000a_________________x000a__x000a_- Ajustar el procedimiento 2211600-PR-297, incorporando las acciones que se deben realizar por la entrada en producción de la plataforma CETIL._x000a__x000a__x000a__x000a__x000a__x000a__x000a__x000a__x000a_"/>
    <s v="_x000a__x000a__x000a__x000a__x000a__x000a__x000a__x000a__x000a__x000a_________________x000a__x000a_- Profesional Especializado (Subdirección de Servicios Administrativo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27/03/2020_x000a__x000a__x000a__x000a__x000a__x000a__x000a__x000a__x000a_"/>
    <s v="_x000a__x000a__x000a__x000a__x000a__x000a__x000a__x000a__x000a__x000a_________________x000a__x000a_29/05/2020_x000a__x000a__x000a__x000a__x000a__x000a__x000a__x000a__x000a_"/>
    <s v="- Ajustar el procedimiento 2211600-PR-297, incorporando las acciones que se deben realizar por la entrada en producción de la plataforma CETIL_x000a__x000a_ (Actividad #1 Acción mejora 4)_x000a_- Socializar el procedimiento ajustado_x000a__x000a_ (Actividad #2 Acción mejora 4)_x000a__x000a__x000a__x000a__x000a__x000a__x000a__x000a__x000a_________________x000a__x000a_- Ajustar el procedimiento 2211600-PR-297, incorporando las acciones que se deben realizar por la entrada en producción de la plataforma CETIL_x000a_ (Actividad #1 Acción mejora 4)_x000a_- Socializar el procedimiento ajustado_x000a__x000a_ (Actividad #2 Acción mejora 4)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 Profesional Especializado (Subdirección de Servicios Administrativos)_x000a__x000a__x000a__x000a__x000a__x000a__x000a__x000a_"/>
    <s v="- Procedimiento actualizado._x000a_- Evidencia de socialización_x000a__x000a__x000a__x000a__x000a__x000a__x000a__x000a__x000a_________________x000a__x000a_- Procedimiento actualizado._x000a_- Evidencia de socialización_x000a__x000a__x000a__x000a__x000a__x000a__x000a__x000a_"/>
    <s v="27/03/2020_x000a_13/05/2020_x000a__x000a__x000a__x000a__x000a__x000a__x000a__x000a__x000a_________________x000a__x000a_27/03/2020_x000a_13/05/2020_x000a__x000a__x000a__x000a__x000a__x000a__x000a__x000a_"/>
    <s v="29/05/2020_x000a_29/05/2020_x000a__x000a__x000a__x000a__x000a__x000a__x000a__x000a__x000a_________________x000a__x000a_29/05/2020_x000a_29/05/2020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Gestionar y tramitar las comunicaciones oficiales._x000a_Gestionar y tramitar transferencias documentales._x000a_Gestionar y tramitar actos administrativos._x000a_Consulta y préstamo de documentos."/>
    <s v="Uso indebido de información privilegiada"/>
    <s v="durante el manejo de los documentos que se tramitan en el área de Gestión Documental con el fin de obtener beneficios propios o de terceros."/>
    <s v="Corrupción"/>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Catastrófico (5)"/>
    <s v="Insignificante (1)"/>
    <s v="Mayor (4)"/>
    <s v="Alta"/>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2211600-PR-049 (Act.1) indica que Auxiliar Administrativo, autorizado(a) por Subdirector(a)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2211600-PR-049 (Act.6) indica que Auxiliar Administrativo, autorizado(a) por Subdirector(a)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transferencias documentales 4233100-PR-376 indica que Auxiliar administrativo , autorizado(a) por Subdirector(a)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transferencias documentales 4233100-PR-376 indica que Auxiliar administrativo y/o técnico operativo del archivo central, autorizado(a) por Subdirector(a)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s v="Alta"/>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delantar cuatrimestralmente campaña de sensibilización de la ejecución de los actos administrativos - Tener en cuenta: publíquese, notifíquese, comuníquese y cúmplase - (Correo de desde Soy 10, imágenes de la campaña)._x000a__x000a_(Acción de Mejora N° 21 registrada en aplicativo SIG)_x000a__x000a__x000a__x000a__x000a__x000a__x000a__x000a__x000a__x000a_________________x000a__x000a_- Identificación de documentos electrónicos generados por las Dependencias de la Entidad._x000a__x000a_(Acción de Mejora N° 44 aplicativo SIG)_x000a_- Identificación de documentos electrónicos generados por las Dependencias de la Entidad._x000a__x000a_(Acción de Mejora N° 44 aplicativo SIG)_x000a__x000a__x000a__x000a__x000a__x000a__x000a__x000a__x000a_"/>
    <s v="- Subdirector de servicios administrativos_x000a__x000a__x000a__x000a__x000a__x000a__x000a__x000a__x000a__x000a_________________x000a__x000a_- Subdirector de servicios administrativos_x000a_- Subdirector de servicios administrativos_x000a__x000a__x000a__x000a__x000a__x000a__x000a__x000a_"/>
    <s v="- Campaña de sensibilización_x000a_Plan de priorización_x000a_Plan de contingencia_x000a__x000a__x000a__x000a__x000a__x000a__x000a__x000a__x000a__x000a_________________x000a__x000a_- Diagnostico Identificación documentos electrónicos_x000a_- Diagnostico Identificación documentos electrónicos_x000a__x000a__x000a__x000a__x000a__x000a__x000a__x000a_"/>
    <s v="07/09/2018_x000a__x000a__x000a__x000a__x000a__x000a__x000a__x000a__x000a__x000a_________________x000a__x000a_01/03/2019_x000a_01/03/2019_x000a__x000a__x000a__x000a__x000a__x000a__x000a__x000a_"/>
    <s v="28/08/2020_x000a__x000a__x000a__x000a__x000a__x000a__x000a__x000a__x000a__x000a_________________x000a__x000a_30/10/2020_x000a_30/10/2020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7"/>
    <s v="Ejecutar las situaciones administrativas solicitadas"/>
    <s v="Errores (fallas o deficiencias)"/>
    <s v="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robable (4)"/>
    <s v="Insignificante (1)"/>
    <s v="Insignificante (1)"/>
    <s v="Insignificante (1)"/>
    <s v="Menor (2)"/>
    <s v="Insignificante (1)"/>
    <s v="Insignificante (1)"/>
    <s v="Menor (2)"/>
    <s v="Alta"/>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Insignificante (1)"/>
    <s v="Baja"/>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Verificar y consolidar documentos para tramitar un Acto Administrativo que ejecute la desvinculación de un servidor público de la Secretaría General de la Alcaldía Mayor de Bogotá, D.C."/>
    <s v="Omisión"/>
    <s v="al verificar y consolidar documentos para tramitar un Acto Administrativo que ejecute la desvinculación de un servidor público de la Secretaría General de la Alcaldía Mayor de Bogotá, D.C., que den lugar a aclaraciones, correcciones o modificaciones en la decisión final."/>
    <s v="Gestión de procesos"/>
    <s v="Operativo"/>
    <s v="- Que no se realice un análisis jurídico riguroso al momento de ejecutar la desvinculación de un(a) servidor(a) público(a) de la Secretaría General._x000a__x000a__x000a__x000a__x000a__x000a__x000a__x000a__x000a_"/>
    <s v="- Que no se realice un análisis jurídico riguroso al momento de ejecutar la desvinculación de un(a) servidor(a) público(a) de la Secretaría General.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osible (3)"/>
    <s v="Moderado (3)"/>
    <s v="Insignificante (1)"/>
    <s v="Insignificante (1)"/>
    <s v="Insignificante (1)"/>
    <s v="Insignificante (1)"/>
    <s v="Insignificante (1)"/>
    <s v="Moderado (3)"/>
    <s v="Alta"/>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Ejecutar el Plan Estratégico de Talento Humano"/>
    <s v="Incumplimiento parcial de compromisos"/>
    <s v="al no ejecutar alguna de las actividades que se establezca en el Plan Estratégico de Talento Humano"/>
    <s v="Gestión de procesos"/>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enor (2)"/>
    <s v="Menor (2)"/>
    <s v="Menor (2)"/>
    <s v="Menor (2)"/>
    <s v="Insignificante (1)"/>
    <s v="Moderado (3)"/>
    <s v="Moderado (3)"/>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verifica la ejecución de lo planeado y causas de no cumplimiento para plantear acciones de mejora. La(s) fuente(s) de información utilizadas es(son) el cronograma del Plan Institucional de Bienestar e Incentivos. En caso de evidenciar observaciones, desviaciones o diferencias, se debe notificar al Director(a) Técnico(a) de Talento Humano y realizar re programación de actividades. Queda como evidencia listas de asistencia, evaluacio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o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Rara vez (1)"/>
    <s v="Menor (2)"/>
    <s v="Baja"/>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é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Ejecutar el Plan Anual de Vacantes y el Plan de Previsión de Recursos Humanos"/>
    <s v="Decisiones ajustadas a intereses propios o de terceros"/>
    <s v="para la vinculación intencional de una persona sin cumplir los requisitos mínimos de un cargo con el fin de obtener un beneficio al que no haya lugar."/>
    <s v="Corrupción"/>
    <s v="Imagen"/>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1125 Fortalecimiento y modernización de la gestión pública distrital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t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221 - Gestión Organizacional indica que el Profesional Especializado o Profesional Universitario de Talento Humano, autorizado(a) por el(la) Director(a) Técnico(a) de Talento Humano, bimestral en los subcomites de autocontrol valida el seguimiento al envío de las certificaciones de cumplimiento de requisitos mínimos para vinculación de personal,  a la Oficina de Control Interno. La(s) fuente(s) de información utilizadas es(son) Base excel - Planta de personl.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_______________x000a__x000a__x000a__x000a__x000a__x000a__x000a__x000a__x000a__x000a__x000a_"/>
    <s v="- Profesional de la Dirección de Talento Humano autorizado por el(la) Director(a) de Talento Humano._x000a_- Profesional de la Dirección de Talento Humano autorizado por el(la) Director(a) de Talento Humano._x000a__x000a__x000a__x000a__x000a__x000a__x000a__x000a__x000a_________________x000a__x000a__x000a__x000a__x000a__x000a__x000a__x000a__x000a__x000a__x000a_"/>
    <s v="- Formato evaluación de perfil 2211300-FT-809 aprobado._x000a_- Certificación de cumplimiento de requisitos mínimos proyectada y revisada por los Profesionales de la Dirección de Talento.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Ejecutar el Plan para el pago de nómina"/>
    <s v="Desvío de recursos físicos o económicos"/>
    <s v="durante la liquidación de nómina con errores o fallas en la plataforma o sistema usado para la liquidación de nómina para el otorgamiento de beneficios salariales (prima técnica, antigüedad, vacaciones, etc.)."/>
    <s v="Corrupción"/>
    <s v="Financier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 Fallas en la conectividad con los servidores de la Entidad_x000a__x000a_"/>
    <s v="- Las medidas para la preservación, protección y recuperación de los documentos del proceso, son apropiados parcialmente._x000a_- presiones o motivaciones individuales, sociales o colectivas, que inciten a la realizar conductas contrarias al deber ser_x000a_- Falla en la conectividad con la extranet de la Secretaría Distrital de Hacienda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_x0009__x0009__x0009__x0009_, Mensualmente_x0009__x0009__x0009__x0009_ El profesional de nomina dentro de su informe de gestión, rendirá cuenta trimestralmente de el indicador implementado. _x0009__x0009__x0009_. La(s) fuente(s) de información utilizadas es(son) Informes de PERNO mensuales_x0009__x0009__x0009__x0009_. En caso de evidenciar observaciones, desviaciones o diferencias, se debe notificar al Director(a) Técnico(a) de Talento Humano y realizar la actividad_x0009__x0009__x0009__x0009_. Queda como evidencia Informes mensuales radicados a la oficina asesora de planeación_x0009__x0009__x0009_.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Los profesionales de nómina autorizados por el (la) Director (a) de Talento Humano_x000a_- Los profesionales de nómina autorizados por el (la) Director (a) de Talento Humano_x000a__x000a__x000a__x000a__x000a__x000a__x000a__x000a__x000a_________________x000a__x000a__x000a__x000a__x000a__x000a__x000a__x000a__x000a__x000a__x000a_"/>
    <s v="- Resolución de horas extras, proyectada, revisada y expedida por la Subsecretaría Corporativa. _x000a_- Memorando en el cual se solicita el registro presupuestal a la Subdirección Financiera.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Formular el Plan Estratégico de Talento Humano"/>
    <s v="Decisiones erróneas o no acertadas"/>
    <s v="al analizar y formular el Plan Estratégico de Talento Humano"/>
    <s v="Gestión de procesos"/>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s v="Rara vez (1)"/>
    <s v="Insignificante (1)"/>
    <s v="Menor (2)"/>
    <s v="Insignificante (1)"/>
    <s v="Menor (2)"/>
    <s v="Insignificante (1)"/>
    <s v="Moderado (3)"/>
    <s v="Moderado (3)"/>
    <s v="Moderada"/>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andares mi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Insignificante (1)"/>
    <s v="Baja"/>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Ejecutar la estrategia para la atención de las relaciones individuales y colectivas de trabajo"/>
    <s v="Incumplimiento parcial de compromisos"/>
    <s v="durante la ejecución de la estrategia para la atención de las relaciones individuales y colectivas de trabajo"/>
    <s v="Gestión de procesos"/>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Insignificante (1)"/>
    <s v="Menor (2)"/>
    <s v="Insignificante (1)"/>
    <s v="Menor (2)"/>
    <s v="Insignificante (1)"/>
    <s v="Moderado (3)"/>
    <s v="Moderado (3)"/>
    <s v="Moderada"/>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la) Subsecretario(a) Corporativo(a), el(la) Director(a) y el Profesional Especializado o Profesional Universitario de la Dirección de Talento Humano, autorizado(a) por el(la) Secretario(a) General,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la) Subsecretario(a) Corporativo(a), el(la) Director(a) y el Profesional Especializado o Profesional Universitario de la Dirección de Talento Humano, autorizado(a) por el(la) Secretario(a) General,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Ejecutar el Plan Institucional de Bienestar e Incentivos"/>
    <s v="Incumplimiento parcial de compromisos"/>
    <s v="en la implementación, comunicación y seguimiento del teletrabajo en la Secretaría General de la Alcaldía Mayor de Bogotá, D.C."/>
    <s v="Gestión de procesos"/>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Insignificante (1)"/>
    <s v="Menor (2)"/>
    <s v="Insignificante (1)"/>
    <s v="Insignificante (1)"/>
    <s v="Moderado (3)"/>
    <s v="Moderada"/>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pañamiento a las depe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Garantizar el registro adecuado y oportuno de los hechos económicos de la Entidad, que permita elaborar y presentar los Estados Financieros."/>
    <s v="Errores (fallas o deficiencias)"/>
    <s v="en el registro adecuado y oportuno de los hechos económicos de la Entidad"/>
    <s v="Gestión de procesos"/>
    <s v="Financier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oderado (3)"/>
    <s v="Menor (2)"/>
    <s v="Insignificante (1)"/>
    <s v="Moderado (3)"/>
    <s v="Moderado (3)"/>
    <s v="Moderado (3)"/>
    <s v="Moderada"/>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Garantizar el registro adecuado y oportuno de los hechos económicos de la Entidad, que permita elaborar y presentar los Estados Financieros."/>
    <s v="Incumplimiento parcial de compromisos"/>
    <s v="en la presentación de Estados Financieros"/>
    <s v="Gestión de procesos"/>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ayor (4)"/>
    <s v="Mayor (4)"/>
    <s v="Insignificante (1)"/>
    <s v="Moderado (3)"/>
    <s v="Mayor (4)"/>
    <s v="Mayor (4)"/>
    <s v="Alta"/>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Gestionar los Certificados de Disponibilidad Presupuestal y de Registro Presupuestal"/>
    <s v="Errores (fallas o deficiencias)"/>
    <s v="al Gestionar los Certificados de Disponibilidad Presupuestal y de Registro Presupuestal"/>
    <s v="Gestión de procesos"/>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Insignificante (1)"/>
    <s v="Menor (2)"/>
    <s v="Moderado (3)"/>
    <s v="Insignificante (1)"/>
    <s v="Insignificante (1)"/>
    <s v="Moderado (3)"/>
    <s v="Alta"/>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s v="Baja"/>
    <s v="Se determina la probabilidad (2 Improbable) ya que es necesario fortalecer una actividad de control preventiva. El impacto pasa a (1 Insignificante) ya que las actividades de control detectivas cubren los efectos más significativos."/>
    <s v="Reducir"/>
    <s v="_x000a__x000a_- Incluir en el documento de CDP, el Vo. Bo. por parte del profesional que lo revisa, relacionado con la aplicación de los parámetros establecidos en el procedimiento de Gestión de certificados de disponibilidad presupuestal (CDP) 2211400 PR-332._x000a__x000a__x000a_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_x000a__x000a__x000a__x000a__x000a__x000a__x000a__x000a_"/>
    <s v="_x000a__x000a_- Subdirector Financiero_x000a__x000a__x000a_Subdirector Financiero_x000a__x000a__x000a__x000a__x000a__x000a__x000a__x000a_________________x000a__x000a__x000a__x000a__x000a__x000a__x000a__x000a__x000a__x000a__x000a_"/>
    <s v="_x000a__x000a_- CDP expedido y revisado con Vo.Bo._x000a__x000a__x000a_Procedimiento de Gestión de certificados de disponibilidad presupuestal (CDP) 2211400 PR-332, actualizado_x000a__x000a__x000a__x000a__x000a__x000a__x000a__x000a_________________x000a__x000a__x000a__x000a__x000a__x000a__x000a__x000a__x000a__x000a__x000a_"/>
    <s v="_x000a__x000a_28/10/2019_x000a__x000a__x000a_28/10/2019_x000a__x000a__x000a__x000a__x000a__x000a__x000a__x000a_________________x000a__x000a__x000a__x000a__x000a__x000a__x000a__x000a__x000a__x000a__x000a_"/>
    <s v="_x000a__x000a_31/12/2019_x000a__x000a__x000a_28/04/2020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Coordinar las actividades necesarias para garantizar el pago de las obligaciones adquiridas por la Secretaria General de conformidad con las normas vigentes"/>
    <s v="Errores (fallas o deficiencias)"/>
    <s v="para garantizar el pago de las obligaciones adquiridas por la Secretaria General"/>
    <s v="Gestión de procesos"/>
    <s v="Financier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Insignificante (1)"/>
    <s v="Menor (2)"/>
    <s v="Insignificante (1)"/>
    <s v="Insignificante (1)"/>
    <s v="Menor (2)"/>
    <s v="Menor (2)"/>
    <s v="Moderada"/>
    <s v="Se determina la probabilidad (3 posible) ya que el riesgo se presentó al menos una vez en los últimos dos año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Coordinar las actividades necesarias para garantizar el pago de las obligaciones adquiridas por la Secretaría General, de conformidad con las normas vigentes."/>
    <s v="Realización de cobros indebidos"/>
    <s v="en la liquidación de cuentas de cobro, reconociendo un valor superior al mismo o la aplicación indebida de los descuentos a favor de un tercero, con el fin de obtener beneficios a que no hay lugar"/>
    <s v="Corrupción"/>
    <s v="Financier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 Afectación de imagen institucional por la materialización de actos de corrupción._x000a__x000a__x000a__x000a_"/>
    <s v="- -- Ningún trámite y/o procedimiento administrativo_x000a__x000a__x000a__x000a_"/>
    <s v="- Direccionamiento Estratégico_x000a_- Contratación_x000a_- Procesos de control en el Sistema de Gestión de Calidad_x000a__x000a_"/>
    <s v="- Ningún proyecto de inversión_x000a__x000a__x000a__x000a_"/>
    <s v="Rara vez (1)"/>
    <s v="Insignificante (1)"/>
    <s v="Moderado (3)"/>
    <s v="Mayor (4)"/>
    <s v="Moderado (3)"/>
    <s v="Menor (2)"/>
    <s v="Moderado (3)"/>
    <s v="Catastrófico (5)"/>
    <s v="Extrema"/>
    <s v="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
    <s v="- El procedimiento 2211400-PR-333 Gestión de pagos  indica que el profesional de la Subdirección Financiera, autorizado(a) por Subdirector Financiero, cade vez que se genere una planilla de Relación de Autorización (RA) revisa que la liquidación efectuada por nómina corresponda con las planillas de &quot;Relación de Autorización&quot;, teniendo en cuenta los soportes generados por el Sistema PERNO y el memorando de solicitud registro presupuestal-nómina. La(s) fuente(s) de información utilizadas es(son) la información generada del Sistema PERNO, el memorando de ordenación y el PAC programado. En caso de evidenciar observaciones, desviaciones o diferencias, se solicita a el ajuste correspondiente a la Dirección de Talento Humano (en caso de liquidaciones) o se ajusta la asignación según las disponibilidad de recursos (en caso que falte PAC). Queda como evidencia correos electrónicos requiriendo ajuste a la solicitud de registro presupuestal o correo electrónico de conformidad de la información._x000a_-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y en caso de inconsistencias el correo electrónico o memorando inform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 y en caso de inconsistencias el correo electrónico o memorando informativ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determina la probabilidad (1 Rara vez) ya que las actividades de control preventivas son fuertes y adecuados para mitigar los riesgos identificados. El impacto (5 Catastrófico) ya que el impacto inicial no disminuye en riesgos de corrup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1400-PR-333 Gestión de pagos incluyendo una actividad de control, asociada a la contabilización de ordenes de pago._x000a_- Implementar una estrategia para la divulgación del procedimiento 2211400-PR-333 Gestión de pagos._x000a__x000a__x000a__x000a__x000a__x000a__x000a__x000a__x000a_________________x000a__x000a_- Actualizar el procedimiento 2211400-PR-333 Gestión de pagos incluyendo una actividad de control, asociada a la liquidación para verificar el consecutivo de la certificación de cumplimiento._x000a__x000a__x000a__x000a__x000a__x000a__x000a__x000a__x000a_"/>
    <s v="- Subdirector Financiero_x000a_- Subdirector Financiero_x000a__x000a__x000a__x000a__x000a__x000a__x000a__x000a__x000a_________________x000a__x000a_- Subdirector Financiero_x000a__x000a__x000a__x000a__x000a__x000a__x000a__x000a__x000a_"/>
    <s v="- Procedimiento 2211400-PR-333 Gestión de pagos, actualizado_x000a_- Estrategia para la divulgación del procedimiento 2211400-PR-333 Gestión de pagos, implementada._x000a__x000a__x000a__x000a__x000a__x000a__x000a__x000a__x000a_________________x000a__x000a_- Procedimiento 2211400-PR-333 Gestión de pagos, actualizado_x000a__x000a__x000a__x000a__x000a__x000a__x000a__x000a__x000a_"/>
    <s v="06/07/2020_x000a_03/08/2020_x000a__x000a__x000a__x000a__x000a__x000a__x000a__x000a__x000a_________________x000a__x000a_06/07/2020_x000a__x000a__x000a__x000a__x000a__x000a__x000a__x000a__x000a_"/>
    <s v="31/08/2020_x000a_31/08/2020_x000a__x000a__x000a__x000a__x000a__x000a__x000a__x000a__x000a_________________x000a__x000a_31/08/2020_x000a__x000a__x000a__x000a__x000a__x000a__x000a__x000a__x000a_"/>
    <s v="-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del proceso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Garantizar el registro adecuado y oportuno de los hechos económicos de la Entidad, que permite elaborar y presentar los estados financieros."/>
    <s v="Uso indebido de información privilegiada"/>
    <s v="para el inadecuado registro de los hechos económicos, con el fin de obtener beneficios propios o de terceros"/>
    <s v="Corrupción"/>
    <s v="Financiero"/>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 Afectación de imagen institucional por la materialización de actos de corrupción._x000a_- Incumplimiento o atraso en los programas, proyectos y gestión de la Secretaria General._x000a__x000a__x000a_"/>
    <s v="- -- Ningún trámite y/o procedimiento administrativo_x000a__x000a__x000a__x000a_"/>
    <s v="- Direccionamiento Estratégico_x000a_- Gestión de Recursos Físicos_x000a_- Gestión Estratégica de Talento Humano_x000a_- Contratación_x000a_"/>
    <s v="- Ningún proyecto de inversión_x000a__x000a__x000a__x000a_"/>
    <s v="Improbable (2)"/>
    <s v="Moderado (3)"/>
    <s v="Menor (2)"/>
    <s v="Mayor (4)"/>
    <s v="Moderado (3)"/>
    <s v="Menor (2)"/>
    <s v="Menor (2)"/>
    <s v="Catastrófico (5)"/>
    <s v="Extrema"/>
    <s v="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autorizado(a) por el Subdirector Financiero, mensualmente verifica y analiza que la información de los hechos económicos de las diferentes dependencias se encuentren registrados en LIMAY, teniendo en cuenta las políticas contables, las normas y los criterios de la Secretaría de Hacienda. La(s) fuente(s) de información utilizadas es(son) los registros contables,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el correo electrónico de solicitud de ajustes o de aprobación, comprobantes contables - Aplicativo contable LIMAY._x000a_- El procedimiento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e Hacienda. La(s) fuente(s) de información utilizadas es(son) el balance en diferentes presentaciones y los lineamientos de la Dirección Distrital de Contabilidad de la Secretaría de Hacienda. En caso de evidenciar observaciones, desviaciones o diferencias, se registra nuevamente la información en el aplicativo LIMAY. Queda como evidencia el comprobante de contabilidad que ajuste o normalice la observación realizada, o la firma de los Estados financieros para continuar el trámite respectivo. El Estado de situación financiera, Estado de resultados del aplicativo contable LIMAY, documentos trimestrales según formatos dispuestos por la Secretaría Distrital de Hacienda._x000a__x000a__x000a__x000a__x000a__x000a__x000a_"/>
    <s v="Moderado_x000a_Moderado_x000a_Fuerte_x000a__x000a__x000a__x000a__x000a__x000a__x000a_"/>
    <s v="Fuerte_x000a_Fuerte_x000a_Fuerte_x000a__x000a__x000a__x000a__x000a__x000a__x000a_"/>
    <s v="Moderado_x000a_Moderado_x000a_Fuerte_x000a__x000a__x000a__x000a__x000a__x000a__x000a_"/>
    <s v="Moderado"/>
    <s v="Todas"/>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Contador), autorizado(a) por el Subdirector Financiero, mensualmente verifica la coherencia y razonabilidad de las cifras, y revisa el comparativo de las cifras contra el mismo periodo del año inmediatamente anterior, analizando la afectación de las cuentas conforme al marco normativo vigente. La(s) fuente(s) de información utilizadas es(son) el balance de prueba del periodo y el estado financiero comparativo del año anterior. En caso de evidenciar observaciones, desviaciones o diferencias, se realizan los ajustes a que haya lugar en el aplicativo LIMAY. Queda como evidencia los comprobantes contables - aplicativo LIMAY, el balance de prueba, o la firma de los Estados financieros para continuar el trámite respectiv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Moderado_x000a_Moderado_x000a_Fuerte_x000a_Fuerte_x000a__x000a__x000a__x000a__x000a__x000a_"/>
    <s v="Fuerte_x000a_Fuerte_x000a_Fuerte_x000a_Fuerte_x000a__x000a__x000a__x000a__x000a__x000a_"/>
    <s v="Moderado_x000a_Moderado_x000a_Fuerte_x000a_Fuerte_x000a__x000a__x000a__x000a__x000a__x000a_"/>
    <s v="Moderado"/>
    <s v="Todos"/>
    <s v="Rara vez (1)"/>
    <s v="Catastrófico (5)"/>
    <s v="Extrema"/>
    <s v="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
    <s v="Reducir"/>
    <s v="- Actualizar el procedimiento de Gestión Contable 2211400-PR-025, incluyendo el visto al balance de prueba indicando la conformidad de la información analizada, para el periodo correspondiente._x000a_- Actualizar el procedimiento de Gestión Contable 2211400-PR-025, incluyendo el correo electrónico con visto bueno a los hechos económicos remitidos por las otras dependencias, manifestando su conformidad._x000a__x000a__x000a__x000a__x000a__x000a__x000a__x000a__x000a_________________x000a__x000a_- Actualizar el procedimiento de Gestión Contable 2211400-PR-025, incluyendo el visto al balance de prueba indicando la conformidad de la información analizada, para el periodo correspondiente._x000a_- Actualizar el procedimiento de Gestión Contable 2211400-PR-025, incluyendo el visto al balance de prueba indicando la conformidad de la información analizada, para el periodo correspondiente._x000a__x000a__x000a__x000a__x000a__x000a__x000a__x000a_"/>
    <s v="- Subdirector Financiero_x000a_- Subdirector Financiero_x000a__x000a__x000a__x000a__x000a__x000a__x000a__x000a__x000a_________________x000a__x000a_- Subdirector Financiero_x000a_- Subdirector Financiero_x000a__x000a__x000a__x000a__x000a__x000a__x000a__x000a_"/>
    <s v="- Procedimiento de Gestión Contable 2211400-PR-025, actualizado_x000a_- Procedimiento de Gestión Contable 2211400-PR-025, actualizado_x000a__x000a__x000a__x000a__x000a__x000a__x000a__x000a__x000a_________________x000a__x000a_- Procedimiento de Gestión Contable 2211400-PR-025, actualizado_x000a_- Procedimiento de Gestión Contable 2211400-PR-025, actualizado_x000a__x000a__x000a__x000a__x000a__x000a__x000a__x000a_"/>
    <s v="06/07/2020_x000a_06/07/2020_x000a__x000a__x000a__x000a__x000a__x000a__x000a__x000a__x000a_________________x000a__x000a_06/07/2020_x000a_06/07/2020_x000a__x000a__x000a__x000a__x000a__x000a__x000a__x000a_"/>
    <s v="31/08/2020_x000a_31/08/2020_x000a__x000a__x000a__x000a__x000a__x000a__x000a__x000a__x000a_________________x000a__x000a_31/08/2020_x000a_31/08/2020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del proceso Gestión Financiera"/>
    <s v="- Subdirector Financiero_x000a_- Profesional de la Subdirección Financiera_x000a_- Profesional de la Subdirección Financiera_x000a__x000a__x000a__x000a__x000a__x000a__x000a_- Subdirector Financiero"/>
    <s v="-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_x000a_- Registro contable ajustado en LIMAY._x000a_- Comprobante de contabilidad._x000a__x000a_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9"/>
    <s v="Gestionar la defensa judicial y extrajudicial de la Secretaría General de la Alcaldía Mayor de Bogotá, D. C."/>
    <s v="Errores (fallas o deficiencias)"/>
    <s v="en  la preparación y ejercicio de la defensa judicial y extrajudicial"/>
    <s v="Gestión de procesos"/>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oderado (3)"/>
    <s v="Menor (2)"/>
    <s v="Menor (2)"/>
    <s v="Insignificante (1)"/>
    <s v="Insignificante (1)"/>
    <s v="Menor (2)"/>
    <s v="Moderado (3)"/>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19"/>
    <s v="Elaborar y revisar los actos administrativos que deba suscribir la entidad, en concordancia con los lineamientos técnicos y normativos."/>
    <s v="Errores (fallas o deficiencias)"/>
    <s v="en la elaboración o revisión de los actos administrativos que se suscriben en la Entidad"/>
    <s v="Gestión de procesos"/>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 Todos los proyectos de inversión_x000a__x000a__x000a__x000a_"/>
    <s v="Rara vez (1)"/>
    <s v="Moderado (3)"/>
    <s v="Menor (2)"/>
    <s v="Moderado (3)"/>
    <s v="Insignificante (1)"/>
    <s v="Moderado (3)"/>
    <s v="Mayor (4)"/>
    <s v="Mayor (4)"/>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19"/>
    <s v="Emitir los conceptos jurídicos y absolver las consultas que en materia jurídica sean competencia de la Secretaría General, o que surjan en desarrollo de sus funciones"/>
    <s v="Errores (fallas o deficiencias)"/>
    <s v="en  la emisión de conceptos, asesorías o análisis jurídico de viabilidad de proyectos de acuerdo o de Ley"/>
    <s v="Gestión de procesos"/>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enor (2)"/>
    <s v="Mayor (4)"/>
    <s v="Insignificante (1)"/>
    <s v="Moderado (3)"/>
    <s v="Moderado (3)"/>
    <s v="Mayor (4)"/>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19"/>
    <s v="Gestionar la defensa judicial y extrajudicial de la Secretaría General de la Alcaldía Mayor de Bogotá, D. C."/>
    <s v="Decisiones ajustadas a intereses propios o de terceros"/>
    <s v="durante  la preparación y el ejercicio de la defensa judicial y extrajudicial de la Secretaría General de la Alcaldía Mayor de Bogotá contrarios a los intereses de la entidad"/>
    <s v="Corrupción"/>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oderado (3)"/>
    <s v="Menor (2)"/>
    <s v="Mayor (4)"/>
    <s v="Insignificante (1)"/>
    <s v="Moderado (3)"/>
    <s v="Insignificante (1)"/>
    <s v="Catastrófico (5)"/>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 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s v="Extrema"/>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 diagnóstico de la documentación del proceso e identificar los ajustes necesarios_x000a_- Realizar los ajustes respectivos a la documentación y formalizar en el aplicativo SIG_x000a__x000a__x000a__x000a__x000a__x000a__x000a__x000a__x000a_________________x000a__x000a_- Realizar un diagnóstico de la documentación del proceso e identificar los ajustes necesarios_x000a_- Realizar los ajustes respectivos a la documentación y formalizar en el aplicativo SIG_x000a__x000a__x000a__x000a__x000a__x000a__x000a__x000a_"/>
    <s v="- Jefe de Oficina Asesora de Jurídica _x000a_- Jefe de Oficina Asesora de Jurídica _x000a__x000a__x000a__x000a__x000a__x000a__x000a__x000a__x000a_________________x000a__x000a_- Jefe de Oficina Asesora de Jurídica _x000a_- Jefe de Oficina Asesora de Jurídica _x000a__x000a__x000a__x000a__x000a__x000a__x000a__x000a_"/>
    <s v="- Diagnóstico de la documentación_x000a_- Documentación actualizada _x000a__x000a__x000a__x000a__x000a__x000a__x000a__x000a__x000a_________________x000a__x000a_- Diagnóstico de la documentación_x000a_- Documentación actualizada _x000a__x000a__x000a__x000a__x000a__x000a__x000a__x000a_"/>
    <s v="04/05/2020_x000a_04/05/2020_x000a__x000a__x000a__x000a__x000a__x000a__x000a__x000a__x000a_________________x000a__x000a_04/05/2020_x000a_04/05/2020_x000a__x000a__x000a__x000a__x000a__x000a__x000a__x000a_"/>
    <s v="04/09/2020_x000a_04/09/2020_x000a__x000a__x000a__x000a__x000a__x000a__x000a__x000a__x000a_________________x000a__x000a_04/09/2020_x000a_04/09/2020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Reasignar el caso a un nuevo profesional _x000a_- Estudiar los documentos del caso elaborados por el profesional implicado en el presunto hecho de corrupción y realizar los ajustes pertinentes si aún existiera la posibilidad._x000a_- De materializarse una condena en contra de la Entidad, el caso será llevado al Comité de Conciliación para el estudio de la posible acción de repetición. _x000a__x000a__x000a__x000a__x000a__x000a_- Actualizar el mapa de riesgos del proceso Gestión Jurídica"/>
    <s v="- Jefe de Oficina Asesora de Jurídica_x000a_- Jefe de Oficina Asesora de Jurídica_x000a_- Profesional de Oficina Asesora de Jurídica y Jefe de Oficina Asesora de Jurídica_x000a_- Profesional de Oficina Asesora de Jurídica y Jefe de Oficina Asesora de Jurídica_x000a_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Asignación del caso en el sistema correspondiente_x000a_- Documentos ajustados_x000a_- Comité de Conciliación. _x000a_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0"/>
    <s v="Administración, gestión  y soporte de los recursos de la Infraestructura tecnológica de la secretaria general"/>
    <s v="Errores (fallas o deficiencias)"/>
    <s v="en la administración y gestión de los recursos de infraestructura tecnológica"/>
    <s v="Gestión de procesos"/>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oderado (3)"/>
    <s v="Moderado (3)"/>
    <s v="Moderado (3)"/>
    <s v="Catastrófico (5)"/>
    <s v="Mayor (4)"/>
    <s v="Insignificante (1)"/>
    <s v="Catastrófico (5)"/>
    <s v="Extrema"/>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oderado (3)"/>
    <s v="Moderada"/>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7/2020_x000a_31/07/2020_x000a_31/07/2020_x000a_31/07/2020_x000a_31/07/2020_x000a_31/07/2020_x000a__x000a__x000a__x000a__x000a_________________x000a__x000a_31/07/2020_x000a_31/07/2020_x000a__x000a__x000a__x000a__x000a__x000a_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20"/>
    <s v="Administración  y/o gestión de los recursos de la Infraestructura tecnológica de la secretaria general"/>
    <s v="Exceso de las facultades otorgadas"/>
    <s v="durante la Administración  y/o gestión de los recursos de la Infraestructura tecnológica de la secretaria general"/>
    <s v="Corrupción"/>
    <s v="Operativo"/>
    <s v="- Falta de ética en los funcionarios._x000a_- Concentración de información de determinadas actividades o procesos en una persona._x000a_- Debilidad en la aplicación de controles en los proceso para la administración y gestió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enor (2)"/>
    <s v="Mayor (4)"/>
    <s v="Insignificante (1)"/>
    <s v="Insignificante (1)"/>
    <s v="Menor (2)"/>
    <s v="Catastrófico (5)"/>
    <s v="Extrema"/>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s v="Extrema"/>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7/2020_x000a_31/07/2020_x000a_31/07/2020_x000a_31/07/2020_x000a_31/07/2020_x000a_31/07/2020_x000a__x000a__x000a__x000a__x000a_________________x000a__x000a_31/07/2020_x000a_31/07/2020_x000a__x000a__x000a__x000a__x000a__x000a_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21"/>
    <s v="Proporcionar asesoría y asistencia técnica para fortalecer las acciones de internacionalización de la ciudad"/>
    <s v="Errores (fallas o deficiencias)"/>
    <s v="en la emisión del concepto y/o asistencia técnica de cooperación internacional, relacionamiento estratégico internacional y proyección internacional"/>
    <s v="Gestión de procesos"/>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Coordinar y gestionar el relacionamiento estratégico Internacional y los proyectos y programas de cooperación."/>
    <s v="Errores (fallas o deficiencias)"/>
    <s v="en la identificación de oportunidades y en la estructuración de iniciativas de cooperación internacional y relacionamiento estratégico"/>
    <s v="Gestión de procesos"/>
    <s v="Operativo"/>
    <s v="- Desconocimiento de la demanda y oferta de cooperación de los sectores y entidades del distrito.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misionales y estratégicos misionales en el Sistema de Gestión de Calidad_x000a__x000a__x000a__x000a_"/>
    <s v="- 1090 Lo mejor del mundo por una Bogotá para todos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Gestionar las oportunidades de proyección, promoción y posicionamiento estratégico internacional."/>
    <s v="Errores (fallas o deficiencias)"/>
    <s v="en la ejecución de acciones y/o estrategias de promoción, proyección y posicionamiento estratégico internacional del Distrito"/>
    <s v="Gestión de procesos"/>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s v="Rara vez (1)"/>
    <s v="Insignificante (1)"/>
    <s v="Menor (2)"/>
    <s v="Menor (2)"/>
    <s v="Menor (2)"/>
    <s v="Menor (2)"/>
    <s v="Moderado (3)"/>
    <s v="Moderado (3)"/>
    <s v="Moderada"/>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7332401-33EB-41CC-996B-127388D3E32F}" name="TablaDinámica1" cacheId="2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9" firstHeaderRow="1" firstDataRow="1" firstDataCol="2"/>
  <pivotFields count="89">
    <pivotField outline="0" showAll="0" defaultSubtotal="0">
      <extLst>
        <ext xmlns:x14="http://schemas.microsoft.com/office/spreadsheetml/2009/9/main" uri="{2946ED86-A175-432a-8AC1-64E0C546D7DE}">
          <x14:pivotField fillDownLabels="1"/>
        </ext>
      </extLst>
    </pivotField>
    <pivotField showAll="0"/>
    <pivotField axis="axisRow" outline="0" showAll="0" defaultSubtotal="0">
      <items count="13">
        <item x="2"/>
        <item x="0"/>
        <item x="8"/>
        <item x="3"/>
        <item x="7"/>
        <item x="1"/>
        <item x="11"/>
        <item x="4"/>
        <item x="5"/>
        <item x="10"/>
        <item x="6"/>
        <item x="9"/>
        <item x="12"/>
      </items>
      <extLst>
        <ext xmlns:x14="http://schemas.microsoft.com/office/spreadsheetml/2009/9/main" uri="{2946ED86-A175-432a-8AC1-64E0C546D7DE}">
          <x14:pivotField fillDownLabels="1"/>
        </ext>
      </extLst>
    </pivotField>
    <pivotField dataField="1" showAll="0"/>
    <pivotField axis="axisRow" outline="0" showAll="0">
      <items count="3">
        <item x="1"/>
        <item x="0"/>
        <item t="default"/>
      </items>
    </pivotField>
    <pivotField outline="0"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4"/>
    <field x="2"/>
  </rowFields>
  <rowItems count="16">
    <i>
      <x/>
      <x/>
    </i>
    <i r="1">
      <x v="2"/>
    </i>
    <i r="1">
      <x v="8"/>
    </i>
    <i r="1">
      <x v="9"/>
    </i>
    <i r="1">
      <x v="12"/>
    </i>
    <i t="default">
      <x/>
    </i>
    <i>
      <x v="1"/>
      <x v="1"/>
    </i>
    <i r="1">
      <x v="3"/>
    </i>
    <i r="1">
      <x v="4"/>
    </i>
    <i r="1">
      <x v="5"/>
    </i>
    <i r="1">
      <x v="6"/>
    </i>
    <i r="1">
      <x v="7"/>
    </i>
    <i r="1">
      <x v="10"/>
    </i>
    <i r="1">
      <x v="11"/>
    </i>
    <i t="default">
      <x v="1"/>
    </i>
    <i t="grand">
      <x/>
    </i>
  </rowItems>
  <colItems count="1">
    <i/>
  </colItems>
  <dataFields count="1">
    <dataField name="Cuenta de Evento" fld="3" subtotal="count" baseField="0" baseItem="0"/>
  </dataFields>
  <formats count="10">
    <format dxfId="44">
      <pivotArea type="all" dataOnly="0" outline="0" fieldPosition="0"/>
    </format>
    <format dxfId="43">
      <pivotArea outline="0" collapsedLevelsAreSubtotals="1" fieldPosition="0"/>
    </format>
    <format dxfId="42">
      <pivotArea field="4" type="button" dataOnly="0" labelOnly="1" outline="0" axis="axisRow" fieldPosition="0"/>
    </format>
    <format dxfId="41">
      <pivotArea field="2" type="button" dataOnly="0" labelOnly="1" outline="0" axis="axisRow" fieldPosition="1"/>
    </format>
    <format dxfId="40">
      <pivotArea dataOnly="0" labelOnly="1" fieldPosition="0">
        <references count="1">
          <reference field="4" count="0"/>
        </references>
      </pivotArea>
    </format>
    <format dxfId="39">
      <pivotArea dataOnly="0" labelOnly="1" fieldPosition="0">
        <references count="1">
          <reference field="4" count="0" defaultSubtotal="1"/>
        </references>
      </pivotArea>
    </format>
    <format dxfId="38">
      <pivotArea dataOnly="0" labelOnly="1" grandRow="1" outline="0" fieldPosition="0"/>
    </format>
    <format dxfId="37">
      <pivotArea dataOnly="0" labelOnly="1" fieldPosition="0">
        <references count="2">
          <reference field="2" count="5">
            <x v="0"/>
            <x v="2"/>
            <x v="8"/>
            <x v="9"/>
            <x v="12"/>
          </reference>
          <reference field="4" count="1" selected="0">
            <x v="0"/>
          </reference>
        </references>
      </pivotArea>
    </format>
    <format dxfId="36">
      <pivotArea dataOnly="0" labelOnly="1" fieldPosition="0">
        <references count="2">
          <reference field="2" count="8">
            <x v="1"/>
            <x v="3"/>
            <x v="4"/>
            <x v="5"/>
            <x v="6"/>
            <x v="7"/>
            <x v="10"/>
            <x v="11"/>
          </reference>
          <reference field="4" count="1" selected="0">
            <x v="1"/>
          </reference>
        </references>
      </pivotArea>
    </format>
    <format dxfId="3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BB0C504-E45F-4C89-BA03-DF5A1A35A2CE}" name="TablaDinámica3" cacheId="2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9">
  <location ref="A31:C41" firstHeaderRow="1" firstDataRow="1" firstDataCol="2"/>
  <pivotFields count="89">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4">
        <item x="0"/>
        <item x="2"/>
        <item x="1"/>
        <item x="3"/>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5">
        <item x="2"/>
        <item x="0"/>
        <item x="1"/>
        <item x="3"/>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21"/>
    <field x="37"/>
  </rowFields>
  <rowItems count="10">
    <i>
      <x/>
      <x/>
    </i>
    <i r="1">
      <x v="1"/>
    </i>
    <i r="1">
      <x v="3"/>
    </i>
    <i>
      <x v="1"/>
      <x v="1"/>
    </i>
    <i>
      <x v="2"/>
      <x/>
    </i>
    <i r="1">
      <x v="1"/>
    </i>
    <i r="1">
      <x v="2"/>
    </i>
    <i r="1">
      <x v="3"/>
    </i>
    <i>
      <x v="3"/>
      <x v="1"/>
    </i>
    <i r="1">
      <x v="3"/>
    </i>
  </rowItems>
  <colItems count="1">
    <i/>
  </colItems>
  <dataFields count="1">
    <dataField name="Cuenta de Evento" fld="3" subtotal="count" baseField="0" baseItem="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2469927-0561-4315-8D90-A487AA4C3B84}" name="TablaDinámica2" cacheId="2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9:G25"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1"/>
        <item x="3"/>
        <item x="2"/>
        <item x="0"/>
        <item t="default"/>
      </items>
    </pivotField>
    <pivotField axis="axisCol" showAll="0">
      <items count="6">
        <item x="1"/>
        <item x="2"/>
        <item x="3"/>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5"/>
  </rowFields>
  <rowItems count="5">
    <i>
      <x/>
    </i>
    <i>
      <x v="1"/>
    </i>
    <i>
      <x v="2"/>
    </i>
    <i>
      <x v="3"/>
    </i>
    <i t="grand">
      <x/>
    </i>
  </rowItems>
  <colFields count="1">
    <field x="36"/>
  </colFields>
  <colItems count="6">
    <i>
      <x/>
    </i>
    <i>
      <x v="1"/>
    </i>
    <i>
      <x v="2"/>
    </i>
    <i>
      <x v="3"/>
    </i>
    <i>
      <x v="4"/>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9DDA1D1-74BD-4597-A8A8-668DC356B7A3}" name="TablaDinámica1" cacheId="2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F10"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axis="axisRow" showAll="0">
      <items count="6">
        <item x="3"/>
        <item x="2"/>
        <item x="1"/>
        <item x="4"/>
        <item x="0"/>
        <item t="default"/>
      </items>
    </pivotField>
    <pivotField showAll="0"/>
    <pivotField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6">
    <i>
      <x/>
    </i>
    <i>
      <x v="1"/>
    </i>
    <i>
      <x v="2"/>
    </i>
    <i>
      <x v="3"/>
    </i>
    <i>
      <x v="4"/>
    </i>
    <i t="grand">
      <x/>
    </i>
  </rowItems>
  <colFields count="1">
    <field x="20"/>
  </colFields>
  <colItems count="5">
    <i>
      <x/>
    </i>
    <i>
      <x v="1"/>
    </i>
    <i>
      <x v="2"/>
    </i>
    <i>
      <x v="3"/>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66BFB28-45D0-41B8-9FE7-9BA813B2A0C7}" name="TablaDinámica6" cacheId="2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2" firstHeaderRow="1" firstDataRow="1" firstDataCol="2"/>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axis="axisRow" outline="0" showAll="0" defaultSubtotal="0">
      <items count="4">
        <item x="0"/>
        <item x="1"/>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6"/>
    <field x="26"/>
  </rowFields>
  <rowItems count="9">
    <i>
      <x/>
      <x/>
    </i>
    <i r="1">
      <x v="1"/>
    </i>
    <i r="1">
      <x v="2"/>
    </i>
    <i>
      <x v="1"/>
      <x v="1"/>
    </i>
    <i r="1">
      <x v="2"/>
    </i>
    <i>
      <x v="2"/>
      <x v="1"/>
    </i>
    <i>
      <x v="3"/>
      <x v="1"/>
    </i>
    <i r="1">
      <x v="2"/>
    </i>
    <i t="grand">
      <x/>
    </i>
  </rowItems>
  <colItems count="1">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60526DA-18C4-4A09-B0C8-CAAA90098DB4}" name="TablaDinámica3" cacheId="2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26:B49" firstHeaderRow="1" firstDataRow="1" firstDataCol="1"/>
  <pivotFields count="90">
    <pivotField axis="axisRow" showAll="0">
      <items count="23">
        <item x="0"/>
        <item x="1"/>
        <item x="2"/>
        <item x="3"/>
        <item x="4"/>
        <item x="5"/>
        <item x="6"/>
        <item x="7"/>
        <item x="8"/>
        <item x="9"/>
        <item x="12"/>
        <item x="13"/>
        <item x="10"/>
        <item x="14"/>
        <item x="15"/>
        <item x="11"/>
        <item x="16"/>
        <item x="17"/>
        <item x="18"/>
        <item x="19"/>
        <item x="20"/>
        <item x="2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dataFields count="1">
    <dataField name="Número de riesgos" fld="3" subtotal="count" baseField="0" baseItem="0"/>
  </dataFields>
  <formats count="12">
    <format dxfId="20">
      <pivotArea type="all" dataOnly="0" outline="0" fieldPosition="0"/>
    </format>
    <format dxfId="19">
      <pivotArea outline="0" collapsedLevelsAreSubtotals="1" fieldPosition="0"/>
    </format>
    <format dxfId="18">
      <pivotArea field="0" type="button" dataOnly="0" labelOnly="1" outline="0" axis="axisRow" fieldPosition="0"/>
    </format>
    <format dxfId="17">
      <pivotArea dataOnly="0" labelOnly="1" fieldPosition="0">
        <references count="1">
          <reference field="0" count="0"/>
        </references>
      </pivotArea>
    </format>
    <format dxfId="16">
      <pivotArea dataOnly="0" labelOnly="1" grandRow="1" outline="0" fieldPosition="0"/>
    </format>
    <format dxfId="15">
      <pivotArea dataOnly="0" labelOnly="1" outline="0" axis="axisValues" fieldPosition="0"/>
    </format>
    <format dxfId="14">
      <pivotArea type="all" dataOnly="0" outline="0" fieldPosition="0"/>
    </format>
    <format dxfId="13">
      <pivotArea outline="0" collapsedLevelsAreSubtotals="1" fieldPosition="0"/>
    </format>
    <format dxfId="12">
      <pivotArea field="0" type="button" dataOnly="0" labelOnly="1" outline="0" axis="axisRow" fieldPosition="0"/>
    </format>
    <format dxfId="11">
      <pivotArea dataOnly="0" labelOnly="1" fieldPosition="0">
        <references count="1">
          <reference field="0" count="0"/>
        </references>
      </pivotArea>
    </format>
    <format dxfId="10">
      <pivotArea dataOnly="0" labelOnly="1" grandRow="1" outline="0" fieldPosition="0"/>
    </format>
    <format dxfId="9">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BEBB3C7-F445-429C-9B74-66206993D16C}" name="TablaDinámica2" cacheId="2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A3:B22" firstHeaderRow="1" firstDataRow="1" firstDataCol="1"/>
  <pivotFields count="9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9">
        <item x="16"/>
        <item x="8"/>
        <item x="4"/>
        <item x="7"/>
        <item x="0"/>
        <item x="1"/>
        <item x="3"/>
        <item x="14"/>
        <item x="12"/>
        <item x="9"/>
        <item x="17"/>
        <item x="5"/>
        <item x="2"/>
        <item x="6"/>
        <item x="10"/>
        <item x="15"/>
        <item x="11"/>
        <item x="13"/>
        <item t="default"/>
      </items>
    </pivotField>
  </pivotFields>
  <rowFields count="1">
    <field x="89"/>
  </rowFields>
  <rowItems count="19">
    <i>
      <x/>
    </i>
    <i>
      <x v="1"/>
    </i>
    <i>
      <x v="2"/>
    </i>
    <i>
      <x v="3"/>
    </i>
    <i>
      <x v="4"/>
    </i>
    <i>
      <x v="5"/>
    </i>
    <i>
      <x v="6"/>
    </i>
    <i>
      <x v="7"/>
    </i>
    <i>
      <x v="8"/>
    </i>
    <i>
      <x v="9"/>
    </i>
    <i>
      <x v="10"/>
    </i>
    <i>
      <x v="11"/>
    </i>
    <i>
      <x v="12"/>
    </i>
    <i>
      <x v="13"/>
    </i>
    <i>
      <x v="14"/>
    </i>
    <i>
      <x v="15"/>
    </i>
    <i>
      <x v="16"/>
    </i>
    <i>
      <x v="17"/>
    </i>
    <i t="grand">
      <x/>
    </i>
  </rowItems>
  <colItems count="1">
    <i/>
  </colItems>
  <dataFields count="1">
    <dataField name="Número de riesgos" fld="3" subtotal="count" baseField="0" baseItem="0"/>
  </dataFields>
  <formats count="10">
    <format dxfId="30">
      <pivotArea type="all" dataOnly="0" outline="0" fieldPosition="0"/>
    </format>
    <format dxfId="29">
      <pivotArea outline="0" collapsedLevelsAreSubtotals="1" fieldPosition="0"/>
    </format>
    <format dxfId="28">
      <pivotArea dataOnly="0" labelOnly="1" grandRow="1" outline="0" fieldPosition="0"/>
    </format>
    <format dxfId="27">
      <pivotArea dataOnly="0" labelOnly="1" outline="0" axis="axisValues" fieldPosition="0"/>
    </format>
    <format dxfId="26">
      <pivotArea type="all" dataOnly="0" outline="0" fieldPosition="0"/>
    </format>
    <format dxfId="25">
      <pivotArea outline="0" collapsedLevelsAreSubtotals="1" fieldPosition="0"/>
    </format>
    <format dxfId="24">
      <pivotArea field="89" type="button" dataOnly="0" labelOnly="1" outline="0" axis="axisRow" fieldPosition="0"/>
    </format>
    <format dxfId="23">
      <pivotArea dataOnly="0" labelOnly="1" fieldPosition="0">
        <references count="1">
          <reference field="89" count="0"/>
        </references>
      </pivotArea>
    </format>
    <format dxfId="22">
      <pivotArea dataOnly="0" labelOnly="1" grandRow="1" outline="0" fieldPosition="0"/>
    </format>
    <format dxfId="21">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I23"/>
  <sheetViews>
    <sheetView workbookViewId="0"/>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16384" width="11.42578125" style="1"/>
  </cols>
  <sheetData>
    <row r="1" spans="1:35" ht="38.25" x14ac:dyDescent="0.25">
      <c r="A1" s="5" t="s">
        <v>0</v>
      </c>
      <c r="B1" s="5" t="s">
        <v>1</v>
      </c>
      <c r="C1" s="6" t="s">
        <v>2</v>
      </c>
      <c r="D1" s="6" t="s">
        <v>3</v>
      </c>
      <c r="E1" s="6" t="s">
        <v>4</v>
      </c>
      <c r="F1" s="7" t="s">
        <v>5</v>
      </c>
      <c r="G1" s="7" t="s">
        <v>6</v>
      </c>
      <c r="H1" s="8" t="s">
        <v>7</v>
      </c>
      <c r="I1" s="8" t="s">
        <v>8</v>
      </c>
      <c r="J1" s="9" t="s">
        <v>9</v>
      </c>
      <c r="K1" s="9" t="s">
        <v>10</v>
      </c>
      <c r="L1" s="9" t="s">
        <v>11</v>
      </c>
      <c r="M1" s="10" t="s">
        <v>12</v>
      </c>
      <c r="N1" s="10" t="s">
        <v>13</v>
      </c>
      <c r="O1" s="11" t="s">
        <v>14</v>
      </c>
      <c r="P1" s="7" t="s">
        <v>15</v>
      </c>
      <c r="Q1" s="12" t="s">
        <v>16</v>
      </c>
      <c r="R1" s="12" t="s">
        <v>17</v>
      </c>
      <c r="S1" s="6" t="s">
        <v>18</v>
      </c>
      <c r="T1" s="13" t="s">
        <v>19</v>
      </c>
      <c r="U1" s="13" t="s">
        <v>20</v>
      </c>
      <c r="V1" s="6" t="s">
        <v>21</v>
      </c>
      <c r="W1" s="13" t="s">
        <v>22</v>
      </c>
      <c r="X1" s="9" t="s">
        <v>23</v>
      </c>
      <c r="Y1" s="9" t="s">
        <v>24</v>
      </c>
      <c r="Z1" s="9" t="s">
        <v>25</v>
      </c>
      <c r="AA1" s="14" t="s">
        <v>26</v>
      </c>
      <c r="AB1" s="9" t="s">
        <v>27</v>
      </c>
      <c r="AC1" s="9" t="s">
        <v>28</v>
      </c>
      <c r="AD1" s="15" t="s">
        <v>29</v>
      </c>
      <c r="AE1" s="16" t="s">
        <v>30</v>
      </c>
      <c r="AF1" s="16" t="s">
        <v>31</v>
      </c>
      <c r="AG1" s="6" t="s">
        <v>32</v>
      </c>
      <c r="AH1" s="49" t="s">
        <v>33</v>
      </c>
      <c r="AI1" s="49" t="s">
        <v>34</v>
      </c>
    </row>
    <row r="2" spans="1:35" ht="45" x14ac:dyDescent="0.25">
      <c r="A2" s="17">
        <v>1</v>
      </c>
      <c r="B2" s="17" t="s">
        <v>35</v>
      </c>
      <c r="C2" s="18" t="s">
        <v>36</v>
      </c>
      <c r="D2" s="19" t="s">
        <v>37</v>
      </c>
      <c r="E2" s="20" t="s">
        <v>38</v>
      </c>
      <c r="F2" s="21" t="s">
        <v>39</v>
      </c>
      <c r="G2" s="22" t="s">
        <v>40</v>
      </c>
      <c r="H2" s="23" t="s">
        <v>41</v>
      </c>
      <c r="I2" s="24" t="s">
        <v>42</v>
      </c>
      <c r="J2" s="25" t="s">
        <v>43</v>
      </c>
      <c r="K2" s="19" t="s">
        <v>44</v>
      </c>
      <c r="L2" s="19" t="s">
        <v>45</v>
      </c>
      <c r="M2" s="23" t="s">
        <v>46</v>
      </c>
      <c r="N2" s="26" t="s">
        <v>47</v>
      </c>
      <c r="O2" s="19" t="e">
        <f>IF(#REF!="","",#REF!)</f>
        <v>#REF!</v>
      </c>
      <c r="P2" s="19" t="e">
        <f>IF(#REF!="","",#REF!)</f>
        <v>#REF!</v>
      </c>
      <c r="Q2" s="27" t="s">
        <v>48</v>
      </c>
      <c r="R2" s="27" t="s">
        <v>49</v>
      </c>
      <c r="S2" s="19" t="s">
        <v>50</v>
      </c>
      <c r="T2" s="27" t="s">
        <v>51</v>
      </c>
      <c r="U2" s="27" t="s">
        <v>52</v>
      </c>
      <c r="V2" s="19" t="s">
        <v>53</v>
      </c>
      <c r="W2" s="28" t="s">
        <v>54</v>
      </c>
      <c r="X2" s="19" t="s">
        <v>55</v>
      </c>
      <c r="Y2" s="29" t="s">
        <v>56</v>
      </c>
      <c r="Z2" s="19" t="s">
        <v>57</v>
      </c>
      <c r="AA2" s="29" t="s">
        <v>58</v>
      </c>
      <c r="AB2" s="19" t="s">
        <v>59</v>
      </c>
      <c r="AC2" s="19" t="s">
        <v>60</v>
      </c>
      <c r="AD2" s="30" t="s">
        <v>61</v>
      </c>
      <c r="AE2" s="23" t="s">
        <v>62</v>
      </c>
      <c r="AF2" s="23" t="s">
        <v>62</v>
      </c>
      <c r="AG2" s="18" t="s">
        <v>63</v>
      </c>
      <c r="AH2" s="50" t="e">
        <f>IF(#REF!="","",#REF!)</f>
        <v>#REF!</v>
      </c>
      <c r="AI2" s="65">
        <v>43585</v>
      </c>
    </row>
    <row r="3" spans="1:35" ht="75" x14ac:dyDescent="0.25">
      <c r="A3" s="17">
        <v>2</v>
      </c>
      <c r="B3" s="17" t="s">
        <v>64</v>
      </c>
      <c r="C3" s="18" t="s">
        <v>65</v>
      </c>
      <c r="D3" s="19" t="s">
        <v>66</v>
      </c>
      <c r="E3" s="20" t="s">
        <v>38</v>
      </c>
      <c r="F3" s="21" t="s">
        <v>67</v>
      </c>
      <c r="G3" s="22" t="s">
        <v>68</v>
      </c>
      <c r="H3" s="23" t="s">
        <v>69</v>
      </c>
      <c r="I3" s="24" t="s">
        <v>70</v>
      </c>
      <c r="J3" s="31" t="s">
        <v>71</v>
      </c>
      <c r="K3" s="19" t="s">
        <v>72</v>
      </c>
      <c r="L3" s="19" t="s">
        <v>73</v>
      </c>
      <c r="M3" s="23" t="s">
        <v>74</v>
      </c>
      <c r="N3" s="26" t="s">
        <v>75</v>
      </c>
      <c r="O3" s="19" t="e">
        <f>IF(#REF!="","",#REF!)</f>
        <v>#REF!</v>
      </c>
      <c r="P3" s="19" t="e">
        <f>IF(#REF!="","",#REF!)</f>
        <v>#REF!</v>
      </c>
      <c r="Q3" s="27" t="s">
        <v>76</v>
      </c>
      <c r="R3" s="27" t="s">
        <v>77</v>
      </c>
      <c r="T3" s="27" t="s">
        <v>78</v>
      </c>
      <c r="U3" s="27" t="s">
        <v>79</v>
      </c>
      <c r="V3" s="19" t="s">
        <v>80</v>
      </c>
      <c r="W3" s="32" t="s">
        <v>81</v>
      </c>
      <c r="X3" s="19" t="s">
        <v>82</v>
      </c>
      <c r="Y3" s="29" t="s">
        <v>82</v>
      </c>
      <c r="Z3" s="19" t="s">
        <v>83</v>
      </c>
      <c r="AA3" s="29" t="s">
        <v>84</v>
      </c>
      <c r="AB3" s="19" t="s">
        <v>85</v>
      </c>
      <c r="AC3" s="19" t="s">
        <v>85</v>
      </c>
      <c r="AD3" s="33" t="s">
        <v>86</v>
      </c>
      <c r="AE3" s="23" t="s">
        <v>87</v>
      </c>
      <c r="AF3" s="23" t="s">
        <v>88</v>
      </c>
      <c r="AG3" s="18" t="s">
        <v>89</v>
      </c>
      <c r="AH3" s="50" t="e">
        <f>IF(#REF!="","",#REF!)</f>
        <v>#REF!</v>
      </c>
      <c r="AI3" s="65">
        <v>43708</v>
      </c>
    </row>
    <row r="4" spans="1:35" ht="120" x14ac:dyDescent="0.25">
      <c r="B4" s="34"/>
      <c r="C4" s="18" t="s">
        <v>90</v>
      </c>
      <c r="D4" s="19" t="s">
        <v>91</v>
      </c>
      <c r="E4" s="20" t="s">
        <v>92</v>
      </c>
      <c r="F4" s="35" t="s">
        <v>93</v>
      </c>
      <c r="G4" s="22" t="s">
        <v>94</v>
      </c>
      <c r="H4" s="23" t="s">
        <v>95</v>
      </c>
      <c r="I4" s="24" t="s">
        <v>96</v>
      </c>
      <c r="J4" s="31" t="s">
        <v>97</v>
      </c>
      <c r="K4" s="19" t="s">
        <v>98</v>
      </c>
      <c r="L4" s="19" t="s">
        <v>99</v>
      </c>
      <c r="M4" s="23" t="s">
        <v>2</v>
      </c>
      <c r="N4" s="26" t="s">
        <v>100</v>
      </c>
      <c r="O4" s="19" t="e">
        <f>IF(#REF!="","",#REF!)</f>
        <v>#REF!</v>
      </c>
      <c r="P4" s="19" t="e">
        <f>IF(#REF!="","",#REF!)</f>
        <v>#REF!</v>
      </c>
      <c r="Q4" s="27" t="s">
        <v>101</v>
      </c>
      <c r="R4" s="27" t="s">
        <v>102</v>
      </c>
      <c r="T4" s="27" t="s">
        <v>103</v>
      </c>
      <c r="U4" s="27" t="s">
        <v>104</v>
      </c>
      <c r="W4" s="36" t="s">
        <v>105</v>
      </c>
      <c r="Z4" s="19" t="s">
        <v>106</v>
      </c>
      <c r="AA4" s="29" t="s">
        <v>107</v>
      </c>
      <c r="AB4" s="19" t="s">
        <v>108</v>
      </c>
      <c r="AC4" s="19" t="s">
        <v>109</v>
      </c>
      <c r="AD4" s="37" t="s">
        <v>110</v>
      </c>
      <c r="AF4" s="23" t="s">
        <v>87</v>
      </c>
      <c r="AG4" s="18" t="s">
        <v>111</v>
      </c>
      <c r="AH4" s="50" t="e">
        <f>IF(#REF!="","",#REF!)</f>
        <v>#REF!</v>
      </c>
      <c r="AI4" s="65">
        <v>43830</v>
      </c>
    </row>
    <row r="5" spans="1:35" ht="75" x14ac:dyDescent="0.25">
      <c r="B5" s="38"/>
      <c r="C5" s="18" t="s">
        <v>112</v>
      </c>
      <c r="D5" s="19" t="s">
        <v>113</v>
      </c>
      <c r="E5" s="20" t="s">
        <v>114</v>
      </c>
      <c r="F5" s="35" t="s">
        <v>115</v>
      </c>
      <c r="G5" s="22" t="s">
        <v>116</v>
      </c>
      <c r="H5" s="23" t="s">
        <v>117</v>
      </c>
      <c r="I5" s="24" t="s">
        <v>92</v>
      </c>
      <c r="J5" s="25" t="s">
        <v>118</v>
      </c>
      <c r="K5" s="19" t="s">
        <v>119</v>
      </c>
      <c r="L5" s="19" t="s">
        <v>120</v>
      </c>
      <c r="M5" s="23" t="s">
        <v>96</v>
      </c>
      <c r="N5" s="26" t="s">
        <v>121</v>
      </c>
      <c r="O5" s="19" t="e">
        <f>IF(#REF!="","",#REF!)</f>
        <v>#REF!</v>
      </c>
      <c r="P5" s="19" t="e">
        <f>IF(#REF!="","",#REF!)</f>
        <v>#REF!</v>
      </c>
      <c r="Q5" s="27" t="s">
        <v>122</v>
      </c>
      <c r="R5" s="27" t="s">
        <v>123</v>
      </c>
      <c r="T5" s="27" t="s">
        <v>124</v>
      </c>
      <c r="U5" s="27" t="s">
        <v>125</v>
      </c>
      <c r="W5" s="39" t="s">
        <v>126</v>
      </c>
      <c r="AB5" s="19" t="s">
        <v>127</v>
      </c>
      <c r="AC5" s="19" t="s">
        <v>128</v>
      </c>
      <c r="AG5" s="18" t="s">
        <v>129</v>
      </c>
      <c r="AH5" s="50" t="e">
        <f>IF(#REF!="","",#REF!)</f>
        <v>#REF!</v>
      </c>
      <c r="AI5" s="66"/>
    </row>
    <row r="6" spans="1:35" ht="60" x14ac:dyDescent="0.25">
      <c r="B6" s="38"/>
      <c r="C6" s="18" t="s">
        <v>130</v>
      </c>
      <c r="D6" s="19" t="s">
        <v>131</v>
      </c>
      <c r="E6" s="19" t="s">
        <v>132</v>
      </c>
      <c r="F6" s="35" t="s">
        <v>133</v>
      </c>
      <c r="G6" s="22" t="s">
        <v>134</v>
      </c>
      <c r="H6" s="23" t="s">
        <v>135</v>
      </c>
      <c r="I6" s="24" t="s">
        <v>136</v>
      </c>
      <c r="J6" s="31" t="s">
        <v>137</v>
      </c>
      <c r="K6" s="19" t="s">
        <v>138</v>
      </c>
      <c r="L6" s="19" t="s">
        <v>139</v>
      </c>
      <c r="M6" s="23" t="s">
        <v>140</v>
      </c>
      <c r="N6" s="26" t="s">
        <v>141</v>
      </c>
      <c r="O6" s="19" t="e">
        <f>IF(#REF!="","",#REF!)</f>
        <v>#REF!</v>
      </c>
      <c r="P6" s="19" t="e">
        <f>IF(#REF!="","",#REF!)</f>
        <v>#REF!</v>
      </c>
      <c r="Q6" s="27" t="s">
        <v>142</v>
      </c>
      <c r="R6" s="27" t="s">
        <v>143</v>
      </c>
      <c r="T6" s="27" t="s">
        <v>144</v>
      </c>
      <c r="U6" s="27" t="s">
        <v>145</v>
      </c>
      <c r="AG6" s="18" t="s">
        <v>146</v>
      </c>
      <c r="AH6" s="50" t="e">
        <f>IF(#REF!="","",#REF!)</f>
        <v>#REF!</v>
      </c>
      <c r="AI6" s="67"/>
    </row>
    <row r="7" spans="1:35" ht="90" x14ac:dyDescent="0.25">
      <c r="B7" s="38"/>
      <c r="C7" s="18" t="s">
        <v>147</v>
      </c>
      <c r="D7" s="19" t="s">
        <v>148</v>
      </c>
      <c r="E7" s="19" t="s">
        <v>92</v>
      </c>
      <c r="F7" s="35" t="s">
        <v>149</v>
      </c>
      <c r="G7" s="22" t="s">
        <v>150</v>
      </c>
      <c r="H7" s="23" t="s">
        <v>151</v>
      </c>
      <c r="I7" s="24" t="s">
        <v>152</v>
      </c>
      <c r="J7" s="31" t="s">
        <v>153</v>
      </c>
      <c r="K7" s="19" t="s">
        <v>154</v>
      </c>
      <c r="L7" s="19" t="s">
        <v>155</v>
      </c>
      <c r="M7" s="23" t="s">
        <v>156</v>
      </c>
      <c r="N7" s="26" t="s">
        <v>157</v>
      </c>
      <c r="O7" s="19" t="e">
        <f>IF(#REF!="","",#REF!)</f>
        <v>#REF!</v>
      </c>
      <c r="P7" s="19" t="e">
        <f>IF(#REF!="","",#REF!)</f>
        <v>#REF!</v>
      </c>
      <c r="AG7" s="18" t="s">
        <v>158</v>
      </c>
      <c r="AH7" s="50" t="e">
        <f>IF(#REF!="","",#REF!)</f>
        <v>#REF!</v>
      </c>
      <c r="AI7" s="68"/>
    </row>
    <row r="8" spans="1:35" ht="90" x14ac:dyDescent="0.25">
      <c r="B8" s="38"/>
      <c r="C8" s="18" t="s">
        <v>159</v>
      </c>
      <c r="D8" s="19" t="s">
        <v>160</v>
      </c>
      <c r="E8" s="19" t="s">
        <v>38</v>
      </c>
      <c r="F8" s="35" t="s">
        <v>161</v>
      </c>
      <c r="H8" s="23" t="s">
        <v>162</v>
      </c>
      <c r="I8" s="40"/>
      <c r="J8" s="31" t="s">
        <v>163</v>
      </c>
      <c r="K8" s="41" t="s">
        <v>164</v>
      </c>
      <c r="L8" s="19" t="s">
        <v>165</v>
      </c>
      <c r="M8" s="23" t="s">
        <v>166</v>
      </c>
      <c r="N8" s="24" t="s">
        <v>167</v>
      </c>
      <c r="O8" s="19" t="e">
        <f>IF(#REF!="","",#REF!)</f>
        <v>#REF!</v>
      </c>
      <c r="P8" s="19" t="e">
        <f>IF(#REF!="","",#REF!)</f>
        <v>#REF!</v>
      </c>
      <c r="AG8" s="18" t="s">
        <v>168</v>
      </c>
      <c r="AH8" s="50" t="e">
        <f>IF(#REF!="","",#REF!)</f>
        <v>#REF!</v>
      </c>
    </row>
    <row r="9" spans="1:35" ht="90" x14ac:dyDescent="0.25">
      <c r="B9" s="38"/>
      <c r="C9" s="18" t="s">
        <v>169</v>
      </c>
      <c r="D9" s="19" t="s">
        <v>170</v>
      </c>
      <c r="E9" s="19" t="s">
        <v>92</v>
      </c>
      <c r="F9" s="35" t="s">
        <v>171</v>
      </c>
      <c r="H9" s="23" t="s">
        <v>172</v>
      </c>
      <c r="I9" s="42"/>
      <c r="J9" s="43" t="s">
        <v>173</v>
      </c>
      <c r="L9" s="19" t="s">
        <v>174</v>
      </c>
      <c r="O9" s="19" t="e">
        <f>IF(#REF!="","",#REF!)</f>
        <v>#REF!</v>
      </c>
      <c r="P9" s="19" t="e">
        <f>IF(#REF!="","",#REF!)</f>
        <v>#REF!</v>
      </c>
      <c r="AG9" s="18" t="s">
        <v>175</v>
      </c>
      <c r="AH9" s="50" t="e">
        <f>IF(#REF!="","",#REF!)</f>
        <v>#REF!</v>
      </c>
    </row>
    <row r="10" spans="1:35" ht="75" x14ac:dyDescent="0.25">
      <c r="B10" s="38"/>
      <c r="C10" s="18" t="s">
        <v>176</v>
      </c>
      <c r="D10" s="19" t="s">
        <v>177</v>
      </c>
      <c r="E10" s="19" t="s">
        <v>132</v>
      </c>
      <c r="F10" s="35" t="s">
        <v>178</v>
      </c>
      <c r="H10" s="23" t="s">
        <v>179</v>
      </c>
      <c r="I10" s="44"/>
      <c r="L10" s="19" t="s">
        <v>180</v>
      </c>
      <c r="O10" s="19" t="e">
        <f>IF(#REF!="","",#REF!)</f>
        <v>#REF!</v>
      </c>
      <c r="P10" s="19" t="e">
        <f>IF(#REF!="","",#REF!)</f>
        <v>#REF!</v>
      </c>
      <c r="AG10" s="18" t="s">
        <v>181</v>
      </c>
      <c r="AH10" s="50" t="e">
        <f>IF(#REF!="","",#REF!)</f>
        <v>#REF!</v>
      </c>
    </row>
    <row r="11" spans="1:35" ht="45" x14ac:dyDescent="0.25">
      <c r="B11" s="38"/>
      <c r="C11" s="18" t="s">
        <v>182</v>
      </c>
      <c r="D11" s="19" t="s">
        <v>183</v>
      </c>
      <c r="E11" s="19" t="s">
        <v>38</v>
      </c>
      <c r="L11" s="19" t="s">
        <v>184</v>
      </c>
      <c r="O11" s="19" t="e">
        <f>IF(#REF!="","",#REF!)</f>
        <v>#REF!</v>
      </c>
      <c r="P11" s="19" t="e">
        <f>IF(#REF!="","",#REF!)</f>
        <v>#REF!</v>
      </c>
      <c r="AG11" s="18" t="s">
        <v>185</v>
      </c>
      <c r="AH11" s="50" t="e">
        <f>IF(#REF!="","",#REF!)</f>
        <v>#REF!</v>
      </c>
    </row>
    <row r="12" spans="1:35" ht="90" x14ac:dyDescent="0.25">
      <c r="B12" s="38"/>
      <c r="C12" s="18" t="s">
        <v>186</v>
      </c>
      <c r="D12" s="19" t="s">
        <v>187</v>
      </c>
      <c r="E12" s="19" t="s">
        <v>114</v>
      </c>
      <c r="L12" s="19" t="s">
        <v>188</v>
      </c>
      <c r="AG12" s="18" t="s">
        <v>175</v>
      </c>
      <c r="AH12" s="50" t="e">
        <f>IF(#REF!="","",#REF!)</f>
        <v>#REF!</v>
      </c>
    </row>
    <row r="13" spans="1:35" ht="90" x14ac:dyDescent="0.25">
      <c r="B13" s="38"/>
      <c r="C13" s="18" t="s">
        <v>189</v>
      </c>
      <c r="D13" s="19" t="s">
        <v>190</v>
      </c>
      <c r="E13" s="19" t="s">
        <v>38</v>
      </c>
      <c r="L13" s="19" t="s">
        <v>191</v>
      </c>
      <c r="AG13" s="18" t="s">
        <v>192</v>
      </c>
      <c r="AH13" s="50" t="e">
        <f>IF(#REF!="","",#REF!)</f>
        <v>#REF!</v>
      </c>
    </row>
    <row r="14" spans="1:35" ht="75" x14ac:dyDescent="0.25">
      <c r="B14" s="38"/>
      <c r="C14" s="18" t="s">
        <v>193</v>
      </c>
      <c r="D14" s="19" t="s">
        <v>194</v>
      </c>
      <c r="E14" s="19" t="s">
        <v>38</v>
      </c>
      <c r="L14" s="19" t="s">
        <v>195</v>
      </c>
      <c r="AG14" s="18" t="s">
        <v>196</v>
      </c>
      <c r="AH14" s="50" t="e">
        <f>IF(#REF!="","",#REF!)</f>
        <v>#REF!</v>
      </c>
    </row>
    <row r="15" spans="1:35" ht="60" x14ac:dyDescent="0.25">
      <c r="B15" s="38"/>
      <c r="C15" s="18" t="s">
        <v>197</v>
      </c>
      <c r="D15" s="19" t="s">
        <v>198</v>
      </c>
      <c r="E15" s="19" t="s">
        <v>114</v>
      </c>
      <c r="L15" s="19" t="s">
        <v>199</v>
      </c>
      <c r="AG15" s="18" t="s">
        <v>200</v>
      </c>
      <c r="AH15" s="50" t="e">
        <f>IF(#REF!="","",#REF!)</f>
        <v>#REF!</v>
      </c>
    </row>
    <row r="16" spans="1:35" ht="90" x14ac:dyDescent="0.25">
      <c r="B16" s="38"/>
      <c r="C16" s="18" t="s">
        <v>201</v>
      </c>
      <c r="D16" s="19" t="s">
        <v>202</v>
      </c>
      <c r="E16" s="19" t="s">
        <v>114</v>
      </c>
      <c r="L16" s="19" t="s">
        <v>203</v>
      </c>
      <c r="AG16" s="18" t="s">
        <v>204</v>
      </c>
      <c r="AH16" s="50" t="e">
        <f>IF(#REF!="","",#REF!)</f>
        <v>#REF!</v>
      </c>
    </row>
    <row r="17" spans="2:33" ht="75" x14ac:dyDescent="0.25">
      <c r="B17" s="38"/>
      <c r="C17" s="18" t="s">
        <v>205</v>
      </c>
      <c r="D17" s="19" t="s">
        <v>206</v>
      </c>
      <c r="E17" s="19" t="s">
        <v>114</v>
      </c>
      <c r="L17" s="19" t="s">
        <v>207</v>
      </c>
      <c r="AG17" s="18" t="s">
        <v>208</v>
      </c>
    </row>
    <row r="18" spans="2:33" ht="75" x14ac:dyDescent="0.25">
      <c r="B18" s="38"/>
      <c r="C18" s="18" t="s">
        <v>209</v>
      </c>
      <c r="D18" s="19" t="s">
        <v>210</v>
      </c>
      <c r="E18" s="19" t="s">
        <v>38</v>
      </c>
      <c r="L18" s="41" t="s">
        <v>211</v>
      </c>
      <c r="AG18" s="18" t="s">
        <v>212</v>
      </c>
    </row>
    <row r="19" spans="2:33" ht="75" x14ac:dyDescent="0.25">
      <c r="B19" s="38"/>
      <c r="C19" s="18" t="s">
        <v>213</v>
      </c>
      <c r="D19" s="19" t="s">
        <v>214</v>
      </c>
      <c r="E19" s="19" t="s">
        <v>114</v>
      </c>
      <c r="L19" s="41" t="s">
        <v>215</v>
      </c>
      <c r="AG19" s="18" t="s">
        <v>200</v>
      </c>
    </row>
    <row r="20" spans="2:33" ht="150" x14ac:dyDescent="0.25">
      <c r="B20" s="38"/>
      <c r="C20" s="18" t="s">
        <v>216</v>
      </c>
      <c r="D20" s="19" t="s">
        <v>217</v>
      </c>
      <c r="E20" s="19" t="s">
        <v>92</v>
      </c>
      <c r="AG20" s="18" t="s">
        <v>218</v>
      </c>
    </row>
    <row r="21" spans="2:33" ht="45" x14ac:dyDescent="0.25">
      <c r="B21" s="38"/>
      <c r="C21" s="18" t="s">
        <v>219</v>
      </c>
      <c r="D21" s="19" t="s">
        <v>220</v>
      </c>
      <c r="E21" s="19" t="s">
        <v>114</v>
      </c>
      <c r="AG21" s="18" t="s">
        <v>221</v>
      </c>
    </row>
    <row r="22" spans="2:33" ht="60" x14ac:dyDescent="0.25">
      <c r="B22" s="38"/>
      <c r="C22" s="18" t="s">
        <v>222</v>
      </c>
      <c r="D22" s="19" t="s">
        <v>223</v>
      </c>
      <c r="E22" s="19" t="s">
        <v>114</v>
      </c>
      <c r="AG22" s="18" t="s">
        <v>224</v>
      </c>
    </row>
    <row r="23" spans="2:33" ht="51" x14ac:dyDescent="0.25">
      <c r="B23" s="38"/>
      <c r="C23" s="18" t="s">
        <v>225</v>
      </c>
      <c r="D23" s="19" t="s">
        <v>226</v>
      </c>
      <c r="E23" s="19" t="s">
        <v>38</v>
      </c>
      <c r="AG23" s="18" t="s">
        <v>227</v>
      </c>
    </row>
  </sheetData>
  <conditionalFormatting sqref="AC16">
    <cfRule type="cellIs" priority="1" operator="equal">
      <formula>$W$4</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3A7C5-3A31-47A2-AC95-2841B55AFBBC}">
  <sheetPr codeName="Hoja7">
    <tabColor theme="4" tint="0.59999389629810485"/>
  </sheetPr>
  <dimension ref="B1:O21"/>
  <sheetViews>
    <sheetView showGridLines="0" zoomScale="60" zoomScaleNormal="60" workbookViewId="0"/>
  </sheetViews>
  <sheetFormatPr baseColWidth="10" defaultRowHeight="15" x14ac:dyDescent="0.25"/>
  <cols>
    <col min="1" max="1" width="11.42578125" style="105"/>
    <col min="2" max="2" width="5.7109375" style="105" customWidth="1"/>
    <col min="3" max="3" width="6.85546875" style="105" customWidth="1"/>
    <col min="4" max="4" width="19.28515625" style="105" customWidth="1"/>
    <col min="5" max="5" width="4.140625" style="105" customWidth="1"/>
    <col min="6" max="6" width="19.7109375" style="105" customWidth="1"/>
    <col min="7" max="7" width="2" style="105" customWidth="1"/>
    <col min="8" max="8" width="19.7109375" style="105" customWidth="1"/>
    <col min="9" max="9" width="2" style="105" customWidth="1"/>
    <col min="10" max="10" width="19.7109375" style="105" customWidth="1"/>
    <col min="11" max="11" width="2.42578125" style="105" customWidth="1"/>
    <col min="12" max="12" width="19.7109375" style="105" customWidth="1"/>
    <col min="13" max="13" width="2.5703125" style="105" customWidth="1"/>
    <col min="14" max="14" width="19.7109375" style="105" customWidth="1"/>
    <col min="15" max="15" width="5.7109375" style="105" customWidth="1"/>
    <col min="16" max="16384" width="11.42578125" style="105"/>
  </cols>
  <sheetData>
    <row r="1" spans="2:15" ht="19.5" customHeight="1" x14ac:dyDescent="0.25"/>
    <row r="2" spans="2:15" ht="27" customHeight="1" x14ac:dyDescent="0.25">
      <c r="B2" s="216" t="s">
        <v>311</v>
      </c>
      <c r="C2" s="217"/>
      <c r="D2" s="217"/>
      <c r="E2" s="217"/>
      <c r="F2" s="217"/>
      <c r="G2" s="217"/>
      <c r="H2" s="217"/>
      <c r="I2" s="217"/>
      <c r="J2" s="217"/>
      <c r="K2" s="217"/>
      <c r="L2" s="217"/>
      <c r="M2" s="217"/>
      <c r="N2" s="217"/>
      <c r="O2" s="218"/>
    </row>
    <row r="3" spans="2:15" ht="30" customHeight="1" x14ac:dyDescent="0.25">
      <c r="B3" s="219"/>
      <c r="C3" s="220"/>
      <c r="D3" s="220"/>
      <c r="E3" s="220"/>
      <c r="F3" s="220"/>
      <c r="G3" s="220"/>
      <c r="H3" s="220"/>
      <c r="I3" s="220"/>
      <c r="J3" s="220"/>
      <c r="K3" s="220"/>
      <c r="L3" s="220"/>
      <c r="M3" s="220"/>
      <c r="N3" s="220"/>
      <c r="O3" s="221"/>
    </row>
    <row r="4" spans="2:15" ht="19.5" customHeight="1" x14ac:dyDescent="0.25">
      <c r="B4" s="107"/>
      <c r="C4" s="106"/>
      <c r="D4" s="106"/>
      <c r="E4" s="106"/>
      <c r="F4" s="106"/>
      <c r="G4" s="106"/>
      <c r="H4" s="106"/>
      <c r="I4" s="106"/>
      <c r="J4" s="106"/>
      <c r="K4" s="106"/>
      <c r="L4" s="106"/>
      <c r="M4" s="106"/>
      <c r="N4" s="106"/>
      <c r="O4" s="122"/>
    </row>
    <row r="5" spans="2:15" x14ac:dyDescent="0.25">
      <c r="B5" s="107"/>
      <c r="C5" s="109"/>
      <c r="D5" s="108"/>
      <c r="E5" s="109"/>
      <c r="F5" s="108"/>
      <c r="G5" s="109"/>
      <c r="H5" s="108"/>
      <c r="I5" s="109"/>
      <c r="J5" s="108"/>
      <c r="K5" s="109"/>
      <c r="L5" s="108"/>
      <c r="M5" s="109"/>
      <c r="N5" s="108"/>
      <c r="O5" s="122"/>
    </row>
    <row r="6" spans="2:15" ht="40.5" customHeight="1" x14ac:dyDescent="0.25">
      <c r="B6" s="107"/>
      <c r="C6" s="215" t="s">
        <v>307</v>
      </c>
      <c r="D6" s="110" t="str">
        <f>Datos!T2</f>
        <v>Casi seguro (5)</v>
      </c>
      <c r="E6" s="109"/>
      <c r="F6" s="111">
        <f>COUNTIFS(Mapa_Proceso!$N$12:$N$118,$D6,Mapa_Proceso!$O$12:$O$118,F$16)</f>
        <v>0</v>
      </c>
      <c r="G6" s="112"/>
      <c r="H6" s="111">
        <f>COUNTIFS(Mapa_Proceso!$N$12:$N$118,$D6,Mapa_Proceso!$O$12:$O$118,H$16)</f>
        <v>0</v>
      </c>
      <c r="I6" s="112"/>
      <c r="J6" s="113">
        <f>COUNTIFS(Mapa_Proceso!$N$12:$N$118,$D6,Mapa_Proceso!$O$12:$O$118,J$16)</f>
        <v>0</v>
      </c>
      <c r="K6" s="112"/>
      <c r="L6" s="113">
        <f>COUNTIFS(Mapa_Proceso!$N$12:$N$118,$D6,Mapa_Proceso!$O$12:$O$118,L$16)</f>
        <v>2</v>
      </c>
      <c r="M6" s="112"/>
      <c r="N6" s="113">
        <f>COUNTIFS(Mapa_Proceso!$N$12:$N$118,$D6,Mapa_Proceso!$O$12:$O$118,N$16)</f>
        <v>0</v>
      </c>
      <c r="O6" s="122"/>
    </row>
    <row r="7" spans="2:15" ht="12" customHeight="1" x14ac:dyDescent="0.25">
      <c r="B7" s="107"/>
      <c r="C7" s="215"/>
      <c r="D7" s="114"/>
      <c r="E7" s="109"/>
      <c r="F7" s="115"/>
      <c r="G7" s="112"/>
      <c r="H7" s="115"/>
      <c r="I7" s="112"/>
      <c r="J7" s="115"/>
      <c r="K7" s="112"/>
      <c r="L7" s="115"/>
      <c r="M7" s="112"/>
      <c r="N7" s="115"/>
      <c r="O7" s="122"/>
    </row>
    <row r="8" spans="2:15" ht="40.5" customHeight="1" x14ac:dyDescent="0.25">
      <c r="B8" s="107"/>
      <c r="C8" s="215"/>
      <c r="D8" s="110" t="str">
        <f>Datos!T3</f>
        <v>Probable (4)</v>
      </c>
      <c r="E8" s="109"/>
      <c r="F8" s="116">
        <f>COUNTIFS(Mapa_Proceso!$N$12:$N$118,$D8,Mapa_Proceso!$O$12:$O$118,F$16)</f>
        <v>0</v>
      </c>
      <c r="G8" s="112"/>
      <c r="H8" s="111">
        <f>COUNTIFS(Mapa_Proceso!$N$12:$N$118,$D8,Mapa_Proceso!$O$12:$O$118,H$16)</f>
        <v>1</v>
      </c>
      <c r="I8" s="112"/>
      <c r="J8" s="111">
        <f>COUNTIFS(Mapa_Proceso!$N$12:$N$118,$D8,Mapa_Proceso!$O$12:$O$118,J$16)</f>
        <v>0</v>
      </c>
      <c r="K8" s="112"/>
      <c r="L8" s="113">
        <f>COUNTIFS(Mapa_Proceso!$N$12:$N$118,$D8,Mapa_Proceso!$O$12:$O$118,L$16)</f>
        <v>1</v>
      </c>
      <c r="M8" s="112"/>
      <c r="N8" s="113">
        <f>COUNTIFS(Mapa_Proceso!$N$12:$N$118,$D8,Mapa_Proceso!$O$12:$O$118,N$16)</f>
        <v>1</v>
      </c>
      <c r="O8" s="122"/>
    </row>
    <row r="9" spans="2:15" ht="11.25" customHeight="1" x14ac:dyDescent="0.25">
      <c r="B9" s="107"/>
      <c r="C9" s="215"/>
      <c r="D9" s="114"/>
      <c r="E9" s="109"/>
      <c r="F9" s="115"/>
      <c r="G9" s="112"/>
      <c r="H9" s="115"/>
      <c r="I9" s="112"/>
      <c r="J9" s="115"/>
      <c r="K9" s="112"/>
      <c r="L9" s="115"/>
      <c r="M9" s="112"/>
      <c r="N9" s="115"/>
      <c r="O9" s="122"/>
    </row>
    <row r="10" spans="2:15" ht="40.5" customHeight="1" x14ac:dyDescent="0.25">
      <c r="B10" s="107"/>
      <c r="C10" s="215"/>
      <c r="D10" s="110" t="str">
        <f>Datos!T4</f>
        <v>Posible (3)</v>
      </c>
      <c r="E10" s="109"/>
      <c r="F10" s="117">
        <f>COUNTIFS(Mapa_Proceso!$N$12:$N$118,$D10,Mapa_Proceso!$O$12:$O$118,F$16)</f>
        <v>0</v>
      </c>
      <c r="G10" s="112"/>
      <c r="H10" s="116">
        <f>COUNTIFS(Mapa_Proceso!$N$12:$N$118,$D10,Mapa_Proceso!$O$12:$O$118,H$16)</f>
        <v>6</v>
      </c>
      <c r="I10" s="112"/>
      <c r="J10" s="111">
        <f>COUNTIFS(Mapa_Proceso!$N$12:$N$118,$D10,Mapa_Proceso!$O$12:$O$118,J$16)</f>
        <v>6</v>
      </c>
      <c r="K10" s="112"/>
      <c r="L10" s="113">
        <f>COUNTIFS(Mapa_Proceso!$N$12:$N$118,$D10,Mapa_Proceso!$O$12:$O$118,L$16)</f>
        <v>3</v>
      </c>
      <c r="M10" s="112"/>
      <c r="N10" s="113">
        <f>COUNTIFS(Mapa_Proceso!$N$12:$N$118,$D10,Mapa_Proceso!$O$12:$O$118,N$16)</f>
        <v>3</v>
      </c>
      <c r="O10" s="122"/>
    </row>
    <row r="11" spans="2:15" ht="9" customHeight="1" x14ac:dyDescent="0.25">
      <c r="B11" s="107"/>
      <c r="C11" s="215"/>
      <c r="D11" s="114"/>
      <c r="E11" s="109"/>
      <c r="F11" s="115"/>
      <c r="G11" s="112"/>
      <c r="H11" s="115"/>
      <c r="I11" s="112"/>
      <c r="J11" s="115"/>
      <c r="K11" s="112"/>
      <c r="L11" s="115"/>
      <c r="M11" s="112"/>
      <c r="N11" s="115"/>
      <c r="O11" s="122"/>
    </row>
    <row r="12" spans="2:15" ht="40.5" customHeight="1" x14ac:dyDescent="0.25">
      <c r="B12" s="107"/>
      <c r="C12" s="215"/>
      <c r="D12" s="110" t="str">
        <f>Datos!T5</f>
        <v>Improbable (2)</v>
      </c>
      <c r="E12" s="109"/>
      <c r="F12" s="117">
        <f>COUNTIFS(Mapa_Proceso!$N$12:$N$118,$D12,Mapa_Proceso!$O$12:$O$118,F$16)</f>
        <v>0</v>
      </c>
      <c r="G12" s="112"/>
      <c r="H12" s="117">
        <f>COUNTIFS(Mapa_Proceso!$N$12:$N$118,$D12,Mapa_Proceso!$O$12:$O$118,H$16)</f>
        <v>1</v>
      </c>
      <c r="I12" s="112"/>
      <c r="J12" s="116">
        <f>COUNTIFS(Mapa_Proceso!$N$12:$N$118,$D12,Mapa_Proceso!$O$12:$O$118,J$16)</f>
        <v>3</v>
      </c>
      <c r="K12" s="112"/>
      <c r="L12" s="111">
        <f>COUNTIFS(Mapa_Proceso!$N$12:$N$118,$D12,Mapa_Proceso!$O$12:$O$118,L$16)</f>
        <v>3</v>
      </c>
      <c r="M12" s="112"/>
      <c r="N12" s="113">
        <f>COUNTIFS(Mapa_Proceso!$N$12:$N$118,$D12,Mapa_Proceso!$O$12:$O$118,N$16)</f>
        <v>1</v>
      </c>
      <c r="O12" s="122"/>
    </row>
    <row r="13" spans="2:15" ht="9.75" customHeight="1" x14ac:dyDescent="0.25">
      <c r="B13" s="107"/>
      <c r="C13" s="215"/>
      <c r="D13" s="114"/>
      <c r="E13" s="109"/>
      <c r="F13" s="115"/>
      <c r="G13" s="112"/>
      <c r="H13" s="115"/>
      <c r="I13" s="112"/>
      <c r="J13" s="115"/>
      <c r="K13" s="112"/>
      <c r="L13" s="115"/>
      <c r="M13" s="112"/>
      <c r="N13" s="115"/>
      <c r="O13" s="122"/>
    </row>
    <row r="14" spans="2:15" ht="40.5" customHeight="1" x14ac:dyDescent="0.25">
      <c r="B14" s="107"/>
      <c r="C14" s="215"/>
      <c r="D14" s="110" t="s">
        <v>144</v>
      </c>
      <c r="E14" s="109"/>
      <c r="F14" s="117">
        <f>COUNTIFS(Mapa_Proceso!$N$12:$N$118,$D14,Mapa_Proceso!$O$12:$O$118,F$16)</f>
        <v>0</v>
      </c>
      <c r="G14" s="112"/>
      <c r="H14" s="117">
        <f>COUNTIFS(Mapa_Proceso!$N$12:$N$118,$D14,Mapa_Proceso!$O$12:$O$118,H$16)</f>
        <v>3</v>
      </c>
      <c r="I14" s="112"/>
      <c r="J14" s="116">
        <f>COUNTIFS(Mapa_Proceso!$N$12:$N$118,$D14,Mapa_Proceso!$O$12:$O$118,J$16)</f>
        <v>23</v>
      </c>
      <c r="K14" s="112"/>
      <c r="L14" s="111">
        <f>COUNTIFS(Mapa_Proceso!$N$12:$N$118,$D14,Mapa_Proceso!$O$12:$O$118,L$16)</f>
        <v>40</v>
      </c>
      <c r="M14" s="112"/>
      <c r="N14" s="113">
        <f>COUNTIFS(Mapa_Proceso!$N$12:$N$118,$D14,Mapa_Proceso!$O$12:$O$118,N$16)</f>
        <v>10</v>
      </c>
      <c r="O14" s="122"/>
    </row>
    <row r="15" spans="2:15" ht="27.75" customHeight="1" x14ac:dyDescent="0.25">
      <c r="B15" s="107"/>
      <c r="C15" s="109"/>
      <c r="D15" s="108"/>
      <c r="E15" s="109"/>
      <c r="F15" s="108"/>
      <c r="G15" s="109"/>
      <c r="H15" s="108"/>
      <c r="I15" s="109"/>
      <c r="J15" s="108"/>
      <c r="K15" s="109"/>
      <c r="L15" s="108"/>
      <c r="M15" s="109"/>
      <c r="N15" s="108"/>
      <c r="O15" s="122"/>
    </row>
    <row r="16" spans="2:15" ht="41.25" customHeight="1" x14ac:dyDescent="0.25">
      <c r="B16" s="107"/>
      <c r="C16" s="109"/>
      <c r="D16" s="109"/>
      <c r="E16" s="109"/>
      <c r="F16" s="110" t="str">
        <f>Datos!U6</f>
        <v>Insignificante (1)</v>
      </c>
      <c r="G16" s="118"/>
      <c r="H16" s="110" t="str">
        <f>Datos!U5</f>
        <v>Menor (2)</v>
      </c>
      <c r="I16" s="118"/>
      <c r="J16" s="110" t="str">
        <f>Datos!U4</f>
        <v>Moderado (3)</v>
      </c>
      <c r="K16" s="118"/>
      <c r="L16" s="110" t="str">
        <f>Datos!U3</f>
        <v>Mayor (4)</v>
      </c>
      <c r="M16" s="118"/>
      <c r="N16" s="110" t="str">
        <f>Datos!U2</f>
        <v>Catastrófico (5)</v>
      </c>
      <c r="O16" s="122"/>
    </row>
    <row r="17" spans="2:15" ht="41.25" customHeight="1" x14ac:dyDescent="0.25">
      <c r="B17" s="107"/>
      <c r="C17" s="109"/>
      <c r="D17" s="109"/>
      <c r="E17" s="109"/>
      <c r="F17" s="119"/>
      <c r="G17" s="120"/>
      <c r="H17" s="119"/>
      <c r="I17" s="120"/>
      <c r="J17" s="121" t="s">
        <v>306</v>
      </c>
      <c r="K17" s="120"/>
      <c r="L17" s="119"/>
      <c r="M17" s="120"/>
      <c r="N17" s="119"/>
      <c r="O17" s="122"/>
    </row>
    <row r="18" spans="2:15" ht="18" customHeight="1" x14ac:dyDescent="0.25">
      <c r="B18" s="107"/>
      <c r="C18" s="109"/>
      <c r="D18" s="109"/>
      <c r="E18" s="109"/>
      <c r="F18" s="109"/>
      <c r="G18" s="109"/>
      <c r="H18" s="109"/>
      <c r="I18" s="109"/>
      <c r="J18" s="109"/>
      <c r="K18" s="109"/>
      <c r="L18" s="109"/>
      <c r="M18" s="109"/>
      <c r="N18" s="109"/>
      <c r="O18" s="122"/>
    </row>
    <row r="19" spans="2:15" ht="26.25" customHeight="1" x14ac:dyDescent="0.25">
      <c r="B19" s="107"/>
      <c r="C19" s="109"/>
      <c r="D19" s="121" t="s">
        <v>237</v>
      </c>
      <c r="E19" s="109"/>
      <c r="F19" s="123">
        <f>F10+F12+F14+H12+H14</f>
        <v>4</v>
      </c>
      <c r="G19" s="112"/>
      <c r="H19" s="123">
        <f>F8+H10+J12+J14</f>
        <v>32</v>
      </c>
      <c r="I19" s="112"/>
      <c r="J19" s="123">
        <f>F6+H6+H8+J8+J10+L12+L14</f>
        <v>50</v>
      </c>
      <c r="K19" s="112"/>
      <c r="L19" s="123">
        <f>J6+L6+N6+L8+N8+L10+N10+N12+N14</f>
        <v>21</v>
      </c>
      <c r="M19" s="120"/>
      <c r="N19" s="120"/>
      <c r="O19" s="122"/>
    </row>
    <row r="20" spans="2:15" ht="26.25" customHeight="1" x14ac:dyDescent="0.3">
      <c r="B20" s="107"/>
      <c r="C20" s="109"/>
      <c r="D20" s="124">
        <f>SUM(F6:N14)</f>
        <v>107</v>
      </c>
      <c r="E20" s="109"/>
      <c r="F20" s="125" t="s">
        <v>308</v>
      </c>
      <c r="G20" s="126"/>
      <c r="H20" s="127" t="s">
        <v>86</v>
      </c>
      <c r="I20" s="126"/>
      <c r="J20" s="128" t="s">
        <v>309</v>
      </c>
      <c r="K20" s="126"/>
      <c r="L20" s="129" t="s">
        <v>310</v>
      </c>
      <c r="M20" s="109"/>
      <c r="N20" s="109"/>
      <c r="O20" s="122"/>
    </row>
    <row r="21" spans="2:15" x14ac:dyDescent="0.25">
      <c r="B21" s="130"/>
      <c r="C21" s="131"/>
      <c r="D21" s="131"/>
      <c r="E21" s="131"/>
      <c r="F21" s="131"/>
      <c r="G21" s="131"/>
      <c r="H21" s="131"/>
      <c r="I21" s="131"/>
      <c r="J21" s="131"/>
      <c r="K21" s="131"/>
      <c r="L21" s="131"/>
      <c r="M21" s="131"/>
      <c r="N21" s="131"/>
      <c r="O21" s="132"/>
    </row>
  </sheetData>
  <sheetProtection algorithmName="SHA-512" hashValue="N4Vp7awbtnWpXv5LC+8A/CAid41GeqXhxleN1N60ZsmyKhjCGOdsrYu29o/lfSPyx5w/5nRBKh/KK/WGhQNItw==" saltValue="ZvJqERQlkCq+2hmPDxnrUA==" spinCount="100000" sheet="1" objects="1" scenarios="1"/>
  <mergeCells count="2">
    <mergeCell ref="C6:C14"/>
    <mergeCell ref="B2:O3"/>
  </mergeCells>
  <conditionalFormatting sqref="F10 F12 F14 H14 H11">
    <cfRule type="cellIs" dxfId="8" priority="4" operator="equal">
      <formula>0</formula>
    </cfRule>
  </conditionalFormatting>
  <conditionalFormatting sqref="F8 H10 J12 J14">
    <cfRule type="cellIs" dxfId="7" priority="3" operator="equal">
      <formula>0</formula>
    </cfRule>
  </conditionalFormatting>
  <conditionalFormatting sqref="F6 H6 H8 J8 J10 L12 L14">
    <cfRule type="cellIs" dxfId="6" priority="2" operator="equal">
      <formula>0</formula>
    </cfRule>
  </conditionalFormatting>
  <conditionalFormatting sqref="J6 L6 N6 N8 L8 L10 N10 N12 N14">
    <cfRule type="cellIs" dxfId="5" priority="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CC4-F2B0-4A87-9A88-8AA687C170D8}">
  <sheetPr codeName="Hoja8">
    <tabColor theme="0" tint="-0.249977111117893"/>
  </sheetPr>
  <dimension ref="B1:E27"/>
  <sheetViews>
    <sheetView showGridLines="0" workbookViewId="0"/>
  </sheetViews>
  <sheetFormatPr baseColWidth="10" defaultRowHeight="15" x14ac:dyDescent="0.25"/>
  <cols>
    <col min="1" max="1" width="23.140625" customWidth="1"/>
    <col min="2" max="2" width="31.140625" customWidth="1"/>
    <col min="3" max="3" width="32.85546875" customWidth="1"/>
    <col min="4" max="4" width="14.42578125" customWidth="1"/>
  </cols>
  <sheetData>
    <row r="1" spans="2:5" ht="48.75" customHeight="1" x14ac:dyDescent="0.25"/>
    <row r="2" spans="2:5" x14ac:dyDescent="0.25">
      <c r="B2" s="92" t="s">
        <v>236</v>
      </c>
      <c r="C2" s="92" t="s">
        <v>238</v>
      </c>
      <c r="D2" s="92" t="s">
        <v>290</v>
      </c>
    </row>
    <row r="3" spans="2:5" x14ac:dyDescent="0.25">
      <c r="B3" t="s">
        <v>1961</v>
      </c>
      <c r="C3" t="s">
        <v>54</v>
      </c>
      <c r="D3" s="149">
        <v>10</v>
      </c>
    </row>
    <row r="4" spans="2:5" x14ac:dyDescent="0.25">
      <c r="C4" t="s">
        <v>81</v>
      </c>
      <c r="D4" s="149">
        <v>4</v>
      </c>
    </row>
    <row r="5" spans="2:5" x14ac:dyDescent="0.25">
      <c r="C5" t="s">
        <v>105</v>
      </c>
      <c r="D5" s="149">
        <v>5</v>
      </c>
    </row>
    <row r="6" spans="2:5" x14ac:dyDescent="0.25">
      <c r="B6" s="104"/>
      <c r="C6" s="104" t="s">
        <v>126</v>
      </c>
      <c r="D6" s="150">
        <v>2</v>
      </c>
    </row>
    <row r="7" spans="2:5" x14ac:dyDescent="0.25">
      <c r="B7" s="96" t="s">
        <v>1962</v>
      </c>
      <c r="C7" s="96" t="s">
        <v>81</v>
      </c>
      <c r="D7" s="151">
        <v>12</v>
      </c>
    </row>
    <row r="8" spans="2:5" x14ac:dyDescent="0.25">
      <c r="B8" s="96"/>
      <c r="C8" s="96" t="s">
        <v>105</v>
      </c>
      <c r="D8" s="151">
        <v>8</v>
      </c>
    </row>
    <row r="9" spans="2:5" x14ac:dyDescent="0.25">
      <c r="B9" s="104"/>
      <c r="C9" s="104" t="s">
        <v>126</v>
      </c>
      <c r="D9" s="150">
        <v>30</v>
      </c>
    </row>
    <row r="10" spans="2:5" x14ac:dyDescent="0.25">
      <c r="B10" s="96" t="s">
        <v>1963</v>
      </c>
      <c r="C10" s="96" t="s">
        <v>105</v>
      </c>
      <c r="D10" s="149">
        <v>3</v>
      </c>
    </row>
    <row r="11" spans="2:5" x14ac:dyDescent="0.25">
      <c r="C11" s="96" t="s">
        <v>126</v>
      </c>
      <c r="D11" s="151">
        <v>29</v>
      </c>
    </row>
    <row r="12" spans="2:5" x14ac:dyDescent="0.25">
      <c r="B12" s="93" t="s">
        <v>1964</v>
      </c>
      <c r="C12" s="95" t="s">
        <v>126</v>
      </c>
      <c r="D12" s="152">
        <v>4</v>
      </c>
    </row>
    <row r="13" spans="2:5" x14ac:dyDescent="0.25">
      <c r="B13" s="94" t="s">
        <v>291</v>
      </c>
      <c r="C13" s="93"/>
      <c r="D13" s="153">
        <f>SUM(D3:D12)</f>
        <v>107</v>
      </c>
    </row>
    <row r="14" spans="2:5" x14ac:dyDescent="0.25">
      <c r="D14" s="103"/>
    </row>
    <row r="15" spans="2:5" x14ac:dyDescent="0.25">
      <c r="D15" s="103"/>
    </row>
    <row r="16" spans="2:5" x14ac:dyDescent="0.25">
      <c r="B16" s="103"/>
      <c r="C16" s="103"/>
      <c r="D16" s="103"/>
      <c r="E16" s="103"/>
    </row>
    <row r="17" spans="2:5" x14ac:dyDescent="0.25">
      <c r="B17" s="103"/>
      <c r="C17" s="103"/>
      <c r="D17" s="103"/>
      <c r="E17" s="103"/>
    </row>
    <row r="18" spans="2:5" x14ac:dyDescent="0.25">
      <c r="B18" s="103"/>
      <c r="C18" s="103"/>
      <c r="D18" s="103"/>
      <c r="E18" s="103"/>
    </row>
    <row r="19" spans="2:5" x14ac:dyDescent="0.25">
      <c r="B19" s="103"/>
      <c r="C19" s="103"/>
      <c r="D19" s="103"/>
      <c r="E19" s="103"/>
    </row>
    <row r="20" spans="2:5" x14ac:dyDescent="0.25">
      <c r="B20" s="103"/>
      <c r="C20" s="103"/>
      <c r="D20" s="103"/>
      <c r="E20" s="103"/>
    </row>
    <row r="21" spans="2:5" x14ac:dyDescent="0.25">
      <c r="B21" s="103"/>
      <c r="C21" s="103"/>
      <c r="D21" s="103"/>
      <c r="E21" s="103"/>
    </row>
    <row r="22" spans="2:5" x14ac:dyDescent="0.25">
      <c r="B22" s="103"/>
      <c r="C22" s="103"/>
      <c r="D22" s="103"/>
      <c r="E22" s="103"/>
    </row>
    <row r="23" spans="2:5" x14ac:dyDescent="0.25">
      <c r="B23" s="103"/>
      <c r="C23" s="103"/>
      <c r="D23" s="103"/>
      <c r="E23" s="103"/>
    </row>
    <row r="24" spans="2:5" x14ac:dyDescent="0.25">
      <c r="B24" s="103"/>
      <c r="C24" s="103"/>
      <c r="D24" s="103"/>
      <c r="E24" s="103"/>
    </row>
    <row r="25" spans="2:5" x14ac:dyDescent="0.25">
      <c r="B25" s="103"/>
      <c r="C25" s="103"/>
      <c r="D25" s="103"/>
      <c r="E25" s="103"/>
    </row>
    <row r="26" spans="2:5" x14ac:dyDescent="0.25">
      <c r="B26" s="103"/>
      <c r="C26" s="103"/>
      <c r="D26" s="103"/>
      <c r="E26" s="103"/>
    </row>
    <row r="27" spans="2:5" x14ac:dyDescent="0.25">
      <c r="B27" s="103"/>
      <c r="C27" s="103"/>
      <c r="D27" s="103"/>
      <c r="E27" s="103"/>
    </row>
  </sheetData>
  <sheetProtection algorithmName="SHA-512" hashValue="O8tkjUFHld7ROwGOV59QF2C7h2hFyocvqRPZ79cjlbNOrcu6bHhU5M05zAmjVUVF9cEwdACOzgOUrhuL7AfLfQ==" saltValue="Zw6TexiFxqML6kpbtTIU3w=="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689E-A9F9-4FB3-B8E0-A26235BC260A}">
  <sheetPr codeName="Hoja9">
    <tabColor theme="4" tint="0.59999389629810485"/>
  </sheetPr>
  <dimension ref="B1:P21"/>
  <sheetViews>
    <sheetView showGridLines="0" zoomScale="60" zoomScaleNormal="60" workbookViewId="0"/>
  </sheetViews>
  <sheetFormatPr baseColWidth="10" defaultRowHeight="15" x14ac:dyDescent="0.25"/>
  <cols>
    <col min="1" max="1" width="11.42578125" style="105" customWidth="1"/>
    <col min="2" max="2" width="5.7109375" style="105" customWidth="1"/>
    <col min="3" max="3" width="6.85546875" style="105" customWidth="1"/>
    <col min="4" max="4" width="19.28515625" style="105" customWidth="1"/>
    <col min="5" max="5" width="4.140625" style="105" customWidth="1"/>
    <col min="6" max="6" width="19.7109375" style="105" customWidth="1"/>
    <col min="7" max="7" width="2" style="105" customWidth="1"/>
    <col min="8" max="8" width="19.7109375" style="105" customWidth="1"/>
    <col min="9" max="9" width="2" style="105" customWidth="1"/>
    <col min="10" max="10" width="19.7109375" style="105" customWidth="1"/>
    <col min="11" max="11" width="2.42578125" style="105" customWidth="1"/>
    <col min="12" max="12" width="19.7109375" style="105" customWidth="1"/>
    <col min="13" max="13" width="2.5703125" style="105" customWidth="1"/>
    <col min="14" max="14" width="19.7109375" style="105" customWidth="1"/>
    <col min="15" max="15" width="5.7109375" style="105" customWidth="1"/>
    <col min="16" max="16384" width="11.42578125" style="105"/>
  </cols>
  <sheetData>
    <row r="1" spans="2:16" ht="20.25" customHeight="1" x14ac:dyDescent="0.25"/>
    <row r="2" spans="2:16" ht="27" customHeight="1" x14ac:dyDescent="0.25">
      <c r="B2" s="216" t="s">
        <v>312</v>
      </c>
      <c r="C2" s="217"/>
      <c r="D2" s="217"/>
      <c r="E2" s="217"/>
      <c r="F2" s="217"/>
      <c r="G2" s="217"/>
      <c r="H2" s="217"/>
      <c r="I2" s="217"/>
      <c r="J2" s="217"/>
      <c r="K2" s="217"/>
      <c r="L2" s="217"/>
      <c r="M2" s="217"/>
      <c r="N2" s="217"/>
      <c r="O2" s="218"/>
      <c r="P2" s="135"/>
    </row>
    <row r="3" spans="2:16" ht="30" customHeight="1" x14ac:dyDescent="0.25">
      <c r="B3" s="219"/>
      <c r="C3" s="220"/>
      <c r="D3" s="220"/>
      <c r="E3" s="220"/>
      <c r="F3" s="220"/>
      <c r="G3" s="220"/>
      <c r="H3" s="220"/>
      <c r="I3" s="220"/>
      <c r="J3" s="220"/>
      <c r="K3" s="220"/>
      <c r="L3" s="220"/>
      <c r="M3" s="220"/>
      <c r="N3" s="220"/>
      <c r="O3" s="221"/>
      <c r="P3" s="135"/>
    </row>
    <row r="4" spans="2:16" ht="20.25" customHeight="1" x14ac:dyDescent="0.25">
      <c r="B4" s="107"/>
      <c r="C4" s="109"/>
      <c r="D4" s="109"/>
      <c r="E4" s="109"/>
      <c r="F4" s="109"/>
      <c r="G4" s="109"/>
      <c r="H4" s="109"/>
      <c r="I4" s="109"/>
      <c r="J4" s="109"/>
      <c r="K4" s="109"/>
      <c r="L4" s="109"/>
      <c r="M4" s="109"/>
      <c r="N4" s="109"/>
      <c r="O4" s="122"/>
      <c r="P4" s="107"/>
    </row>
    <row r="5" spans="2:16" x14ac:dyDescent="0.25">
      <c r="B5" s="107"/>
      <c r="C5" s="109"/>
      <c r="D5" s="108"/>
      <c r="E5" s="109"/>
      <c r="F5" s="108"/>
      <c r="G5" s="109"/>
      <c r="H5" s="108"/>
      <c r="I5" s="109"/>
      <c r="J5" s="108"/>
      <c r="K5" s="109"/>
      <c r="L5" s="108"/>
      <c r="M5" s="109"/>
      <c r="N5" s="108"/>
      <c r="O5" s="122"/>
      <c r="P5" s="107"/>
    </row>
    <row r="6" spans="2:16" ht="40.5" customHeight="1" x14ac:dyDescent="0.25">
      <c r="B6" s="107"/>
      <c r="C6" s="215" t="s">
        <v>307</v>
      </c>
      <c r="D6" s="110" t="str">
        <f>Datos!T2</f>
        <v>Casi seguro (5)</v>
      </c>
      <c r="E6" s="109"/>
      <c r="F6" s="111">
        <f>COUNTIFS(Mapa_Proceso!$R$12:$R$118,$D6,Mapa_Proceso!$S$12:$S$118,F$16)</f>
        <v>0</v>
      </c>
      <c r="G6" s="112"/>
      <c r="H6" s="111">
        <f>COUNTIFS(Mapa_Proceso!$R$12:$R$118,$D6,Mapa_Proceso!$S$12:$S$118,H$16)</f>
        <v>0</v>
      </c>
      <c r="I6" s="112"/>
      <c r="J6" s="113">
        <f>COUNTIFS(Mapa_Proceso!$R$12:$R$118,$D6,Mapa_Proceso!$S$12:$S$118,J$16)</f>
        <v>0</v>
      </c>
      <c r="K6" s="112"/>
      <c r="L6" s="113">
        <f>COUNTIFS(Mapa_Proceso!$R$12:$R$118,$D6,Mapa_Proceso!$S$12:$S$118,L$16)</f>
        <v>0</v>
      </c>
      <c r="M6" s="112"/>
      <c r="N6" s="113">
        <f>COUNTIFS(Mapa_Proceso!$R$12:$R$118,$D6,Mapa_Proceso!$S$12:$S$118,N$16)</f>
        <v>0</v>
      </c>
      <c r="O6" s="122"/>
      <c r="P6" s="107"/>
    </row>
    <row r="7" spans="2:16" ht="12" customHeight="1" x14ac:dyDescent="0.25">
      <c r="B7" s="107"/>
      <c r="C7" s="215"/>
      <c r="D7" s="114"/>
      <c r="E7" s="109"/>
      <c r="F7" s="115"/>
      <c r="G7" s="112"/>
      <c r="H7" s="115"/>
      <c r="I7" s="112"/>
      <c r="J7" s="115"/>
      <c r="K7" s="112"/>
      <c r="L7" s="115"/>
      <c r="M7" s="112"/>
      <c r="N7" s="115"/>
      <c r="O7" s="122"/>
      <c r="P7" s="107"/>
    </row>
    <row r="8" spans="2:16" ht="40.5" customHeight="1" x14ac:dyDescent="0.25">
      <c r="B8" s="107"/>
      <c r="C8" s="215"/>
      <c r="D8" s="110" t="str">
        <f>Datos!T3</f>
        <v>Probable (4)</v>
      </c>
      <c r="E8" s="109"/>
      <c r="F8" s="116">
        <f>COUNTIFS(Mapa_Proceso!$R$12:$R$118,$D8,Mapa_Proceso!$S$12:$S$118,F$16)</f>
        <v>0</v>
      </c>
      <c r="G8" s="112"/>
      <c r="H8" s="111">
        <f>COUNTIFS(Mapa_Proceso!$R$12:$R$118,$D8,Mapa_Proceso!$S$12:$S$118,H$16)</f>
        <v>0</v>
      </c>
      <c r="I8" s="112"/>
      <c r="J8" s="111">
        <f>COUNTIFS(Mapa_Proceso!$R$12:$R$118,$D8,Mapa_Proceso!$S$12:$S$118,J$16)</f>
        <v>1</v>
      </c>
      <c r="K8" s="112"/>
      <c r="L8" s="113">
        <f>COUNTIFS(Mapa_Proceso!$R$12:$R$118,$D8,Mapa_Proceso!$S$12:$S$118,L$16)</f>
        <v>0</v>
      </c>
      <c r="M8" s="112"/>
      <c r="N8" s="113">
        <f>COUNTIFS(Mapa_Proceso!$R$12:$R$118,$D8,Mapa_Proceso!$S$12:$S$118,N$16)</f>
        <v>0</v>
      </c>
      <c r="O8" s="122"/>
      <c r="P8" s="107"/>
    </row>
    <row r="9" spans="2:16" ht="11.25" customHeight="1" x14ac:dyDescent="0.25">
      <c r="B9" s="107"/>
      <c r="C9" s="215"/>
      <c r="D9" s="114"/>
      <c r="E9" s="109"/>
      <c r="F9" s="115"/>
      <c r="G9" s="112"/>
      <c r="H9" s="115"/>
      <c r="I9" s="112"/>
      <c r="J9" s="115"/>
      <c r="K9" s="112"/>
      <c r="L9" s="115"/>
      <c r="M9" s="112"/>
      <c r="N9" s="115"/>
      <c r="O9" s="122"/>
      <c r="P9" s="107"/>
    </row>
    <row r="10" spans="2:16" ht="40.5" customHeight="1" x14ac:dyDescent="0.25">
      <c r="B10" s="107"/>
      <c r="C10" s="215"/>
      <c r="D10" s="110" t="str">
        <f>Datos!T4</f>
        <v>Posible (3)</v>
      </c>
      <c r="E10" s="109"/>
      <c r="F10" s="117">
        <f>COUNTIFS(Mapa_Proceso!$R$12:$R$118,$D10,Mapa_Proceso!$S$12:$S$118,F$16)</f>
        <v>2</v>
      </c>
      <c r="G10" s="112"/>
      <c r="H10" s="116">
        <f>COUNTIFS(Mapa_Proceso!$R$12:$R$118,$D10,Mapa_Proceso!$S$12:$S$118,H$16)</f>
        <v>1</v>
      </c>
      <c r="I10" s="112"/>
      <c r="J10" s="111">
        <f>COUNTIFS(Mapa_Proceso!$R$12:$R$118,$D10,Mapa_Proceso!$S$12:$S$118,J$16)</f>
        <v>1</v>
      </c>
      <c r="K10" s="112"/>
      <c r="L10" s="113">
        <f>COUNTIFS(Mapa_Proceso!$R$12:$R$118,$D10,Mapa_Proceso!$S$12:$S$118,L$16)</f>
        <v>0</v>
      </c>
      <c r="M10" s="112"/>
      <c r="N10" s="113">
        <f>COUNTIFS(Mapa_Proceso!$R$12:$R$118,$D10,Mapa_Proceso!$S$12:$S$118,N$16)</f>
        <v>1</v>
      </c>
      <c r="O10" s="122"/>
      <c r="P10" s="107"/>
    </row>
    <row r="11" spans="2:16" ht="9" customHeight="1" x14ac:dyDescent="0.25">
      <c r="B11" s="107"/>
      <c r="C11" s="215"/>
      <c r="D11" s="114"/>
      <c r="E11" s="109"/>
      <c r="F11" s="115"/>
      <c r="G11" s="112"/>
      <c r="H11" s="115"/>
      <c r="I11" s="112"/>
      <c r="J11" s="115"/>
      <c r="K11" s="112"/>
      <c r="L11" s="115"/>
      <c r="M11" s="112"/>
      <c r="N11" s="115"/>
      <c r="O11" s="122"/>
      <c r="P11" s="107"/>
    </row>
    <row r="12" spans="2:16" ht="40.5" customHeight="1" x14ac:dyDescent="0.25">
      <c r="B12" s="107"/>
      <c r="C12" s="215"/>
      <c r="D12" s="110" t="str">
        <f>Datos!T5</f>
        <v>Improbable (2)</v>
      </c>
      <c r="E12" s="109"/>
      <c r="F12" s="117">
        <f>COUNTIFS(Mapa_Proceso!$R$12:$R$118,$D12,Mapa_Proceso!$S$12:$S$118,F$16)</f>
        <v>2</v>
      </c>
      <c r="G12" s="112"/>
      <c r="H12" s="117">
        <f>COUNTIFS(Mapa_Proceso!$R$12:$R$118,$D12,Mapa_Proceso!$S$12:$S$118,H$16)</f>
        <v>1</v>
      </c>
      <c r="I12" s="112"/>
      <c r="J12" s="116">
        <f>COUNTIFS(Mapa_Proceso!$R$12:$R$118,$D12,Mapa_Proceso!$S$12:$S$118,J$16)</f>
        <v>1</v>
      </c>
      <c r="K12" s="112"/>
      <c r="L12" s="111">
        <f>COUNTIFS(Mapa_Proceso!$R$12:$R$118,$D12,Mapa_Proceso!$S$12:$S$118,L$16)</f>
        <v>1</v>
      </c>
      <c r="M12" s="112"/>
      <c r="N12" s="113">
        <f>COUNTIFS(Mapa_Proceso!$R$12:$R$118,$D12,Mapa_Proceso!$S$12:$S$118,N$16)</f>
        <v>0</v>
      </c>
      <c r="O12" s="122"/>
      <c r="P12" s="107"/>
    </row>
    <row r="13" spans="2:16" ht="9.75" customHeight="1" x14ac:dyDescent="0.25">
      <c r="B13" s="107"/>
      <c r="C13" s="215"/>
      <c r="D13" s="114"/>
      <c r="E13" s="109"/>
      <c r="F13" s="115"/>
      <c r="G13" s="112"/>
      <c r="H13" s="115"/>
      <c r="I13" s="112"/>
      <c r="J13" s="115"/>
      <c r="K13" s="112"/>
      <c r="L13" s="115"/>
      <c r="M13" s="112"/>
      <c r="N13" s="115"/>
      <c r="O13" s="122"/>
      <c r="P13" s="107"/>
    </row>
    <row r="14" spans="2:16" ht="40.5" customHeight="1" x14ac:dyDescent="0.25">
      <c r="B14" s="107"/>
      <c r="C14" s="215"/>
      <c r="D14" s="110" t="s">
        <v>144</v>
      </c>
      <c r="E14" s="109"/>
      <c r="F14" s="117">
        <f>COUNTIFS(Mapa_Proceso!$R$12:$R$118,$D14,Mapa_Proceso!$S$12:$S$118,F$16)</f>
        <v>23</v>
      </c>
      <c r="G14" s="112"/>
      <c r="H14" s="117">
        <f>COUNTIFS(Mapa_Proceso!$R$12:$R$118,$D14,Mapa_Proceso!$S$12:$S$118,H$16)</f>
        <v>37</v>
      </c>
      <c r="I14" s="112"/>
      <c r="J14" s="116">
        <f>COUNTIFS(Mapa_Proceso!$R$12:$R$118,$D14,Mapa_Proceso!$S$12:$S$118,J$16)</f>
        <v>14</v>
      </c>
      <c r="K14" s="112"/>
      <c r="L14" s="111">
        <f>COUNTIFS(Mapa_Proceso!$R$12:$R$118,$D14,Mapa_Proceso!$S$12:$S$118,L$16)</f>
        <v>13</v>
      </c>
      <c r="M14" s="112"/>
      <c r="N14" s="113">
        <f>COUNTIFS(Mapa_Proceso!$R$12:$R$118,$D14,Mapa_Proceso!$S$12:$S$118,N$16)</f>
        <v>9</v>
      </c>
      <c r="O14" s="122"/>
      <c r="P14" s="107"/>
    </row>
    <row r="15" spans="2:16" ht="27.75" customHeight="1" x14ac:dyDescent="0.25">
      <c r="B15" s="107"/>
      <c r="C15" s="109"/>
      <c r="D15" s="108"/>
      <c r="E15" s="109"/>
      <c r="F15" s="108"/>
      <c r="G15" s="109"/>
      <c r="H15" s="108"/>
      <c r="I15" s="109"/>
      <c r="J15" s="108"/>
      <c r="K15" s="109"/>
      <c r="L15" s="108"/>
      <c r="M15" s="109"/>
      <c r="N15" s="108"/>
      <c r="O15" s="122"/>
      <c r="P15" s="107"/>
    </row>
    <row r="16" spans="2:16" ht="41.25" customHeight="1" x14ac:dyDescent="0.25">
      <c r="B16" s="107"/>
      <c r="C16" s="109"/>
      <c r="D16" s="109"/>
      <c r="E16" s="109"/>
      <c r="F16" s="110" t="str">
        <f>Datos!U6</f>
        <v>Insignificante (1)</v>
      </c>
      <c r="G16" s="118"/>
      <c r="H16" s="110" t="str">
        <f>Datos!U5</f>
        <v>Menor (2)</v>
      </c>
      <c r="I16" s="118"/>
      <c r="J16" s="110" t="str">
        <f>Datos!U4</f>
        <v>Moderado (3)</v>
      </c>
      <c r="K16" s="118"/>
      <c r="L16" s="110" t="str">
        <f>Datos!U3</f>
        <v>Mayor (4)</v>
      </c>
      <c r="M16" s="118"/>
      <c r="N16" s="110" t="str">
        <f>Datos!U2</f>
        <v>Catastrófico (5)</v>
      </c>
      <c r="O16" s="122"/>
      <c r="P16" s="107"/>
    </row>
    <row r="17" spans="2:16" ht="41.25" customHeight="1" x14ac:dyDescent="0.25">
      <c r="B17" s="107"/>
      <c r="C17" s="109"/>
      <c r="D17" s="109"/>
      <c r="E17" s="109"/>
      <c r="F17" s="119"/>
      <c r="G17" s="120"/>
      <c r="H17" s="119"/>
      <c r="I17" s="120"/>
      <c r="J17" s="121" t="s">
        <v>306</v>
      </c>
      <c r="K17" s="120"/>
      <c r="L17" s="119"/>
      <c r="M17" s="120"/>
      <c r="N17" s="119"/>
      <c r="O17" s="122"/>
      <c r="P17" s="107"/>
    </row>
    <row r="18" spans="2:16" ht="18" customHeight="1" x14ac:dyDescent="0.25">
      <c r="B18" s="107"/>
      <c r="C18" s="109"/>
      <c r="D18" s="109"/>
      <c r="E18" s="109"/>
      <c r="F18" s="109"/>
      <c r="G18" s="109"/>
      <c r="H18" s="109"/>
      <c r="I18" s="109"/>
      <c r="J18" s="109"/>
      <c r="K18" s="109"/>
      <c r="L18" s="109"/>
      <c r="M18" s="109"/>
      <c r="N18" s="109"/>
      <c r="O18" s="122"/>
      <c r="P18" s="107"/>
    </row>
    <row r="19" spans="2:16" ht="26.25" x14ac:dyDescent="0.25">
      <c r="B19" s="107"/>
      <c r="C19" s="109"/>
      <c r="D19" s="121" t="s">
        <v>237</v>
      </c>
      <c r="E19" s="109"/>
      <c r="F19" s="123">
        <f>F10+F12+F14+H12+H14</f>
        <v>65</v>
      </c>
      <c r="G19" s="112"/>
      <c r="H19" s="123">
        <f>F8+H10+J12+J14</f>
        <v>16</v>
      </c>
      <c r="I19" s="112"/>
      <c r="J19" s="123">
        <f>F6+H6+H8+J8+J10+L12+L14</f>
        <v>16</v>
      </c>
      <c r="K19" s="112"/>
      <c r="L19" s="123">
        <f>J6+L6+N6+L8+N8+L10+N10+N12+N14</f>
        <v>10</v>
      </c>
      <c r="M19" s="120"/>
      <c r="N19" s="120"/>
      <c r="O19" s="122"/>
      <c r="P19" s="107"/>
    </row>
    <row r="20" spans="2:16" ht="26.25" customHeight="1" x14ac:dyDescent="0.3">
      <c r="B20" s="107"/>
      <c r="C20" s="109"/>
      <c r="D20" s="124">
        <f>SUM(F6:N14)</f>
        <v>107</v>
      </c>
      <c r="E20" s="109"/>
      <c r="F20" s="125" t="s">
        <v>308</v>
      </c>
      <c r="G20" s="126"/>
      <c r="H20" s="127" t="s">
        <v>86</v>
      </c>
      <c r="I20" s="126"/>
      <c r="J20" s="128" t="s">
        <v>309</v>
      </c>
      <c r="K20" s="126"/>
      <c r="L20" s="129" t="s">
        <v>310</v>
      </c>
      <c r="M20" s="109"/>
      <c r="N20" s="109"/>
      <c r="O20" s="122"/>
      <c r="P20" s="107"/>
    </row>
    <row r="21" spans="2:16" x14ac:dyDescent="0.25">
      <c r="B21" s="130"/>
      <c r="C21" s="131"/>
      <c r="D21" s="131"/>
      <c r="E21" s="131"/>
      <c r="F21" s="131"/>
      <c r="G21" s="131"/>
      <c r="H21" s="131"/>
      <c r="I21" s="131"/>
      <c r="J21" s="131"/>
      <c r="K21" s="131"/>
      <c r="L21" s="131"/>
      <c r="M21" s="131"/>
      <c r="N21" s="131"/>
      <c r="O21" s="132"/>
      <c r="P21" s="107"/>
    </row>
  </sheetData>
  <sheetProtection algorithmName="SHA-512" hashValue="a+4sD827mk2DiTFXHtbo+QH8xCyfcrp3f2PeGBEJ7uZrILKcKbd00BAKwdKYJnpnXk683uhLQ0Tr+jXn4DuNJw==" saltValue="qOrC3ER4TZacXIcIcaN2DA==" spinCount="100000" sheet="1" objects="1" scenarios="1"/>
  <mergeCells count="2">
    <mergeCell ref="C6:C14"/>
    <mergeCell ref="B2:O3"/>
  </mergeCells>
  <conditionalFormatting sqref="F10 F12 F14 H12 H14">
    <cfRule type="cellIs" dxfId="4" priority="5" operator="equal">
      <formula>0</formula>
    </cfRule>
  </conditionalFormatting>
  <conditionalFormatting sqref="F8 H10 J12 J14">
    <cfRule type="cellIs" dxfId="3" priority="4" operator="equal">
      <formula>0</formula>
    </cfRule>
  </conditionalFormatting>
  <conditionalFormatting sqref="F6 H6 H8 J8 J10 L12 L14">
    <cfRule type="cellIs" dxfId="2" priority="3" operator="equal">
      <formula>0</formula>
    </cfRule>
  </conditionalFormatting>
  <conditionalFormatting sqref="L11">
    <cfRule type="cellIs" dxfId="1" priority="2" operator="equal">
      <formula>0</formula>
    </cfRule>
  </conditionalFormatting>
  <conditionalFormatting sqref="J6 L6 N6 L8 L10 N8 N10 N12 N14">
    <cfRule type="cellIs" dxfId="0" priority="1" operator="equal">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88A-6635-40D1-BED8-928F5EF9677D}">
  <sheetPr codeName="Hoja38"/>
  <dimension ref="A1:B23"/>
  <sheetViews>
    <sheetView workbookViewId="0"/>
  </sheetViews>
  <sheetFormatPr baseColWidth="10" defaultRowHeight="15" x14ac:dyDescent="0.25"/>
  <cols>
    <col min="1" max="1" width="64" customWidth="1"/>
    <col min="2" max="2" width="72.42578125" customWidth="1"/>
  </cols>
  <sheetData>
    <row r="1" spans="1:2" x14ac:dyDescent="0.25">
      <c r="A1" s="6" t="s">
        <v>2</v>
      </c>
      <c r="B1" s="91" t="s">
        <v>288</v>
      </c>
    </row>
    <row r="2" spans="1:2" x14ac:dyDescent="0.25">
      <c r="A2" s="18" t="s">
        <v>147</v>
      </c>
      <c r="B2" t="s">
        <v>270</v>
      </c>
    </row>
    <row r="3" spans="1:2" x14ac:dyDescent="0.25">
      <c r="A3" s="18" t="s">
        <v>90</v>
      </c>
      <c r="B3" t="s">
        <v>271</v>
      </c>
    </row>
    <row r="4" spans="1:2" x14ac:dyDescent="0.25">
      <c r="A4" s="18" t="s">
        <v>216</v>
      </c>
      <c r="B4" t="s">
        <v>272</v>
      </c>
    </row>
    <row r="5" spans="1:2" x14ac:dyDescent="0.25">
      <c r="A5" s="18" t="s">
        <v>201</v>
      </c>
      <c r="B5" t="s">
        <v>272</v>
      </c>
    </row>
    <row r="6" spans="1:2" x14ac:dyDescent="0.25">
      <c r="A6" s="18" t="s">
        <v>169</v>
      </c>
      <c r="B6" t="s">
        <v>273</v>
      </c>
    </row>
    <row r="7" spans="1:2" ht="25.5" x14ac:dyDescent="0.25">
      <c r="A7" s="18" t="s">
        <v>186</v>
      </c>
      <c r="B7" t="s">
        <v>273</v>
      </c>
    </row>
    <row r="8" spans="1:2" x14ac:dyDescent="0.25">
      <c r="A8" s="18" t="s">
        <v>209</v>
      </c>
      <c r="B8" t="s">
        <v>274</v>
      </c>
    </row>
    <row r="9" spans="1:2" x14ac:dyDescent="0.25">
      <c r="A9" s="18" t="s">
        <v>182</v>
      </c>
      <c r="B9" t="s">
        <v>275</v>
      </c>
    </row>
    <row r="10" spans="1:2" x14ac:dyDescent="0.25">
      <c r="A10" s="18" t="s">
        <v>159</v>
      </c>
      <c r="B10" t="s">
        <v>276</v>
      </c>
    </row>
    <row r="11" spans="1:2" ht="25.5" x14ac:dyDescent="0.25">
      <c r="A11" s="18" t="s">
        <v>189</v>
      </c>
      <c r="B11" t="s">
        <v>277</v>
      </c>
    </row>
    <row r="12" spans="1:2" x14ac:dyDescent="0.25">
      <c r="A12" s="18" t="s">
        <v>225</v>
      </c>
      <c r="B12" t="s">
        <v>278</v>
      </c>
    </row>
    <row r="13" spans="1:2" x14ac:dyDescent="0.25">
      <c r="A13" s="18" t="s">
        <v>36</v>
      </c>
      <c r="B13" t="s">
        <v>279</v>
      </c>
    </row>
    <row r="14" spans="1:2" ht="38.25" x14ac:dyDescent="0.25">
      <c r="A14" s="18" t="s">
        <v>65</v>
      </c>
      <c r="B14" t="s">
        <v>280</v>
      </c>
    </row>
    <row r="15" spans="1:2" x14ac:dyDescent="0.25">
      <c r="A15" s="18" t="s">
        <v>193</v>
      </c>
      <c r="B15" t="s">
        <v>281</v>
      </c>
    </row>
    <row r="16" spans="1:2" x14ac:dyDescent="0.25">
      <c r="A16" s="18" t="s">
        <v>112</v>
      </c>
      <c r="B16" t="s">
        <v>282</v>
      </c>
    </row>
    <row r="17" spans="1:2" x14ac:dyDescent="0.25">
      <c r="A17" s="18" t="s">
        <v>219</v>
      </c>
      <c r="B17" t="s">
        <v>283</v>
      </c>
    </row>
    <row r="18" spans="1:2" x14ac:dyDescent="0.25">
      <c r="A18" s="18" t="s">
        <v>197</v>
      </c>
      <c r="B18" t="s">
        <v>284</v>
      </c>
    </row>
    <row r="19" spans="1:2" x14ac:dyDescent="0.25">
      <c r="A19" s="18" t="s">
        <v>213</v>
      </c>
      <c r="B19" t="s">
        <v>284</v>
      </c>
    </row>
    <row r="20" spans="1:2" x14ac:dyDescent="0.25">
      <c r="A20" s="18" t="s">
        <v>205</v>
      </c>
      <c r="B20" t="s">
        <v>284</v>
      </c>
    </row>
    <row r="21" spans="1:2" x14ac:dyDescent="0.25">
      <c r="A21" s="18" t="s">
        <v>222</v>
      </c>
      <c r="B21" t="s">
        <v>285</v>
      </c>
    </row>
    <row r="22" spans="1:2" x14ac:dyDescent="0.25">
      <c r="A22" s="18" t="s">
        <v>176</v>
      </c>
      <c r="B22" t="s">
        <v>286</v>
      </c>
    </row>
    <row r="23" spans="1:2" x14ac:dyDescent="0.25">
      <c r="A23" s="18" t="s">
        <v>130</v>
      </c>
      <c r="B23" t="s">
        <v>287</v>
      </c>
    </row>
  </sheetData>
  <autoFilter ref="B1:G1" xr:uid="{26BE5D6B-E1F1-4732-8B88-E1F067D8600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598F-9BBC-487A-B97C-2D108608CC2B}">
  <sheetPr codeName="Hoja2">
    <tabColor rgb="FF92D050"/>
  </sheetPr>
  <dimension ref="A3:C19"/>
  <sheetViews>
    <sheetView zoomScale="80" zoomScaleNormal="80" workbookViewId="0">
      <selection activeCell="B6" sqref="B6"/>
    </sheetView>
  </sheetViews>
  <sheetFormatPr baseColWidth="10" defaultRowHeight="15" x14ac:dyDescent="0.25"/>
  <cols>
    <col min="1" max="1" width="24.28515625" style="105" bestFit="1" customWidth="1"/>
    <col min="2" max="2" width="56.5703125" style="105" bestFit="1" customWidth="1"/>
    <col min="3" max="3" width="16.7109375" style="105" bestFit="1" customWidth="1"/>
    <col min="4" max="4" width="23.140625" style="105" bestFit="1" customWidth="1"/>
    <col min="5" max="16384" width="11.42578125" style="105"/>
  </cols>
  <sheetData>
    <row r="3" spans="1:3" x14ac:dyDescent="0.25">
      <c r="A3" s="136" t="s">
        <v>266</v>
      </c>
      <c r="B3" s="136" t="s">
        <v>256</v>
      </c>
      <c r="C3" s="105" t="s">
        <v>269</v>
      </c>
    </row>
    <row r="4" spans="1:3" x14ac:dyDescent="0.25">
      <c r="A4" s="105" t="s">
        <v>64</v>
      </c>
      <c r="B4" s="105" t="s">
        <v>40</v>
      </c>
      <c r="C4" s="137">
        <v>10</v>
      </c>
    </row>
    <row r="5" spans="1:3" x14ac:dyDescent="0.25">
      <c r="B5" s="105" t="s">
        <v>68</v>
      </c>
      <c r="C5" s="137">
        <v>6</v>
      </c>
    </row>
    <row r="6" spans="1:3" x14ac:dyDescent="0.25">
      <c r="B6" s="105" t="s">
        <v>116</v>
      </c>
      <c r="C6" s="137">
        <v>3</v>
      </c>
    </row>
    <row r="7" spans="1:3" x14ac:dyDescent="0.25">
      <c r="B7" s="105" t="s">
        <v>150</v>
      </c>
      <c r="C7" s="137">
        <v>3</v>
      </c>
    </row>
    <row r="8" spans="1:3" x14ac:dyDescent="0.25">
      <c r="B8" s="105" t="s">
        <v>94</v>
      </c>
      <c r="C8" s="137">
        <v>1</v>
      </c>
    </row>
    <row r="9" spans="1:3" x14ac:dyDescent="0.25">
      <c r="A9" s="105" t="s">
        <v>292</v>
      </c>
      <c r="C9" s="137">
        <v>23</v>
      </c>
    </row>
    <row r="10" spans="1:3" x14ac:dyDescent="0.25">
      <c r="A10" s="105" t="s">
        <v>35</v>
      </c>
      <c r="B10" s="105" t="s">
        <v>39</v>
      </c>
      <c r="C10" s="137">
        <v>10</v>
      </c>
    </row>
    <row r="11" spans="1:3" x14ac:dyDescent="0.25">
      <c r="B11" s="105" t="s">
        <v>93</v>
      </c>
      <c r="C11" s="137">
        <v>42</v>
      </c>
    </row>
    <row r="12" spans="1:3" x14ac:dyDescent="0.25">
      <c r="B12" s="105" t="s">
        <v>115</v>
      </c>
      <c r="C12" s="137">
        <v>2</v>
      </c>
    </row>
    <row r="13" spans="1:3" x14ac:dyDescent="0.25">
      <c r="B13" s="105" t="s">
        <v>133</v>
      </c>
      <c r="C13" s="137">
        <v>16</v>
      </c>
    </row>
    <row r="14" spans="1:3" x14ac:dyDescent="0.25">
      <c r="B14" s="105" t="s">
        <v>149</v>
      </c>
      <c r="C14" s="137">
        <v>1</v>
      </c>
    </row>
    <row r="15" spans="1:3" x14ac:dyDescent="0.25">
      <c r="B15" s="105" t="s">
        <v>171</v>
      </c>
      <c r="C15" s="137">
        <v>8</v>
      </c>
    </row>
    <row r="16" spans="1:3" x14ac:dyDescent="0.25">
      <c r="B16" s="105" t="s">
        <v>178</v>
      </c>
      <c r="C16" s="137">
        <v>2</v>
      </c>
    </row>
    <row r="17" spans="1:3" x14ac:dyDescent="0.25">
      <c r="B17" s="105" t="s">
        <v>161</v>
      </c>
      <c r="C17" s="137">
        <v>3</v>
      </c>
    </row>
    <row r="18" spans="1:3" x14ac:dyDescent="0.25">
      <c r="A18" s="105" t="s">
        <v>293</v>
      </c>
      <c r="C18" s="137">
        <v>84</v>
      </c>
    </row>
    <row r="19" spans="1:3" x14ac:dyDescent="0.25">
      <c r="A19" s="105" t="s">
        <v>267</v>
      </c>
      <c r="C19" s="137">
        <v>107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26DF9-B9DD-4F1F-A2C3-27B636682E99}">
  <sheetPr codeName="Hoja3"/>
  <dimension ref="A1:B14"/>
  <sheetViews>
    <sheetView showGridLines="0" workbookViewId="0">
      <selection activeCell="B9" sqref="B9:B14"/>
    </sheetView>
  </sheetViews>
  <sheetFormatPr baseColWidth="10" defaultRowHeight="15" x14ac:dyDescent="0.25"/>
  <cols>
    <col min="1" max="1" width="22.5703125" style="105" customWidth="1"/>
    <col min="2" max="2" width="4.28515625" style="105" customWidth="1"/>
    <col min="3" max="3" width="11.85546875" style="105" customWidth="1"/>
    <col min="4" max="4" width="21.140625" style="105" customWidth="1"/>
    <col min="5" max="16384" width="11.42578125" style="105"/>
  </cols>
  <sheetData>
    <row r="1" spans="1:2" x14ac:dyDescent="0.25">
      <c r="A1" s="13" t="s">
        <v>20</v>
      </c>
    </row>
    <row r="2" spans="1:2" x14ac:dyDescent="0.25">
      <c r="A2" s="27" t="s">
        <v>52</v>
      </c>
    </row>
    <row r="3" spans="1:2" x14ac:dyDescent="0.25">
      <c r="A3" s="27" t="s">
        <v>79</v>
      </c>
    </row>
    <row r="4" spans="1:2" x14ac:dyDescent="0.25">
      <c r="A4" s="27" t="s">
        <v>104</v>
      </c>
    </row>
    <row r="5" spans="1:2" x14ac:dyDescent="0.25">
      <c r="A5" s="27" t="s">
        <v>125</v>
      </c>
    </row>
    <row r="6" spans="1:2" x14ac:dyDescent="0.25">
      <c r="A6" s="27" t="s">
        <v>145</v>
      </c>
    </row>
    <row r="9" spans="1:2" x14ac:dyDescent="0.25">
      <c r="A9" s="105" t="s">
        <v>299</v>
      </c>
      <c r="B9" s="105" t="e">
        <f>COUNTIF(Mapa_Proceso!#REF!,Perpectivas!$A$3)+COUNTIF(Mapa_Proceso!#REF!,Perpectivas!$A$4)+COUNTIF(Mapa_Proceso!#REF!,Perpectivas!$A$2)</f>
        <v>#REF!</v>
      </c>
    </row>
    <row r="10" spans="1:2" x14ac:dyDescent="0.25">
      <c r="A10" s="105" t="s">
        <v>136</v>
      </c>
      <c r="B10" s="105" t="e">
        <f>COUNTIF(Mapa_Proceso!#REF!,Perpectivas!$A$3)+COUNTIF(Mapa_Proceso!#REF!,Perpectivas!$A$4)+COUNTIF(Mapa_Proceso!#REF!,Perpectivas!$A$2)</f>
        <v>#REF!</v>
      </c>
    </row>
    <row r="11" spans="1:2" x14ac:dyDescent="0.25">
      <c r="A11" s="105" t="s">
        <v>70</v>
      </c>
      <c r="B11" s="105" t="e">
        <f>COUNTIF(Mapa_Proceso!#REF!,Perpectivas!$A$3)+COUNTIF(Mapa_Proceso!#REF!,Perpectivas!$A$4)+COUNTIF(Mapa_Proceso!#REF!,Perpectivas!$A$2)</f>
        <v>#REF!</v>
      </c>
    </row>
    <row r="12" spans="1:2" x14ac:dyDescent="0.25">
      <c r="A12" s="105" t="s">
        <v>298</v>
      </c>
      <c r="B12" s="105" t="e">
        <f>COUNTIF(Mapa_Proceso!#REF!,Perpectivas!$A$3)+COUNTIF(Mapa_Proceso!#REF!,Perpectivas!$A$4)+COUNTIF(Mapa_Proceso!#REF!,Perpectivas!$A$2)</f>
        <v>#REF!</v>
      </c>
    </row>
    <row r="13" spans="1:2" x14ac:dyDescent="0.25">
      <c r="A13" s="105" t="s">
        <v>297</v>
      </c>
      <c r="B13" s="105" t="e">
        <f>COUNTIF(Mapa_Proceso!#REF!,Perpectivas!$A$3)+COUNTIF(Mapa_Proceso!#REF!,Perpectivas!$A$4)+COUNTIF(Mapa_Proceso!#REF!,Perpectivas!$A$2)</f>
        <v>#REF!</v>
      </c>
    </row>
    <row r="14" spans="1:2" x14ac:dyDescent="0.25">
      <c r="A14" s="105" t="s">
        <v>152</v>
      </c>
      <c r="B14" s="105" t="e">
        <f>COUNTIF(Mapa_Proceso!#REF!,Perpectivas!$A$3)+COUNTIF(Mapa_Proceso!#REF!,Perpectivas!$A$4)+COUNTIF(Mapa_Proceso!#REF!,Perpectivas!$A$2)</f>
        <v>#REF!</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68115-527E-4A7F-98AA-C24388A84120}">
  <sheetPr codeName="Hoja39"/>
  <dimension ref="A2:X41"/>
  <sheetViews>
    <sheetView topLeftCell="A25" workbookViewId="0">
      <selection activeCell="C32" sqref="C32:C41"/>
    </sheetView>
  </sheetViews>
  <sheetFormatPr baseColWidth="10" defaultRowHeight="15" x14ac:dyDescent="0.25"/>
  <cols>
    <col min="1" max="1" width="17.5703125" bestFit="1" customWidth="1"/>
    <col min="2" max="2" width="22.42578125" bestFit="1" customWidth="1"/>
    <col min="3" max="3" width="9.5703125" bestFit="1" customWidth="1"/>
    <col min="4" max="4" width="9.85546875" bestFit="1" customWidth="1"/>
    <col min="5" max="5" width="13.140625" bestFit="1" customWidth="1"/>
    <col min="6" max="10" width="12.5703125" bestFit="1" customWidth="1"/>
    <col min="11" max="11" width="16.7109375" bestFit="1" customWidth="1"/>
    <col min="12" max="12" width="17.5703125" bestFit="1" customWidth="1"/>
    <col min="13" max="13" width="16.7109375" bestFit="1" customWidth="1"/>
    <col min="14" max="14" width="17.5703125" bestFit="1" customWidth="1"/>
    <col min="15" max="15" width="16.7109375" bestFit="1" customWidth="1"/>
    <col min="16" max="16" width="17.5703125" bestFit="1" customWidth="1"/>
    <col min="17" max="17" width="16.7109375" bestFit="1" customWidth="1"/>
    <col min="18" max="18" width="22.5703125" bestFit="1" customWidth="1"/>
    <col min="19" max="19" width="21.7109375" bestFit="1" customWidth="1"/>
    <col min="20" max="20" width="13.140625" bestFit="1" customWidth="1"/>
    <col min="21" max="21" width="10.42578125" bestFit="1" customWidth="1"/>
    <col min="22" max="22" width="12.85546875" bestFit="1" customWidth="1"/>
    <col min="23" max="23" width="15.85546875" bestFit="1" customWidth="1"/>
    <col min="24" max="24" width="12.5703125" bestFit="1" customWidth="1"/>
  </cols>
  <sheetData>
    <row r="2" spans="1:8" x14ac:dyDescent="0.25">
      <c r="A2" t="s">
        <v>313</v>
      </c>
    </row>
    <row r="3" spans="1:8" x14ac:dyDescent="0.25">
      <c r="A3" s="88" t="s">
        <v>269</v>
      </c>
      <c r="B3" s="88" t="s">
        <v>268</v>
      </c>
    </row>
    <row r="4" spans="1:8" x14ac:dyDescent="0.25">
      <c r="A4" s="88" t="s">
        <v>266</v>
      </c>
      <c r="B4" t="s">
        <v>52</v>
      </c>
      <c r="C4" t="s">
        <v>79</v>
      </c>
      <c r="D4" t="s">
        <v>125</v>
      </c>
      <c r="E4" t="s">
        <v>104</v>
      </c>
      <c r="F4" t="s">
        <v>267</v>
      </c>
    </row>
    <row r="5" spans="1:8" x14ac:dyDescent="0.25">
      <c r="A5" s="89" t="s">
        <v>51</v>
      </c>
      <c r="B5" s="90"/>
      <c r="C5" s="90">
        <v>2</v>
      </c>
      <c r="D5" s="90"/>
      <c r="E5" s="90"/>
      <c r="F5" s="90">
        <v>2</v>
      </c>
    </row>
    <row r="6" spans="1:8" x14ac:dyDescent="0.25">
      <c r="A6" s="89" t="s">
        <v>124</v>
      </c>
      <c r="B6" s="90">
        <v>1</v>
      </c>
      <c r="C6" s="90">
        <v>3</v>
      </c>
      <c r="D6" s="90">
        <v>1</v>
      </c>
      <c r="E6" s="90">
        <v>3</v>
      </c>
      <c r="F6" s="90">
        <v>8</v>
      </c>
    </row>
    <row r="7" spans="1:8" x14ac:dyDescent="0.25">
      <c r="A7" s="89" t="s">
        <v>103</v>
      </c>
      <c r="B7" s="90">
        <v>3</v>
      </c>
      <c r="C7" s="90">
        <v>3</v>
      </c>
      <c r="D7" s="90">
        <v>6</v>
      </c>
      <c r="E7" s="90">
        <v>6</v>
      </c>
      <c r="F7" s="90">
        <v>18</v>
      </c>
    </row>
    <row r="8" spans="1:8" x14ac:dyDescent="0.25">
      <c r="A8" s="89" t="s">
        <v>78</v>
      </c>
      <c r="B8" s="90">
        <v>1</v>
      </c>
      <c r="C8" s="90">
        <v>1</v>
      </c>
      <c r="D8" s="90">
        <v>1</v>
      </c>
      <c r="E8" s="90"/>
      <c r="F8" s="90">
        <v>3</v>
      </c>
    </row>
    <row r="9" spans="1:8" x14ac:dyDescent="0.25">
      <c r="A9" s="89" t="s">
        <v>144</v>
      </c>
      <c r="B9" s="90">
        <v>10</v>
      </c>
      <c r="C9" s="90">
        <v>40</v>
      </c>
      <c r="D9" s="90">
        <v>3</v>
      </c>
      <c r="E9" s="90">
        <v>23</v>
      </c>
      <c r="F9" s="90">
        <v>76</v>
      </c>
    </row>
    <row r="10" spans="1:8" x14ac:dyDescent="0.25">
      <c r="A10" s="89" t="s">
        <v>267</v>
      </c>
      <c r="B10" s="90">
        <v>15</v>
      </c>
      <c r="C10" s="90">
        <v>49</v>
      </c>
      <c r="D10" s="90">
        <v>11</v>
      </c>
      <c r="E10" s="90">
        <v>32</v>
      </c>
      <c r="F10" s="90">
        <v>107</v>
      </c>
    </row>
    <row r="12" spans="1:8" x14ac:dyDescent="0.25">
      <c r="A12" s="89"/>
      <c r="B12" s="90"/>
      <c r="C12" s="90"/>
      <c r="D12" s="90"/>
      <c r="E12" s="90"/>
      <c r="F12" s="90"/>
      <c r="G12" s="90"/>
      <c r="H12" s="90"/>
    </row>
    <row r="13" spans="1:8" x14ac:dyDescent="0.25">
      <c r="A13" s="89"/>
      <c r="B13" s="90"/>
      <c r="C13" s="90"/>
      <c r="D13" s="90"/>
      <c r="E13" s="90"/>
      <c r="F13" s="90"/>
      <c r="G13" s="90"/>
      <c r="H13" s="90"/>
    </row>
    <row r="14" spans="1:8" x14ac:dyDescent="0.25">
      <c r="A14" s="89"/>
      <c r="B14" s="90"/>
      <c r="C14" s="90"/>
      <c r="D14" s="90"/>
      <c r="E14" s="90"/>
      <c r="F14" s="90"/>
      <c r="G14" s="90"/>
      <c r="H14" s="90"/>
    </row>
    <row r="18" spans="1:24" x14ac:dyDescent="0.25">
      <c r="A18" t="s">
        <v>314</v>
      </c>
    </row>
    <row r="19" spans="1:24" x14ac:dyDescent="0.25">
      <c r="A19" s="88" t="s">
        <v>269</v>
      </c>
      <c r="B19" s="88" t="s">
        <v>268</v>
      </c>
    </row>
    <row r="20" spans="1:24" x14ac:dyDescent="0.25">
      <c r="A20" s="88" t="s">
        <v>266</v>
      </c>
      <c r="B20" t="s">
        <v>52</v>
      </c>
      <c r="C20" t="s">
        <v>145</v>
      </c>
      <c r="D20" t="s">
        <v>79</v>
      </c>
      <c r="E20" t="s">
        <v>125</v>
      </c>
      <c r="F20" t="s">
        <v>104</v>
      </c>
      <c r="G20" t="s">
        <v>267</v>
      </c>
    </row>
    <row r="21" spans="1:24" x14ac:dyDescent="0.25">
      <c r="A21" s="89" t="s">
        <v>124</v>
      </c>
      <c r="B21" s="90"/>
      <c r="C21" s="90">
        <v>2</v>
      </c>
      <c r="D21" s="90">
        <v>1</v>
      </c>
      <c r="E21" s="90">
        <v>1</v>
      </c>
      <c r="F21" s="90">
        <v>1</v>
      </c>
      <c r="G21" s="90">
        <v>5</v>
      </c>
    </row>
    <row r="22" spans="1:24" x14ac:dyDescent="0.25">
      <c r="A22" s="89" t="s">
        <v>103</v>
      </c>
      <c r="B22" s="90">
        <v>1</v>
      </c>
      <c r="C22" s="90">
        <v>2</v>
      </c>
      <c r="D22" s="90"/>
      <c r="E22" s="90">
        <v>1</v>
      </c>
      <c r="F22" s="90">
        <v>1</v>
      </c>
      <c r="G22" s="90">
        <v>5</v>
      </c>
    </row>
    <row r="23" spans="1:24" x14ac:dyDescent="0.25">
      <c r="A23" s="89" t="s">
        <v>78</v>
      </c>
      <c r="B23" s="90"/>
      <c r="C23" s="90"/>
      <c r="D23" s="90"/>
      <c r="E23" s="90"/>
      <c r="F23" s="90">
        <v>1</v>
      </c>
      <c r="G23" s="90">
        <v>1</v>
      </c>
    </row>
    <row r="24" spans="1:24" x14ac:dyDescent="0.25">
      <c r="A24" s="89" t="s">
        <v>144</v>
      </c>
      <c r="B24" s="90">
        <v>9</v>
      </c>
      <c r="C24" s="90">
        <v>23</v>
      </c>
      <c r="D24" s="90">
        <v>13</v>
      </c>
      <c r="E24" s="90">
        <v>37</v>
      </c>
      <c r="F24" s="90">
        <v>14</v>
      </c>
      <c r="G24" s="90">
        <v>96</v>
      </c>
    </row>
    <row r="25" spans="1:24" x14ac:dyDescent="0.25">
      <c r="A25" s="89" t="s">
        <v>267</v>
      </c>
      <c r="B25" s="90">
        <v>10</v>
      </c>
      <c r="C25" s="90">
        <v>27</v>
      </c>
      <c r="D25" s="90">
        <v>14</v>
      </c>
      <c r="E25" s="90">
        <v>39</v>
      </c>
      <c r="F25" s="90">
        <v>17</v>
      </c>
      <c r="G25" s="90">
        <v>107</v>
      </c>
    </row>
    <row r="31" spans="1:24" x14ac:dyDescent="0.25">
      <c r="A31" s="88" t="s">
        <v>302</v>
      </c>
      <c r="B31" s="88" t="s">
        <v>305</v>
      </c>
      <c r="C31" t="s">
        <v>269</v>
      </c>
    </row>
    <row r="32" spans="1:24" x14ac:dyDescent="0.25">
      <c r="A32" t="s">
        <v>81</v>
      </c>
      <c r="B32" t="s">
        <v>81</v>
      </c>
      <c r="C32" s="90">
        <v>12</v>
      </c>
      <c r="K32" s="88"/>
      <c r="L32" s="88"/>
      <c r="M32" s="88"/>
      <c r="N32" s="88"/>
      <c r="O32" s="88"/>
      <c r="P32" s="88"/>
      <c r="Q32" s="88"/>
      <c r="R32" s="88"/>
      <c r="S32" s="88"/>
      <c r="T32" s="88"/>
      <c r="U32" s="88"/>
      <c r="V32" s="88"/>
      <c r="W32" s="88"/>
      <c r="X32" s="88"/>
    </row>
    <row r="33" spans="1:3" x14ac:dyDescent="0.25">
      <c r="B33" t="s">
        <v>126</v>
      </c>
      <c r="C33" s="90">
        <v>30</v>
      </c>
    </row>
    <row r="34" spans="1:3" x14ac:dyDescent="0.25">
      <c r="B34" t="s">
        <v>105</v>
      </c>
      <c r="C34" s="90">
        <v>8</v>
      </c>
    </row>
    <row r="35" spans="1:3" x14ac:dyDescent="0.25">
      <c r="A35" t="s">
        <v>126</v>
      </c>
      <c r="B35" t="s">
        <v>126</v>
      </c>
      <c r="C35" s="90">
        <v>4</v>
      </c>
    </row>
    <row r="36" spans="1:3" x14ac:dyDescent="0.25">
      <c r="A36" t="s">
        <v>54</v>
      </c>
      <c r="B36" t="s">
        <v>81</v>
      </c>
      <c r="C36" s="90">
        <v>4</v>
      </c>
    </row>
    <row r="37" spans="1:3" x14ac:dyDescent="0.25">
      <c r="B37" t="s">
        <v>126</v>
      </c>
      <c r="C37" s="90">
        <v>2</v>
      </c>
    </row>
    <row r="38" spans="1:3" x14ac:dyDescent="0.25">
      <c r="B38" t="s">
        <v>54</v>
      </c>
      <c r="C38" s="90">
        <v>10</v>
      </c>
    </row>
    <row r="39" spans="1:3" x14ac:dyDescent="0.25">
      <c r="B39" t="s">
        <v>105</v>
      </c>
      <c r="C39" s="90">
        <v>5</v>
      </c>
    </row>
    <row r="40" spans="1:3" x14ac:dyDescent="0.25">
      <c r="A40" t="s">
        <v>105</v>
      </c>
      <c r="B40" t="s">
        <v>126</v>
      </c>
      <c r="C40" s="90">
        <v>29</v>
      </c>
    </row>
    <row r="41" spans="1:3" x14ac:dyDescent="0.25">
      <c r="B41" t="s">
        <v>105</v>
      </c>
      <c r="C41" s="90">
        <v>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36D9B-CA25-43A9-B719-6A16197D2313}">
  <sheetPr codeName="Hoja4"/>
  <dimension ref="A3:C12"/>
  <sheetViews>
    <sheetView workbookViewId="0">
      <selection activeCell="B4" sqref="B4"/>
    </sheetView>
  </sheetViews>
  <sheetFormatPr baseColWidth="10" defaultRowHeight="15" x14ac:dyDescent="0.25"/>
  <cols>
    <col min="1" max="1" width="17.5703125" bestFit="1" customWidth="1"/>
    <col min="2" max="2" width="22.7109375" bestFit="1" customWidth="1"/>
    <col min="3" max="3" width="16.7109375" bestFit="1" customWidth="1"/>
  </cols>
  <sheetData>
    <row r="3" spans="1:3" x14ac:dyDescent="0.25">
      <c r="A3" s="88" t="s">
        <v>266</v>
      </c>
      <c r="B3" s="88" t="s">
        <v>296</v>
      </c>
      <c r="C3" t="s">
        <v>269</v>
      </c>
    </row>
    <row r="4" spans="1:3" x14ac:dyDescent="0.25">
      <c r="A4" s="89" t="s">
        <v>81</v>
      </c>
      <c r="B4" s="89" t="s">
        <v>110</v>
      </c>
      <c r="C4" s="90">
        <v>1</v>
      </c>
    </row>
    <row r="5" spans="1:3" x14ac:dyDescent="0.25">
      <c r="B5" s="89" t="s">
        <v>61</v>
      </c>
      <c r="C5" s="90">
        <v>17</v>
      </c>
    </row>
    <row r="6" spans="1:3" x14ac:dyDescent="0.25">
      <c r="B6" s="89" t="s">
        <v>86</v>
      </c>
      <c r="C6" s="90">
        <v>1</v>
      </c>
    </row>
    <row r="7" spans="1:3" x14ac:dyDescent="0.25">
      <c r="A7" s="89" t="s">
        <v>126</v>
      </c>
      <c r="B7" s="89" t="s">
        <v>61</v>
      </c>
      <c r="C7" s="90">
        <v>57</v>
      </c>
    </row>
    <row r="8" spans="1:3" x14ac:dyDescent="0.25">
      <c r="B8" s="89" t="s">
        <v>86</v>
      </c>
      <c r="C8" s="90">
        <v>2</v>
      </c>
    </row>
    <row r="9" spans="1:3" x14ac:dyDescent="0.25">
      <c r="A9" s="89" t="s">
        <v>54</v>
      </c>
      <c r="B9" s="89" t="s">
        <v>61</v>
      </c>
      <c r="C9" s="90">
        <v>7</v>
      </c>
    </row>
    <row r="10" spans="1:3" x14ac:dyDescent="0.25">
      <c r="A10" s="89" t="s">
        <v>105</v>
      </c>
      <c r="B10" s="89" t="s">
        <v>61</v>
      </c>
      <c r="C10" s="90">
        <v>17</v>
      </c>
    </row>
    <row r="11" spans="1:3" x14ac:dyDescent="0.25">
      <c r="B11" s="89" t="s">
        <v>86</v>
      </c>
      <c r="C11" s="90">
        <v>3</v>
      </c>
    </row>
    <row r="12" spans="1:3" x14ac:dyDescent="0.25">
      <c r="A12" s="89" t="s">
        <v>267</v>
      </c>
      <c r="C12" s="90">
        <v>105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5" tint="-0.249977111117893"/>
  </sheetPr>
  <dimension ref="A1:BT118"/>
  <sheetViews>
    <sheetView showGridLines="0" tabSelected="1" view="pageBreakPreview" zoomScale="60" zoomScaleNormal="60" workbookViewId="0"/>
  </sheetViews>
  <sheetFormatPr baseColWidth="10" defaultColWidth="11.42578125" defaultRowHeight="12.75" x14ac:dyDescent="0.2"/>
  <cols>
    <col min="1" max="1" width="35.5703125" style="2" customWidth="1"/>
    <col min="2" max="2" width="30.7109375" style="2" customWidth="1"/>
    <col min="3" max="3" width="23.85546875" style="2" customWidth="1"/>
    <col min="4" max="4" width="30.7109375" style="2" customWidth="1"/>
    <col min="5" max="5" width="15.7109375" style="2" customWidth="1"/>
    <col min="6" max="6" width="12.85546875" style="2" customWidth="1"/>
    <col min="7" max="9" width="41" style="2" customWidth="1"/>
    <col min="10" max="10" width="44.85546875" style="2" customWidth="1"/>
    <col min="11" max="13" width="50.7109375" style="2" customWidth="1"/>
    <col min="14" max="15" width="5.28515625" style="2" customWidth="1"/>
    <col min="16" max="16" width="18.85546875" style="2" customWidth="1"/>
    <col min="17" max="17" width="31.140625" style="2" customWidth="1"/>
    <col min="18" max="19" width="5.28515625" style="2" customWidth="1"/>
    <col min="20" max="20" width="18.85546875" style="2" customWidth="1"/>
    <col min="21" max="21" width="31.140625" style="2" customWidth="1"/>
    <col min="22" max="22" width="15.85546875" style="2" customWidth="1"/>
    <col min="23" max="23" width="134" style="2" customWidth="1"/>
    <col min="24" max="24" width="22" style="2" customWidth="1"/>
    <col min="25" max="25" width="26.28515625" style="2" customWidth="1"/>
    <col min="26" max="27" width="20.42578125" style="2" customWidth="1"/>
    <col min="28" max="28" width="57.7109375" style="2" customWidth="1"/>
    <col min="29" max="30" width="31.85546875" style="2" customWidth="1"/>
    <col min="31" max="32" width="20.42578125" style="2" customWidth="1"/>
    <col min="33" max="35" width="31.85546875" style="2" customWidth="1"/>
    <col min="36" max="36" width="14.7109375" style="2" customWidth="1"/>
    <col min="37" max="37" width="23.42578125" style="2" customWidth="1"/>
    <col min="38" max="38" width="31.42578125" style="2" customWidth="1"/>
    <col min="39" max="39" width="14.7109375" style="2" customWidth="1"/>
    <col min="40" max="40" width="23.42578125" style="2" customWidth="1"/>
    <col min="41" max="41" width="31.42578125" style="2" customWidth="1"/>
    <col min="42" max="42" width="14.7109375" style="2" customWidth="1"/>
    <col min="43" max="43" width="23.42578125" style="2" customWidth="1"/>
    <col min="44" max="44" width="31.42578125" style="2" customWidth="1"/>
    <col min="45" max="45" width="14.7109375" style="2" customWidth="1"/>
    <col min="46" max="46" width="23.42578125" style="2" customWidth="1"/>
    <col min="47" max="47" width="31.42578125" style="2" customWidth="1"/>
    <col min="48" max="48" width="14.7109375" style="2" customWidth="1"/>
    <col min="49" max="49" width="23.42578125" style="2" customWidth="1"/>
    <col min="50" max="50" width="31.42578125" style="2" customWidth="1"/>
    <col min="51" max="51" width="14.7109375" style="2" customWidth="1"/>
    <col min="52" max="52" width="23.42578125" style="2" customWidth="1"/>
    <col min="53" max="53" width="31.42578125" style="2" customWidth="1"/>
    <col min="54" max="54" width="14.7109375" style="2" customWidth="1"/>
    <col min="55" max="55" width="23.42578125" style="2" customWidth="1"/>
    <col min="56" max="56" width="31.42578125" style="2" customWidth="1"/>
    <col min="57" max="57" width="14.7109375" style="2" customWidth="1"/>
    <col min="58" max="58" width="23.42578125" style="2" customWidth="1"/>
    <col min="59" max="59" width="31.42578125" style="2" customWidth="1"/>
    <col min="60" max="60" width="14.7109375" style="2" customWidth="1"/>
    <col min="61" max="61" width="23.42578125" style="2" customWidth="1"/>
    <col min="62" max="62" width="31.42578125" style="2" customWidth="1"/>
    <col min="63" max="63" width="14.7109375" style="2" customWidth="1"/>
    <col min="64" max="64" width="23.42578125" style="2" customWidth="1"/>
    <col min="65" max="65" width="31.42578125" style="2" customWidth="1"/>
    <col min="66" max="66" width="14.7109375" style="2" customWidth="1"/>
    <col min="67" max="67" width="23.42578125" style="2" customWidth="1"/>
    <col min="68" max="68" width="31.42578125" style="2" customWidth="1"/>
    <col min="69" max="69" width="14.7109375" style="2" customWidth="1"/>
    <col min="70" max="70" width="23.42578125" style="2" customWidth="1"/>
    <col min="71" max="71" width="31.42578125" style="2" customWidth="1"/>
    <col min="72" max="72" width="11.42578125" style="2" customWidth="1"/>
    <col min="73" max="16384" width="11.42578125" style="2"/>
  </cols>
  <sheetData>
    <row r="1" spans="1:72" ht="81" customHeight="1" x14ac:dyDescent="0.2">
      <c r="A1" s="84"/>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6"/>
    </row>
    <row r="2" spans="1:72" ht="9.75" customHeight="1" x14ac:dyDescent="0.2">
      <c r="A2" s="163" t="s">
        <v>265</v>
      </c>
      <c r="B2" s="163"/>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4"/>
    </row>
    <row r="3" spans="1:72" ht="9.75" customHeight="1" x14ac:dyDescent="0.2">
      <c r="A3" s="163"/>
      <c r="B3" s="163"/>
      <c r="C3" s="163"/>
      <c r="D3" s="163"/>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4"/>
    </row>
    <row r="4" spans="1:72" ht="9.75" customHeight="1" x14ac:dyDescent="0.2">
      <c r="A4" s="163"/>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4"/>
    </row>
    <row r="5" spans="1:72" ht="5.25" customHeight="1" x14ac:dyDescent="0.2">
      <c r="A5" s="84"/>
      <c r="B5" s="167"/>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9"/>
    </row>
    <row r="6" spans="1:72" ht="18" customHeight="1" x14ac:dyDescent="0.2">
      <c r="A6" s="83" t="s">
        <v>247</v>
      </c>
      <c r="B6" s="102">
        <v>44025</v>
      </c>
      <c r="C6" s="3"/>
      <c r="D6" s="8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54"/>
    </row>
    <row r="7" spans="1:72" ht="4.5" customHeight="1" x14ac:dyDescent="0.2">
      <c r="A7" s="84"/>
      <c r="B7" s="84"/>
      <c r="AI7" s="45"/>
    </row>
    <row r="8" spans="1:72" ht="5.25" customHeight="1" thickBot="1" x14ac:dyDescent="0.25">
      <c r="A8" s="46"/>
      <c r="B8" s="84"/>
      <c r="AI8" s="45"/>
    </row>
    <row r="9" spans="1:72" ht="18" customHeight="1" x14ac:dyDescent="0.2">
      <c r="A9" s="86"/>
      <c r="B9" s="199" t="s">
        <v>248</v>
      </c>
      <c r="C9" s="199"/>
      <c r="D9" s="199"/>
      <c r="E9" s="199"/>
      <c r="F9" s="200"/>
      <c r="G9" s="203" t="s">
        <v>249</v>
      </c>
      <c r="H9" s="204"/>
      <c r="I9" s="205"/>
      <c r="J9" s="209" t="s">
        <v>250</v>
      </c>
      <c r="K9" s="210"/>
      <c r="L9" s="210"/>
      <c r="M9" s="211"/>
      <c r="N9" s="162"/>
      <c r="O9" s="170" t="s">
        <v>251</v>
      </c>
      <c r="P9" s="170"/>
      <c r="Q9" s="171"/>
      <c r="R9" s="178" t="s">
        <v>252</v>
      </c>
      <c r="S9" s="179"/>
      <c r="T9" s="179"/>
      <c r="U9" s="180"/>
      <c r="V9" s="175" t="s">
        <v>246</v>
      </c>
      <c r="W9" s="176"/>
      <c r="X9" s="176"/>
      <c r="Y9" s="176"/>
      <c r="Z9" s="176"/>
      <c r="AA9" s="176"/>
      <c r="AB9" s="176"/>
      <c r="AC9" s="176"/>
      <c r="AD9" s="176"/>
      <c r="AE9" s="176"/>
      <c r="AF9" s="176"/>
      <c r="AG9" s="176"/>
      <c r="AH9" s="176"/>
      <c r="AI9" s="177"/>
      <c r="AJ9" s="193" t="s">
        <v>244</v>
      </c>
      <c r="AK9" s="194"/>
      <c r="AL9" s="194"/>
      <c r="AM9" s="194"/>
      <c r="AN9" s="194"/>
      <c r="AO9" s="194"/>
      <c r="AP9" s="194"/>
      <c r="AQ9" s="194"/>
      <c r="AR9" s="194"/>
      <c r="AS9" s="194"/>
      <c r="AT9" s="194"/>
      <c r="AU9" s="194"/>
      <c r="AV9" s="194"/>
      <c r="AW9" s="194"/>
      <c r="AX9" s="194"/>
      <c r="AY9" s="194"/>
      <c r="AZ9" s="194"/>
      <c r="BA9" s="194"/>
      <c r="BB9" s="194"/>
      <c r="BC9" s="194"/>
      <c r="BD9" s="194"/>
      <c r="BE9" s="194"/>
      <c r="BF9" s="194"/>
      <c r="BG9" s="194"/>
      <c r="BH9" s="194"/>
      <c r="BI9" s="194"/>
      <c r="BJ9" s="194"/>
      <c r="BK9" s="194"/>
      <c r="BL9" s="194"/>
      <c r="BM9" s="194"/>
      <c r="BN9" s="194"/>
      <c r="BO9" s="194"/>
      <c r="BP9" s="194"/>
      <c r="BQ9" s="194"/>
      <c r="BR9" s="194"/>
      <c r="BS9" s="195"/>
    </row>
    <row r="10" spans="1:72" ht="21.95" customHeight="1" x14ac:dyDescent="0.2">
      <c r="A10" s="87"/>
      <c r="B10" s="201"/>
      <c r="C10" s="201"/>
      <c r="D10" s="201"/>
      <c r="E10" s="201"/>
      <c r="F10" s="202"/>
      <c r="G10" s="206"/>
      <c r="H10" s="207"/>
      <c r="I10" s="208"/>
      <c r="J10" s="212"/>
      <c r="K10" s="213"/>
      <c r="L10" s="213"/>
      <c r="M10" s="214"/>
      <c r="N10" s="60"/>
      <c r="O10" s="172"/>
      <c r="P10" s="173"/>
      <c r="Q10" s="174"/>
      <c r="R10" s="181"/>
      <c r="S10" s="182"/>
      <c r="T10" s="182"/>
      <c r="U10" s="183"/>
      <c r="V10" s="64"/>
      <c r="W10" s="184" t="s">
        <v>253</v>
      </c>
      <c r="X10" s="185"/>
      <c r="Y10" s="185"/>
      <c r="Z10" s="185"/>
      <c r="AA10" s="186"/>
      <c r="AB10" s="187" t="s">
        <v>254</v>
      </c>
      <c r="AC10" s="188"/>
      <c r="AD10" s="188"/>
      <c r="AE10" s="188"/>
      <c r="AF10" s="189"/>
      <c r="AG10" s="190" t="s">
        <v>255</v>
      </c>
      <c r="AH10" s="191"/>
      <c r="AI10" s="192"/>
      <c r="AJ10" s="196"/>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8"/>
    </row>
    <row r="11" spans="1:72" ht="132" customHeight="1" x14ac:dyDescent="0.2">
      <c r="A11" s="97" t="s">
        <v>228</v>
      </c>
      <c r="B11" s="73" t="s">
        <v>230</v>
      </c>
      <c r="C11" s="58" t="s">
        <v>256</v>
      </c>
      <c r="D11" s="82" t="s">
        <v>231</v>
      </c>
      <c r="E11" s="51" t="s">
        <v>229</v>
      </c>
      <c r="F11" s="51" t="s">
        <v>232</v>
      </c>
      <c r="G11" s="47" t="s">
        <v>234</v>
      </c>
      <c r="H11" s="47" t="s">
        <v>235</v>
      </c>
      <c r="I11" s="51" t="s">
        <v>233</v>
      </c>
      <c r="J11" s="47" t="s">
        <v>257</v>
      </c>
      <c r="K11" s="61" t="s">
        <v>258</v>
      </c>
      <c r="L11" s="47" t="s">
        <v>259</v>
      </c>
      <c r="M11" s="47" t="s">
        <v>315</v>
      </c>
      <c r="N11" s="62" t="s">
        <v>300</v>
      </c>
      <c r="O11" s="62" t="s">
        <v>301</v>
      </c>
      <c r="P11" s="63" t="s">
        <v>302</v>
      </c>
      <c r="Q11" s="63" t="s">
        <v>260</v>
      </c>
      <c r="R11" s="52" t="s">
        <v>303</v>
      </c>
      <c r="S11" s="48" t="s">
        <v>304</v>
      </c>
      <c r="T11" s="51" t="s">
        <v>305</v>
      </c>
      <c r="U11" s="51" t="s">
        <v>260</v>
      </c>
      <c r="V11" s="47" t="s">
        <v>261</v>
      </c>
      <c r="W11" s="51" t="s">
        <v>262</v>
      </c>
      <c r="X11" s="51" t="s">
        <v>239</v>
      </c>
      <c r="Y11" s="51" t="s">
        <v>240</v>
      </c>
      <c r="Z11" s="51" t="s">
        <v>241</v>
      </c>
      <c r="AA11" s="51" t="s">
        <v>242</v>
      </c>
      <c r="AB11" s="47" t="s">
        <v>262</v>
      </c>
      <c r="AC11" s="47" t="s">
        <v>239</v>
      </c>
      <c r="AD11" s="47" t="s">
        <v>240</v>
      </c>
      <c r="AE11" s="47" t="s">
        <v>241</v>
      </c>
      <c r="AF11" s="47" t="s">
        <v>242</v>
      </c>
      <c r="AG11" s="51" t="s">
        <v>243</v>
      </c>
      <c r="AH11" s="51" t="s">
        <v>239</v>
      </c>
      <c r="AI11" s="53" t="s">
        <v>240</v>
      </c>
      <c r="AJ11" s="70" t="s">
        <v>263</v>
      </c>
      <c r="AK11" s="81" t="s">
        <v>264</v>
      </c>
      <c r="AL11" s="75" t="s">
        <v>245</v>
      </c>
      <c r="AM11" s="51" t="s">
        <v>263</v>
      </c>
      <c r="AN11" s="76" t="s">
        <v>264</v>
      </c>
      <c r="AO11" s="73" t="s">
        <v>245</v>
      </c>
      <c r="AP11" s="47" t="s">
        <v>263</v>
      </c>
      <c r="AQ11" s="81" t="s">
        <v>264</v>
      </c>
      <c r="AR11" s="75" t="s">
        <v>245</v>
      </c>
      <c r="AS11" s="51" t="s">
        <v>263</v>
      </c>
      <c r="AT11" s="76" t="s">
        <v>264</v>
      </c>
      <c r="AU11" s="73" t="s">
        <v>245</v>
      </c>
      <c r="AV11" s="47" t="s">
        <v>263</v>
      </c>
      <c r="AW11" s="81" t="s">
        <v>264</v>
      </c>
      <c r="AX11" s="75" t="s">
        <v>245</v>
      </c>
      <c r="AY11" s="51" t="s">
        <v>263</v>
      </c>
      <c r="AZ11" s="76" t="s">
        <v>264</v>
      </c>
      <c r="BA11" s="73" t="s">
        <v>245</v>
      </c>
      <c r="BB11" s="47" t="s">
        <v>263</v>
      </c>
      <c r="BC11" s="81" t="s">
        <v>264</v>
      </c>
      <c r="BD11" s="75" t="s">
        <v>245</v>
      </c>
      <c r="BE11" s="51" t="s">
        <v>263</v>
      </c>
      <c r="BF11" s="76" t="s">
        <v>264</v>
      </c>
      <c r="BG11" s="73" t="s">
        <v>245</v>
      </c>
      <c r="BH11" s="47" t="s">
        <v>263</v>
      </c>
      <c r="BI11" s="81" t="s">
        <v>264</v>
      </c>
      <c r="BJ11" s="75" t="s">
        <v>245</v>
      </c>
      <c r="BK11" s="51" t="s">
        <v>263</v>
      </c>
      <c r="BL11" s="76" t="s">
        <v>264</v>
      </c>
      <c r="BM11" s="73" t="s">
        <v>245</v>
      </c>
      <c r="BN11" s="47" t="s">
        <v>263</v>
      </c>
      <c r="BO11" s="81" t="s">
        <v>264</v>
      </c>
      <c r="BP11" s="75" t="s">
        <v>245</v>
      </c>
      <c r="BQ11" s="51" t="s">
        <v>263</v>
      </c>
      <c r="BR11" s="81" t="s">
        <v>264</v>
      </c>
      <c r="BS11" s="79" t="s">
        <v>245</v>
      </c>
      <c r="BT11" s="2" t="s">
        <v>289</v>
      </c>
    </row>
    <row r="12" spans="1:72" ht="409.5" customHeight="1" x14ac:dyDescent="0.2">
      <c r="A12" s="55" t="s">
        <v>316</v>
      </c>
      <c r="B12" s="101" t="s">
        <v>329</v>
      </c>
      <c r="C12" s="59" t="s">
        <v>39</v>
      </c>
      <c r="D12" s="57" t="s">
        <v>330</v>
      </c>
      <c r="E12" s="98" t="s">
        <v>35</v>
      </c>
      <c r="F12" s="98" t="s">
        <v>92</v>
      </c>
      <c r="G12" s="55" t="s">
        <v>331</v>
      </c>
      <c r="H12" s="55" t="s">
        <v>332</v>
      </c>
      <c r="I12" s="55" t="s">
        <v>333</v>
      </c>
      <c r="J12" s="55" t="s">
        <v>334</v>
      </c>
      <c r="K12" s="55" t="s">
        <v>335</v>
      </c>
      <c r="L12" s="55" t="s">
        <v>336</v>
      </c>
      <c r="M12" s="55" t="s">
        <v>337</v>
      </c>
      <c r="N12" s="100" t="s">
        <v>144</v>
      </c>
      <c r="O12" s="100" t="s">
        <v>79</v>
      </c>
      <c r="P12" s="98" t="s">
        <v>81</v>
      </c>
      <c r="Q12" s="55" t="s">
        <v>338</v>
      </c>
      <c r="R12" s="100" t="s">
        <v>144</v>
      </c>
      <c r="S12" s="100" t="s">
        <v>125</v>
      </c>
      <c r="T12" s="98" t="s">
        <v>126</v>
      </c>
      <c r="U12" s="55" t="s">
        <v>339</v>
      </c>
      <c r="V12" s="98" t="s">
        <v>340</v>
      </c>
      <c r="W12" s="55" t="s">
        <v>341</v>
      </c>
      <c r="X12" s="55" t="s">
        <v>341</v>
      </c>
      <c r="Y12" s="55" t="s">
        <v>341</v>
      </c>
      <c r="Z12" s="55" t="s">
        <v>341</v>
      </c>
      <c r="AA12" s="55" t="s">
        <v>341</v>
      </c>
      <c r="AB12" s="55" t="s">
        <v>341</v>
      </c>
      <c r="AC12" s="55" t="s">
        <v>341</v>
      </c>
      <c r="AD12" s="55" t="s">
        <v>341</v>
      </c>
      <c r="AE12" s="55" t="s">
        <v>341</v>
      </c>
      <c r="AF12" s="55" t="s">
        <v>341</v>
      </c>
      <c r="AG12" s="55" t="s">
        <v>342</v>
      </c>
      <c r="AH12" s="55" t="s">
        <v>343</v>
      </c>
      <c r="AI12" s="56" t="s">
        <v>344</v>
      </c>
      <c r="AJ12" s="71">
        <v>43350</v>
      </c>
      <c r="AK12" s="72" t="s">
        <v>345</v>
      </c>
      <c r="AL12" s="77" t="s">
        <v>346</v>
      </c>
      <c r="AM12" s="69">
        <v>43593</v>
      </c>
      <c r="AN12" s="78" t="s">
        <v>347</v>
      </c>
      <c r="AO12" s="74" t="s">
        <v>348</v>
      </c>
      <c r="AP12" s="69">
        <v>43755</v>
      </c>
      <c r="AQ12" s="72" t="s">
        <v>349</v>
      </c>
      <c r="AR12" s="77" t="s">
        <v>350</v>
      </c>
      <c r="AS12" s="69">
        <v>43896</v>
      </c>
      <c r="AT12" s="78" t="s">
        <v>351</v>
      </c>
      <c r="AU12" s="74" t="s">
        <v>352</v>
      </c>
      <c r="AV12" s="69" t="s">
        <v>353</v>
      </c>
      <c r="AW12" s="72" t="s">
        <v>354</v>
      </c>
      <c r="AX12" s="77" t="s">
        <v>353</v>
      </c>
      <c r="AY12" s="69" t="s">
        <v>353</v>
      </c>
      <c r="AZ12" s="78" t="s">
        <v>354</v>
      </c>
      <c r="BA12" s="74" t="s">
        <v>353</v>
      </c>
      <c r="BB12" s="69" t="s">
        <v>353</v>
      </c>
      <c r="BC12" s="72" t="s">
        <v>354</v>
      </c>
      <c r="BD12" s="77" t="s">
        <v>353</v>
      </c>
      <c r="BE12" s="69" t="s">
        <v>353</v>
      </c>
      <c r="BF12" s="78" t="s">
        <v>354</v>
      </c>
      <c r="BG12" s="74" t="s">
        <v>353</v>
      </c>
      <c r="BH12" s="69" t="s">
        <v>353</v>
      </c>
      <c r="BI12" s="72" t="s">
        <v>354</v>
      </c>
      <c r="BJ12" s="77" t="s">
        <v>353</v>
      </c>
      <c r="BK12" s="69" t="s">
        <v>353</v>
      </c>
      <c r="BL12" s="78" t="s">
        <v>354</v>
      </c>
      <c r="BM12" s="74" t="s">
        <v>353</v>
      </c>
      <c r="BN12" s="69" t="s">
        <v>353</v>
      </c>
      <c r="BO12" s="72" t="s">
        <v>354</v>
      </c>
      <c r="BP12" s="77" t="s">
        <v>353</v>
      </c>
      <c r="BQ12" s="69" t="s">
        <v>353</v>
      </c>
      <c r="BR12" s="78" t="s">
        <v>354</v>
      </c>
      <c r="BS12" s="80" t="s">
        <v>353</v>
      </c>
      <c r="BT12" s="2" t="str">
        <f>IFERROR(VLOOKUP(A12,Listas!$A$2:$B$23,2,FALSE),"")</f>
        <v>Alta Consejería Distrital de Tecnologías de Información y Comunicaciones - TIC</v>
      </c>
    </row>
    <row r="13" spans="1:72" ht="409.5" customHeight="1" x14ac:dyDescent="0.2">
      <c r="A13" s="55" t="s">
        <v>316</v>
      </c>
      <c r="B13" s="101" t="s">
        <v>355</v>
      </c>
      <c r="C13" s="59" t="s">
        <v>133</v>
      </c>
      <c r="D13" s="57" t="s">
        <v>356</v>
      </c>
      <c r="E13" s="98" t="s">
        <v>35</v>
      </c>
      <c r="F13" s="98" t="s">
        <v>42</v>
      </c>
      <c r="G13" s="55" t="s">
        <v>357</v>
      </c>
      <c r="H13" s="55" t="s">
        <v>358</v>
      </c>
      <c r="I13" s="55" t="s">
        <v>359</v>
      </c>
      <c r="J13" s="55" t="s">
        <v>360</v>
      </c>
      <c r="K13" s="55" t="s">
        <v>335</v>
      </c>
      <c r="L13" s="55" t="s">
        <v>336</v>
      </c>
      <c r="M13" s="55" t="s">
        <v>337</v>
      </c>
      <c r="N13" s="100" t="s">
        <v>144</v>
      </c>
      <c r="O13" s="100" t="s">
        <v>79</v>
      </c>
      <c r="P13" s="98" t="s">
        <v>81</v>
      </c>
      <c r="Q13" s="55" t="s">
        <v>361</v>
      </c>
      <c r="R13" s="100" t="s">
        <v>144</v>
      </c>
      <c r="S13" s="100" t="s">
        <v>125</v>
      </c>
      <c r="T13" s="98" t="s">
        <v>126</v>
      </c>
      <c r="U13" s="55" t="s">
        <v>362</v>
      </c>
      <c r="V13" s="98" t="s">
        <v>340</v>
      </c>
      <c r="W13" s="55" t="s">
        <v>341</v>
      </c>
      <c r="X13" s="55" t="s">
        <v>341</v>
      </c>
      <c r="Y13" s="55" t="s">
        <v>341</v>
      </c>
      <c r="Z13" s="55" t="s">
        <v>341</v>
      </c>
      <c r="AA13" s="55" t="s">
        <v>341</v>
      </c>
      <c r="AB13" s="55" t="s">
        <v>341</v>
      </c>
      <c r="AC13" s="55" t="s">
        <v>341</v>
      </c>
      <c r="AD13" s="55" t="s">
        <v>341</v>
      </c>
      <c r="AE13" s="55" t="s">
        <v>341</v>
      </c>
      <c r="AF13" s="55" t="s">
        <v>341</v>
      </c>
      <c r="AG13" s="55" t="s">
        <v>363</v>
      </c>
      <c r="AH13" s="55" t="s">
        <v>364</v>
      </c>
      <c r="AI13" s="56" t="s">
        <v>365</v>
      </c>
      <c r="AJ13" s="71">
        <v>43350</v>
      </c>
      <c r="AK13" s="72" t="s">
        <v>345</v>
      </c>
      <c r="AL13" s="77" t="s">
        <v>346</v>
      </c>
      <c r="AM13" s="69">
        <v>43593</v>
      </c>
      <c r="AN13" s="78" t="s">
        <v>347</v>
      </c>
      <c r="AO13" s="74" t="s">
        <v>348</v>
      </c>
      <c r="AP13" s="69">
        <v>43755</v>
      </c>
      <c r="AQ13" s="72" t="s">
        <v>349</v>
      </c>
      <c r="AR13" s="77" t="s">
        <v>366</v>
      </c>
      <c r="AS13" s="69">
        <v>43896</v>
      </c>
      <c r="AT13" s="78" t="s">
        <v>367</v>
      </c>
      <c r="AU13" s="74" t="s">
        <v>368</v>
      </c>
      <c r="AV13" s="69" t="s">
        <v>353</v>
      </c>
      <c r="AW13" s="72" t="s">
        <v>354</v>
      </c>
      <c r="AX13" s="77" t="s">
        <v>353</v>
      </c>
      <c r="AY13" s="69" t="s">
        <v>353</v>
      </c>
      <c r="AZ13" s="78" t="s">
        <v>354</v>
      </c>
      <c r="BA13" s="74" t="s">
        <v>353</v>
      </c>
      <c r="BB13" s="69" t="s">
        <v>353</v>
      </c>
      <c r="BC13" s="72" t="s">
        <v>354</v>
      </c>
      <c r="BD13" s="77" t="s">
        <v>353</v>
      </c>
      <c r="BE13" s="69" t="s">
        <v>353</v>
      </c>
      <c r="BF13" s="78" t="s">
        <v>354</v>
      </c>
      <c r="BG13" s="74" t="s">
        <v>353</v>
      </c>
      <c r="BH13" s="69" t="s">
        <v>353</v>
      </c>
      <c r="BI13" s="72" t="s">
        <v>354</v>
      </c>
      <c r="BJ13" s="77" t="s">
        <v>353</v>
      </c>
      <c r="BK13" s="69" t="s">
        <v>353</v>
      </c>
      <c r="BL13" s="78" t="s">
        <v>354</v>
      </c>
      <c r="BM13" s="74" t="s">
        <v>353</v>
      </c>
      <c r="BN13" s="69" t="s">
        <v>353</v>
      </c>
      <c r="BO13" s="72" t="s">
        <v>354</v>
      </c>
      <c r="BP13" s="77" t="s">
        <v>353</v>
      </c>
      <c r="BQ13" s="69" t="s">
        <v>353</v>
      </c>
      <c r="BR13" s="78" t="s">
        <v>354</v>
      </c>
      <c r="BS13" s="80" t="s">
        <v>353</v>
      </c>
      <c r="BT13" s="2" t="str">
        <f>IFERROR(VLOOKUP(A13,Listas!$A$2:$B$23,2,FALSE),"")</f>
        <v>Alta Consejería Distrital de Tecnologías de Información y Comunicaciones - TIC</v>
      </c>
    </row>
    <row r="14" spans="1:72" ht="409.5" customHeight="1" x14ac:dyDescent="0.2">
      <c r="A14" s="55" t="s">
        <v>316</v>
      </c>
      <c r="B14" s="101" t="s">
        <v>369</v>
      </c>
      <c r="C14" s="59" t="s">
        <v>40</v>
      </c>
      <c r="D14" s="57" t="s">
        <v>370</v>
      </c>
      <c r="E14" s="98" t="s">
        <v>64</v>
      </c>
      <c r="F14" s="98" t="s">
        <v>92</v>
      </c>
      <c r="G14" s="55" t="s">
        <v>371</v>
      </c>
      <c r="H14" s="55" t="s">
        <v>372</v>
      </c>
      <c r="I14" s="55" t="s">
        <v>373</v>
      </c>
      <c r="J14" s="55" t="s">
        <v>374</v>
      </c>
      <c r="K14" s="55" t="s">
        <v>335</v>
      </c>
      <c r="L14" s="55" t="s">
        <v>336</v>
      </c>
      <c r="M14" s="55" t="s">
        <v>337</v>
      </c>
      <c r="N14" s="100" t="s">
        <v>144</v>
      </c>
      <c r="O14" s="100" t="s">
        <v>52</v>
      </c>
      <c r="P14" s="98" t="s">
        <v>54</v>
      </c>
      <c r="Q14" s="55" t="s">
        <v>375</v>
      </c>
      <c r="R14" s="100" t="s">
        <v>144</v>
      </c>
      <c r="S14" s="100" t="s">
        <v>52</v>
      </c>
      <c r="T14" s="98" t="s">
        <v>54</v>
      </c>
      <c r="U14" s="55" t="s">
        <v>376</v>
      </c>
      <c r="V14" s="98" t="s">
        <v>377</v>
      </c>
      <c r="W14" s="55" t="s">
        <v>341</v>
      </c>
      <c r="X14" s="55" t="s">
        <v>341</v>
      </c>
      <c r="Y14" s="55" t="s">
        <v>341</v>
      </c>
      <c r="Z14" s="55" t="s">
        <v>341</v>
      </c>
      <c r="AA14" s="55" t="s">
        <v>341</v>
      </c>
      <c r="AB14" s="55" t="s">
        <v>378</v>
      </c>
      <c r="AC14" s="55" t="s">
        <v>379</v>
      </c>
      <c r="AD14" s="55" t="s">
        <v>380</v>
      </c>
      <c r="AE14" s="55" t="s">
        <v>381</v>
      </c>
      <c r="AF14" s="55" t="s">
        <v>382</v>
      </c>
      <c r="AG14" s="55" t="s">
        <v>383</v>
      </c>
      <c r="AH14" s="55" t="s">
        <v>384</v>
      </c>
      <c r="AI14" s="56" t="s">
        <v>385</v>
      </c>
      <c r="AJ14" s="71">
        <v>43593</v>
      </c>
      <c r="AK14" s="72" t="s">
        <v>345</v>
      </c>
      <c r="AL14" s="77" t="s">
        <v>386</v>
      </c>
      <c r="AM14" s="69">
        <v>43755</v>
      </c>
      <c r="AN14" s="78" t="s">
        <v>349</v>
      </c>
      <c r="AO14" s="74" t="s">
        <v>387</v>
      </c>
      <c r="AP14" s="69" t="s">
        <v>388</v>
      </c>
      <c r="AQ14" s="72" t="s">
        <v>389</v>
      </c>
      <c r="AR14" s="77" t="s">
        <v>390</v>
      </c>
      <c r="AS14" s="69" t="s">
        <v>353</v>
      </c>
      <c r="AT14" s="78" t="s">
        <v>354</v>
      </c>
      <c r="AU14" s="74" t="s">
        <v>353</v>
      </c>
      <c r="AV14" s="69" t="s">
        <v>353</v>
      </c>
      <c r="AW14" s="72" t="s">
        <v>354</v>
      </c>
      <c r="AX14" s="77" t="s">
        <v>353</v>
      </c>
      <c r="AY14" s="69" t="s">
        <v>353</v>
      </c>
      <c r="AZ14" s="78" t="s">
        <v>354</v>
      </c>
      <c r="BA14" s="74" t="s">
        <v>353</v>
      </c>
      <c r="BB14" s="69" t="s">
        <v>353</v>
      </c>
      <c r="BC14" s="72" t="s">
        <v>354</v>
      </c>
      <c r="BD14" s="77" t="s">
        <v>353</v>
      </c>
      <c r="BE14" s="69" t="s">
        <v>353</v>
      </c>
      <c r="BF14" s="78" t="s">
        <v>354</v>
      </c>
      <c r="BG14" s="74" t="s">
        <v>353</v>
      </c>
      <c r="BH14" s="69" t="s">
        <v>353</v>
      </c>
      <c r="BI14" s="72" t="s">
        <v>354</v>
      </c>
      <c r="BJ14" s="77" t="s">
        <v>353</v>
      </c>
      <c r="BK14" s="69" t="s">
        <v>353</v>
      </c>
      <c r="BL14" s="78" t="s">
        <v>354</v>
      </c>
      <c r="BM14" s="74" t="s">
        <v>353</v>
      </c>
      <c r="BN14" s="69" t="s">
        <v>353</v>
      </c>
      <c r="BO14" s="72" t="s">
        <v>354</v>
      </c>
      <c r="BP14" s="77" t="s">
        <v>353</v>
      </c>
      <c r="BQ14" s="69" t="s">
        <v>353</v>
      </c>
      <c r="BR14" s="78" t="s">
        <v>354</v>
      </c>
      <c r="BS14" s="80" t="s">
        <v>353</v>
      </c>
      <c r="BT14" s="2" t="str">
        <f>IFERROR(VLOOKUP(A14,Listas!$A$2:$B$23,2,FALSE),"")</f>
        <v>Alta Consejería Distrital de Tecnologías de Información y Comunicaciones - TIC</v>
      </c>
    </row>
    <row r="15" spans="1:72" ht="409.5" customHeight="1" x14ac:dyDescent="0.2">
      <c r="A15" s="55" t="s">
        <v>65</v>
      </c>
      <c r="B15" s="101" t="s">
        <v>392</v>
      </c>
      <c r="C15" s="59" t="s">
        <v>93</v>
      </c>
      <c r="D15" s="57" t="s">
        <v>393</v>
      </c>
      <c r="E15" s="98" t="s">
        <v>35</v>
      </c>
      <c r="F15" s="98" t="s">
        <v>152</v>
      </c>
      <c r="G15" s="55" t="s">
        <v>394</v>
      </c>
      <c r="H15" s="55" t="s">
        <v>395</v>
      </c>
      <c r="I15" s="55" t="s">
        <v>396</v>
      </c>
      <c r="J15" s="55" t="s">
        <v>397</v>
      </c>
      <c r="K15" s="55" t="s">
        <v>335</v>
      </c>
      <c r="L15" s="55" t="s">
        <v>336</v>
      </c>
      <c r="M15" s="55" t="s">
        <v>398</v>
      </c>
      <c r="N15" s="100" t="s">
        <v>144</v>
      </c>
      <c r="O15" s="100" t="s">
        <v>125</v>
      </c>
      <c r="P15" s="98" t="s">
        <v>126</v>
      </c>
      <c r="Q15" s="55" t="s">
        <v>399</v>
      </c>
      <c r="R15" s="100" t="s">
        <v>144</v>
      </c>
      <c r="S15" s="100" t="s">
        <v>145</v>
      </c>
      <c r="T15" s="98" t="s">
        <v>126</v>
      </c>
      <c r="U15" s="55" t="s">
        <v>400</v>
      </c>
      <c r="V15" s="98" t="s">
        <v>340</v>
      </c>
      <c r="W15" s="55" t="s">
        <v>341</v>
      </c>
      <c r="X15" s="55" t="s">
        <v>341</v>
      </c>
      <c r="Y15" s="55" t="s">
        <v>341</v>
      </c>
      <c r="Z15" s="55" t="s">
        <v>341</v>
      </c>
      <c r="AA15" s="55" t="s">
        <v>341</v>
      </c>
      <c r="AB15" s="55" t="s">
        <v>401</v>
      </c>
      <c r="AC15" s="55" t="s">
        <v>402</v>
      </c>
      <c r="AD15" s="55" t="s">
        <v>403</v>
      </c>
      <c r="AE15" s="55" t="s">
        <v>404</v>
      </c>
      <c r="AF15" s="55" t="s">
        <v>405</v>
      </c>
      <c r="AG15" s="55" t="s">
        <v>406</v>
      </c>
      <c r="AH15" s="55" t="s">
        <v>407</v>
      </c>
      <c r="AI15" s="56" t="s">
        <v>408</v>
      </c>
      <c r="AJ15" s="71" t="s">
        <v>409</v>
      </c>
      <c r="AK15" s="72" t="s">
        <v>345</v>
      </c>
      <c r="AL15" s="77" t="s">
        <v>410</v>
      </c>
      <c r="AM15" s="69">
        <v>43599</v>
      </c>
      <c r="AN15" s="78" t="s">
        <v>345</v>
      </c>
      <c r="AO15" s="74" t="s">
        <v>411</v>
      </c>
      <c r="AP15" s="69">
        <v>43759</v>
      </c>
      <c r="AQ15" s="72" t="s">
        <v>412</v>
      </c>
      <c r="AR15" s="77" t="s">
        <v>413</v>
      </c>
      <c r="AS15" s="69">
        <v>43896</v>
      </c>
      <c r="AT15" s="78" t="s">
        <v>414</v>
      </c>
      <c r="AU15" s="74" t="s">
        <v>415</v>
      </c>
      <c r="AV15" s="69" t="s">
        <v>353</v>
      </c>
      <c r="AW15" s="72" t="s">
        <v>354</v>
      </c>
      <c r="AX15" s="77" t="s">
        <v>353</v>
      </c>
      <c r="AY15" s="69" t="s">
        <v>353</v>
      </c>
      <c r="AZ15" s="78" t="s">
        <v>354</v>
      </c>
      <c r="BA15" s="74" t="s">
        <v>353</v>
      </c>
      <c r="BB15" s="69" t="s">
        <v>353</v>
      </c>
      <c r="BC15" s="72" t="s">
        <v>354</v>
      </c>
      <c r="BD15" s="77" t="s">
        <v>353</v>
      </c>
      <c r="BE15" s="69" t="s">
        <v>353</v>
      </c>
      <c r="BF15" s="78" t="s">
        <v>354</v>
      </c>
      <c r="BG15" s="74" t="s">
        <v>353</v>
      </c>
      <c r="BH15" s="69" t="s">
        <v>353</v>
      </c>
      <c r="BI15" s="72" t="s">
        <v>354</v>
      </c>
      <c r="BJ15" s="77" t="s">
        <v>353</v>
      </c>
      <c r="BK15" s="69" t="s">
        <v>353</v>
      </c>
      <c r="BL15" s="78" t="s">
        <v>354</v>
      </c>
      <c r="BM15" s="74" t="s">
        <v>353</v>
      </c>
      <c r="BN15" s="69" t="s">
        <v>353</v>
      </c>
      <c r="BO15" s="72" t="s">
        <v>354</v>
      </c>
      <c r="BP15" s="77" t="s">
        <v>353</v>
      </c>
      <c r="BQ15" s="69" t="s">
        <v>353</v>
      </c>
      <c r="BR15" s="78" t="s">
        <v>354</v>
      </c>
      <c r="BS15" s="80" t="s">
        <v>353</v>
      </c>
      <c r="BT15" s="2" t="str">
        <f>IFERROR(VLOOKUP(A15,Listas!$A$2:$B$23,2,FALSE),"")</f>
        <v>Alta Consejería para los Derechos de las Víctimas, la Paz y la Reconciliación</v>
      </c>
    </row>
    <row r="16" spans="1:72" ht="409.5" customHeight="1" x14ac:dyDescent="0.2">
      <c r="A16" s="55" t="s">
        <v>65</v>
      </c>
      <c r="B16" s="101" t="s">
        <v>416</v>
      </c>
      <c r="C16" s="59" t="s">
        <v>39</v>
      </c>
      <c r="D16" s="57" t="s">
        <v>417</v>
      </c>
      <c r="E16" s="98" t="s">
        <v>35</v>
      </c>
      <c r="F16" s="98" t="s">
        <v>92</v>
      </c>
      <c r="G16" s="55" t="s">
        <v>418</v>
      </c>
      <c r="H16" s="55" t="s">
        <v>419</v>
      </c>
      <c r="I16" s="55" t="s">
        <v>420</v>
      </c>
      <c r="J16" s="55" t="s">
        <v>421</v>
      </c>
      <c r="K16" s="55" t="s">
        <v>335</v>
      </c>
      <c r="L16" s="55" t="s">
        <v>336</v>
      </c>
      <c r="M16" s="55" t="s">
        <v>398</v>
      </c>
      <c r="N16" s="100" t="s">
        <v>144</v>
      </c>
      <c r="O16" s="100" t="s">
        <v>104</v>
      </c>
      <c r="P16" s="98" t="s">
        <v>105</v>
      </c>
      <c r="Q16" s="55" t="s">
        <v>422</v>
      </c>
      <c r="R16" s="100" t="s">
        <v>144</v>
      </c>
      <c r="S16" s="100" t="s">
        <v>125</v>
      </c>
      <c r="T16" s="98" t="s">
        <v>126</v>
      </c>
      <c r="U16" s="55" t="s">
        <v>423</v>
      </c>
      <c r="V16" s="98" t="s">
        <v>340</v>
      </c>
      <c r="W16" s="55" t="s">
        <v>341</v>
      </c>
      <c r="X16" s="55" t="s">
        <v>341</v>
      </c>
      <c r="Y16" s="55" t="s">
        <v>341</v>
      </c>
      <c r="Z16" s="55" t="s">
        <v>341</v>
      </c>
      <c r="AA16" s="55" t="s">
        <v>341</v>
      </c>
      <c r="AB16" s="55" t="s">
        <v>341</v>
      </c>
      <c r="AC16" s="55" t="s">
        <v>341</v>
      </c>
      <c r="AD16" s="55" t="s">
        <v>341</v>
      </c>
      <c r="AE16" s="55" t="s">
        <v>341</v>
      </c>
      <c r="AF16" s="55" t="s">
        <v>341</v>
      </c>
      <c r="AG16" s="55" t="s">
        <v>424</v>
      </c>
      <c r="AH16" s="55" t="s">
        <v>425</v>
      </c>
      <c r="AI16" s="56" t="s">
        <v>426</v>
      </c>
      <c r="AJ16" s="71" t="s">
        <v>409</v>
      </c>
      <c r="AK16" s="72" t="s">
        <v>345</v>
      </c>
      <c r="AL16" s="77" t="s">
        <v>410</v>
      </c>
      <c r="AM16" s="69">
        <v>43601</v>
      </c>
      <c r="AN16" s="78" t="s">
        <v>345</v>
      </c>
      <c r="AO16" s="74" t="s">
        <v>427</v>
      </c>
      <c r="AP16" s="69">
        <v>43896</v>
      </c>
      <c r="AQ16" s="72" t="s">
        <v>351</v>
      </c>
      <c r="AR16" s="77" t="s">
        <v>428</v>
      </c>
      <c r="AS16" s="69" t="s">
        <v>353</v>
      </c>
      <c r="AT16" s="78" t="s">
        <v>354</v>
      </c>
      <c r="AU16" s="74" t="s">
        <v>353</v>
      </c>
      <c r="AV16" s="69" t="s">
        <v>353</v>
      </c>
      <c r="AW16" s="72" t="s">
        <v>354</v>
      </c>
      <c r="AX16" s="77" t="s">
        <v>353</v>
      </c>
      <c r="AY16" s="69" t="s">
        <v>353</v>
      </c>
      <c r="AZ16" s="78" t="s">
        <v>354</v>
      </c>
      <c r="BA16" s="74" t="s">
        <v>353</v>
      </c>
      <c r="BB16" s="69" t="s">
        <v>353</v>
      </c>
      <c r="BC16" s="72" t="s">
        <v>354</v>
      </c>
      <c r="BD16" s="77" t="s">
        <v>353</v>
      </c>
      <c r="BE16" s="69" t="s">
        <v>353</v>
      </c>
      <c r="BF16" s="78" t="s">
        <v>354</v>
      </c>
      <c r="BG16" s="74" t="s">
        <v>353</v>
      </c>
      <c r="BH16" s="69" t="s">
        <v>353</v>
      </c>
      <c r="BI16" s="72" t="s">
        <v>354</v>
      </c>
      <c r="BJ16" s="77" t="s">
        <v>353</v>
      </c>
      <c r="BK16" s="69" t="s">
        <v>353</v>
      </c>
      <c r="BL16" s="78" t="s">
        <v>354</v>
      </c>
      <c r="BM16" s="74" t="s">
        <v>353</v>
      </c>
      <c r="BN16" s="69" t="s">
        <v>353</v>
      </c>
      <c r="BO16" s="72" t="s">
        <v>354</v>
      </c>
      <c r="BP16" s="77" t="s">
        <v>353</v>
      </c>
      <c r="BQ16" s="69" t="s">
        <v>353</v>
      </c>
      <c r="BR16" s="78" t="s">
        <v>354</v>
      </c>
      <c r="BS16" s="80" t="s">
        <v>353</v>
      </c>
      <c r="BT16" s="2" t="str">
        <f>IFERROR(VLOOKUP(A16,Listas!$A$2:$B$23,2,FALSE),"")</f>
        <v>Alta Consejería para los Derechos de las Víctimas, la Paz y la Reconciliación</v>
      </c>
    </row>
    <row r="17" spans="1:72" ht="409.5" customHeight="1" x14ac:dyDescent="0.2">
      <c r="A17" s="55" t="s">
        <v>65</v>
      </c>
      <c r="B17" s="101" t="s">
        <v>392</v>
      </c>
      <c r="C17" s="59" t="s">
        <v>40</v>
      </c>
      <c r="D17" s="57" t="s">
        <v>429</v>
      </c>
      <c r="E17" s="98" t="s">
        <v>64</v>
      </c>
      <c r="F17" s="98" t="s">
        <v>42</v>
      </c>
      <c r="G17" s="55" t="s">
        <v>430</v>
      </c>
      <c r="H17" s="55" t="s">
        <v>431</v>
      </c>
      <c r="I17" s="55" t="s">
        <v>432</v>
      </c>
      <c r="J17" s="55" t="s">
        <v>433</v>
      </c>
      <c r="K17" s="55" t="s">
        <v>335</v>
      </c>
      <c r="L17" s="55" t="s">
        <v>336</v>
      </c>
      <c r="M17" s="55" t="s">
        <v>398</v>
      </c>
      <c r="N17" s="100" t="s">
        <v>144</v>
      </c>
      <c r="O17" s="100" t="s">
        <v>79</v>
      </c>
      <c r="P17" s="98" t="s">
        <v>81</v>
      </c>
      <c r="Q17" s="55" t="s">
        <v>434</v>
      </c>
      <c r="R17" s="100" t="s">
        <v>144</v>
      </c>
      <c r="S17" s="100" t="s">
        <v>79</v>
      </c>
      <c r="T17" s="98" t="s">
        <v>81</v>
      </c>
      <c r="U17" s="55" t="s">
        <v>435</v>
      </c>
      <c r="V17" s="98" t="s">
        <v>377</v>
      </c>
      <c r="W17" s="55" t="s">
        <v>341</v>
      </c>
      <c r="X17" s="55" t="s">
        <v>341</v>
      </c>
      <c r="Y17" s="55" t="s">
        <v>341</v>
      </c>
      <c r="Z17" s="55" t="s">
        <v>341</v>
      </c>
      <c r="AA17" s="55" t="s">
        <v>341</v>
      </c>
      <c r="AB17" s="55" t="s">
        <v>401</v>
      </c>
      <c r="AC17" s="55" t="s">
        <v>402</v>
      </c>
      <c r="AD17" s="55" t="s">
        <v>436</v>
      </c>
      <c r="AE17" s="55" t="s">
        <v>404</v>
      </c>
      <c r="AF17" s="55" t="s">
        <v>405</v>
      </c>
      <c r="AG17" s="55" t="s">
        <v>437</v>
      </c>
      <c r="AH17" s="55" t="s">
        <v>407</v>
      </c>
      <c r="AI17" s="56" t="s">
        <v>438</v>
      </c>
      <c r="AJ17" s="71">
        <v>43496</v>
      </c>
      <c r="AK17" s="72" t="s">
        <v>345</v>
      </c>
      <c r="AL17" s="77" t="s">
        <v>410</v>
      </c>
      <c r="AM17" s="69">
        <v>43599</v>
      </c>
      <c r="AN17" s="78" t="s">
        <v>345</v>
      </c>
      <c r="AO17" s="74" t="s">
        <v>439</v>
      </c>
      <c r="AP17" s="69">
        <v>43759</v>
      </c>
      <c r="AQ17" s="72" t="s">
        <v>412</v>
      </c>
      <c r="AR17" s="77" t="s">
        <v>440</v>
      </c>
      <c r="AS17" s="69">
        <v>43896</v>
      </c>
      <c r="AT17" s="78" t="s">
        <v>441</v>
      </c>
      <c r="AU17" s="74" t="s">
        <v>442</v>
      </c>
      <c r="AV17" s="69" t="s">
        <v>353</v>
      </c>
      <c r="AW17" s="72" t="s">
        <v>354</v>
      </c>
      <c r="AX17" s="77" t="s">
        <v>353</v>
      </c>
      <c r="AY17" s="69" t="s">
        <v>353</v>
      </c>
      <c r="AZ17" s="78" t="s">
        <v>354</v>
      </c>
      <c r="BA17" s="74" t="s">
        <v>353</v>
      </c>
      <c r="BB17" s="69" t="s">
        <v>353</v>
      </c>
      <c r="BC17" s="72" t="s">
        <v>354</v>
      </c>
      <c r="BD17" s="77" t="s">
        <v>353</v>
      </c>
      <c r="BE17" s="69" t="s">
        <v>353</v>
      </c>
      <c r="BF17" s="78" t="s">
        <v>354</v>
      </c>
      <c r="BG17" s="74" t="s">
        <v>353</v>
      </c>
      <c r="BH17" s="69" t="s">
        <v>353</v>
      </c>
      <c r="BI17" s="72" t="s">
        <v>354</v>
      </c>
      <c r="BJ17" s="77" t="s">
        <v>353</v>
      </c>
      <c r="BK17" s="69" t="s">
        <v>353</v>
      </c>
      <c r="BL17" s="78" t="s">
        <v>354</v>
      </c>
      <c r="BM17" s="74" t="s">
        <v>353</v>
      </c>
      <c r="BN17" s="69" t="s">
        <v>353</v>
      </c>
      <c r="BO17" s="72" t="s">
        <v>354</v>
      </c>
      <c r="BP17" s="77" t="s">
        <v>353</v>
      </c>
      <c r="BQ17" s="69" t="s">
        <v>353</v>
      </c>
      <c r="BR17" s="78" t="s">
        <v>354</v>
      </c>
      <c r="BS17" s="80" t="s">
        <v>353</v>
      </c>
      <c r="BT17" s="2" t="str">
        <f>IFERROR(VLOOKUP(A17,Listas!$A$2:$B$23,2,FALSE),"")</f>
        <v>Alta Consejería para los Derechos de las Víctimas, la Paz y la Reconciliación</v>
      </c>
    </row>
    <row r="18" spans="1:72" ht="409.5" customHeight="1" x14ac:dyDescent="0.2">
      <c r="A18" s="55" t="s">
        <v>317</v>
      </c>
      <c r="B18" s="101" t="s">
        <v>443</v>
      </c>
      <c r="C18" s="59" t="s">
        <v>171</v>
      </c>
      <c r="D18" s="57" t="s">
        <v>444</v>
      </c>
      <c r="E18" s="98" t="s">
        <v>35</v>
      </c>
      <c r="F18" s="98" t="s">
        <v>152</v>
      </c>
      <c r="G18" s="55" t="s">
        <v>445</v>
      </c>
      <c r="H18" s="55" t="s">
        <v>446</v>
      </c>
      <c r="I18" s="55" t="s">
        <v>447</v>
      </c>
      <c r="J18" s="55" t="s">
        <v>448</v>
      </c>
      <c r="K18" s="55" t="s">
        <v>335</v>
      </c>
      <c r="L18" s="55" t="s">
        <v>449</v>
      </c>
      <c r="M18" s="55" t="s">
        <v>450</v>
      </c>
      <c r="N18" s="100" t="s">
        <v>103</v>
      </c>
      <c r="O18" s="100" t="s">
        <v>104</v>
      </c>
      <c r="P18" s="98" t="s">
        <v>81</v>
      </c>
      <c r="Q18" s="55" t="s">
        <v>451</v>
      </c>
      <c r="R18" s="100" t="s">
        <v>144</v>
      </c>
      <c r="S18" s="100" t="s">
        <v>145</v>
      </c>
      <c r="T18" s="98" t="s">
        <v>126</v>
      </c>
      <c r="U18" s="55" t="s">
        <v>452</v>
      </c>
      <c r="V18" s="98" t="s">
        <v>340</v>
      </c>
      <c r="W18" s="55" t="s">
        <v>341</v>
      </c>
      <c r="X18" s="55" t="s">
        <v>341</v>
      </c>
      <c r="Y18" s="55" t="s">
        <v>341</v>
      </c>
      <c r="Z18" s="55" t="s">
        <v>341</v>
      </c>
      <c r="AA18" s="55" t="s">
        <v>341</v>
      </c>
      <c r="AB18" s="55" t="s">
        <v>341</v>
      </c>
      <c r="AC18" s="55" t="s">
        <v>341</v>
      </c>
      <c r="AD18" s="55" t="s">
        <v>341</v>
      </c>
      <c r="AE18" s="55" t="s">
        <v>341</v>
      </c>
      <c r="AF18" s="55" t="s">
        <v>341</v>
      </c>
      <c r="AG18" s="55" t="s">
        <v>453</v>
      </c>
      <c r="AH18" s="55" t="s">
        <v>454</v>
      </c>
      <c r="AI18" s="56" t="s">
        <v>455</v>
      </c>
      <c r="AJ18" s="71">
        <v>43350</v>
      </c>
      <c r="AK18" s="72" t="s">
        <v>345</v>
      </c>
      <c r="AL18" s="77" t="s">
        <v>456</v>
      </c>
      <c r="AM18" s="69">
        <v>43593</v>
      </c>
      <c r="AN18" s="78" t="s">
        <v>345</v>
      </c>
      <c r="AO18" s="74" t="s">
        <v>457</v>
      </c>
      <c r="AP18" s="69">
        <v>43794</v>
      </c>
      <c r="AQ18" s="72" t="s">
        <v>458</v>
      </c>
      <c r="AR18" s="77" t="s">
        <v>459</v>
      </c>
      <c r="AS18" s="69">
        <v>43903</v>
      </c>
      <c r="AT18" s="78" t="s">
        <v>345</v>
      </c>
      <c r="AU18" s="74" t="s">
        <v>460</v>
      </c>
      <c r="AV18" s="69" t="s">
        <v>353</v>
      </c>
      <c r="AW18" s="72" t="s">
        <v>354</v>
      </c>
      <c r="AX18" s="77" t="s">
        <v>353</v>
      </c>
      <c r="AY18" s="69" t="s">
        <v>353</v>
      </c>
      <c r="AZ18" s="78" t="s">
        <v>354</v>
      </c>
      <c r="BA18" s="74" t="s">
        <v>353</v>
      </c>
      <c r="BB18" s="69" t="s">
        <v>353</v>
      </c>
      <c r="BC18" s="72" t="s">
        <v>354</v>
      </c>
      <c r="BD18" s="77" t="s">
        <v>353</v>
      </c>
      <c r="BE18" s="69" t="s">
        <v>353</v>
      </c>
      <c r="BF18" s="78" t="s">
        <v>354</v>
      </c>
      <c r="BG18" s="74" t="s">
        <v>353</v>
      </c>
      <c r="BH18" s="69" t="s">
        <v>353</v>
      </c>
      <c r="BI18" s="72" t="s">
        <v>354</v>
      </c>
      <c r="BJ18" s="77" t="s">
        <v>353</v>
      </c>
      <c r="BK18" s="69" t="s">
        <v>353</v>
      </c>
      <c r="BL18" s="78" t="s">
        <v>354</v>
      </c>
      <c r="BM18" s="74" t="s">
        <v>353</v>
      </c>
      <c r="BN18" s="69" t="s">
        <v>353</v>
      </c>
      <c r="BO18" s="72" t="s">
        <v>354</v>
      </c>
      <c r="BP18" s="77" t="s">
        <v>353</v>
      </c>
      <c r="BQ18" s="69" t="s">
        <v>353</v>
      </c>
      <c r="BR18" s="78" t="s">
        <v>354</v>
      </c>
      <c r="BS18" s="80" t="s">
        <v>353</v>
      </c>
      <c r="BT18" s="2" t="str">
        <f>IFERROR(VLOOKUP(A18,Listas!$A$2:$B$23,2,FALSE),"")</f>
        <v>Oficina de Consejería de Comunicaciones</v>
      </c>
    </row>
    <row r="19" spans="1:72" ht="409.5" customHeight="1" x14ac:dyDescent="0.2">
      <c r="A19" s="55" t="s">
        <v>317</v>
      </c>
      <c r="B19" s="101" t="s">
        <v>461</v>
      </c>
      <c r="C19" s="59" t="s">
        <v>39</v>
      </c>
      <c r="D19" s="57" t="s">
        <v>462</v>
      </c>
      <c r="E19" s="98" t="s">
        <v>35</v>
      </c>
      <c r="F19" s="98" t="s">
        <v>70</v>
      </c>
      <c r="G19" s="55" t="s">
        <v>463</v>
      </c>
      <c r="H19" s="55" t="s">
        <v>464</v>
      </c>
      <c r="I19" s="55" t="s">
        <v>465</v>
      </c>
      <c r="J19" s="55" t="s">
        <v>466</v>
      </c>
      <c r="K19" s="55" t="s">
        <v>335</v>
      </c>
      <c r="L19" s="55" t="s">
        <v>467</v>
      </c>
      <c r="M19" s="55" t="s">
        <v>468</v>
      </c>
      <c r="N19" s="100" t="s">
        <v>144</v>
      </c>
      <c r="O19" s="100" t="s">
        <v>79</v>
      </c>
      <c r="P19" s="98" t="s">
        <v>81</v>
      </c>
      <c r="Q19" s="55" t="s">
        <v>469</v>
      </c>
      <c r="R19" s="100" t="s">
        <v>144</v>
      </c>
      <c r="S19" s="100" t="s">
        <v>125</v>
      </c>
      <c r="T19" s="98" t="s">
        <v>126</v>
      </c>
      <c r="U19" s="55" t="s">
        <v>470</v>
      </c>
      <c r="V19" s="98" t="s">
        <v>340</v>
      </c>
      <c r="W19" s="55" t="s">
        <v>341</v>
      </c>
      <c r="X19" s="55" t="s">
        <v>341</v>
      </c>
      <c r="Y19" s="55" t="s">
        <v>341</v>
      </c>
      <c r="Z19" s="55" t="s">
        <v>341</v>
      </c>
      <c r="AA19" s="55" t="s">
        <v>341</v>
      </c>
      <c r="AB19" s="55" t="s">
        <v>341</v>
      </c>
      <c r="AC19" s="55" t="s">
        <v>341</v>
      </c>
      <c r="AD19" s="55" t="s">
        <v>341</v>
      </c>
      <c r="AE19" s="55" t="s">
        <v>341</v>
      </c>
      <c r="AF19" s="55" t="s">
        <v>341</v>
      </c>
      <c r="AG19" s="55" t="s">
        <v>471</v>
      </c>
      <c r="AH19" s="55" t="s">
        <v>472</v>
      </c>
      <c r="AI19" s="56" t="s">
        <v>473</v>
      </c>
      <c r="AJ19" s="71">
        <v>43350</v>
      </c>
      <c r="AK19" s="72" t="s">
        <v>345</v>
      </c>
      <c r="AL19" s="77" t="s">
        <v>456</v>
      </c>
      <c r="AM19" s="69">
        <v>43593</v>
      </c>
      <c r="AN19" s="78" t="s">
        <v>345</v>
      </c>
      <c r="AO19" s="74" t="s">
        <v>474</v>
      </c>
      <c r="AP19" s="69">
        <v>43794</v>
      </c>
      <c r="AQ19" s="72" t="s">
        <v>475</v>
      </c>
      <c r="AR19" s="77" t="s">
        <v>476</v>
      </c>
      <c r="AS19" s="69">
        <v>43903</v>
      </c>
      <c r="AT19" s="78" t="s">
        <v>389</v>
      </c>
      <c r="AU19" s="74" t="s">
        <v>477</v>
      </c>
      <c r="AV19" s="69" t="s">
        <v>353</v>
      </c>
      <c r="AW19" s="72" t="s">
        <v>354</v>
      </c>
      <c r="AX19" s="77" t="s">
        <v>353</v>
      </c>
      <c r="AY19" s="69" t="s">
        <v>353</v>
      </c>
      <c r="AZ19" s="78" t="s">
        <v>354</v>
      </c>
      <c r="BA19" s="74" t="s">
        <v>353</v>
      </c>
      <c r="BB19" s="69" t="s">
        <v>353</v>
      </c>
      <c r="BC19" s="72" t="s">
        <v>354</v>
      </c>
      <c r="BD19" s="77" t="s">
        <v>353</v>
      </c>
      <c r="BE19" s="69" t="s">
        <v>353</v>
      </c>
      <c r="BF19" s="78" t="s">
        <v>354</v>
      </c>
      <c r="BG19" s="74" t="s">
        <v>353</v>
      </c>
      <c r="BH19" s="69" t="s">
        <v>353</v>
      </c>
      <c r="BI19" s="72" t="s">
        <v>354</v>
      </c>
      <c r="BJ19" s="77" t="s">
        <v>353</v>
      </c>
      <c r="BK19" s="69" t="s">
        <v>353</v>
      </c>
      <c r="BL19" s="78" t="s">
        <v>354</v>
      </c>
      <c r="BM19" s="74" t="s">
        <v>353</v>
      </c>
      <c r="BN19" s="69" t="s">
        <v>353</v>
      </c>
      <c r="BO19" s="72" t="s">
        <v>354</v>
      </c>
      <c r="BP19" s="77" t="s">
        <v>353</v>
      </c>
      <c r="BQ19" s="69" t="s">
        <v>353</v>
      </c>
      <c r="BR19" s="78" t="s">
        <v>354</v>
      </c>
      <c r="BS19" s="80" t="s">
        <v>353</v>
      </c>
      <c r="BT19" s="2" t="str">
        <f>IFERROR(VLOOKUP(A19,Listas!$A$2:$B$23,2,FALSE),"")</f>
        <v>Oficina de Consejería de Comunicaciones</v>
      </c>
    </row>
    <row r="20" spans="1:72" ht="409.5" customHeight="1" x14ac:dyDescent="0.2">
      <c r="A20" s="55" t="s">
        <v>317</v>
      </c>
      <c r="B20" s="101" t="s">
        <v>478</v>
      </c>
      <c r="C20" s="59" t="s">
        <v>93</v>
      </c>
      <c r="D20" s="57" t="s">
        <v>479</v>
      </c>
      <c r="E20" s="98" t="s">
        <v>35</v>
      </c>
      <c r="F20" s="98" t="s">
        <v>152</v>
      </c>
      <c r="G20" s="55" t="s">
        <v>480</v>
      </c>
      <c r="H20" s="55" t="s">
        <v>481</v>
      </c>
      <c r="I20" s="55" t="s">
        <v>482</v>
      </c>
      <c r="J20" s="55" t="s">
        <v>483</v>
      </c>
      <c r="K20" s="55" t="s">
        <v>335</v>
      </c>
      <c r="L20" s="55" t="s">
        <v>467</v>
      </c>
      <c r="M20" s="55" t="s">
        <v>450</v>
      </c>
      <c r="N20" s="100" t="s">
        <v>144</v>
      </c>
      <c r="O20" s="100" t="s">
        <v>79</v>
      </c>
      <c r="P20" s="98" t="s">
        <v>81</v>
      </c>
      <c r="Q20" s="55" t="s">
        <v>484</v>
      </c>
      <c r="R20" s="100" t="s">
        <v>144</v>
      </c>
      <c r="S20" s="100" t="s">
        <v>125</v>
      </c>
      <c r="T20" s="98" t="s">
        <v>126</v>
      </c>
      <c r="U20" s="55" t="s">
        <v>485</v>
      </c>
      <c r="V20" s="98" t="s">
        <v>340</v>
      </c>
      <c r="W20" s="55" t="s">
        <v>341</v>
      </c>
      <c r="X20" s="55" t="s">
        <v>341</v>
      </c>
      <c r="Y20" s="55" t="s">
        <v>341</v>
      </c>
      <c r="Z20" s="55" t="s">
        <v>341</v>
      </c>
      <c r="AA20" s="55" t="s">
        <v>341</v>
      </c>
      <c r="AB20" s="55" t="s">
        <v>341</v>
      </c>
      <c r="AC20" s="55" t="s">
        <v>341</v>
      </c>
      <c r="AD20" s="55" t="s">
        <v>341</v>
      </c>
      <c r="AE20" s="55" t="s">
        <v>341</v>
      </c>
      <c r="AF20" s="55" t="s">
        <v>341</v>
      </c>
      <c r="AG20" s="55" t="s">
        <v>486</v>
      </c>
      <c r="AH20" s="55" t="s">
        <v>487</v>
      </c>
      <c r="AI20" s="56" t="s">
        <v>488</v>
      </c>
      <c r="AJ20" s="71">
        <v>43350</v>
      </c>
      <c r="AK20" s="72" t="s">
        <v>345</v>
      </c>
      <c r="AL20" s="77" t="s">
        <v>456</v>
      </c>
      <c r="AM20" s="69">
        <v>43593</v>
      </c>
      <c r="AN20" s="78" t="s">
        <v>345</v>
      </c>
      <c r="AO20" s="74" t="s">
        <v>489</v>
      </c>
      <c r="AP20" s="69">
        <v>43903</v>
      </c>
      <c r="AQ20" s="72" t="s">
        <v>351</v>
      </c>
      <c r="AR20" s="77" t="s">
        <v>490</v>
      </c>
      <c r="AS20" s="69" t="s">
        <v>353</v>
      </c>
      <c r="AT20" s="78" t="s">
        <v>354</v>
      </c>
      <c r="AU20" s="74" t="s">
        <v>353</v>
      </c>
      <c r="AV20" s="69" t="s">
        <v>353</v>
      </c>
      <c r="AW20" s="72" t="s">
        <v>354</v>
      </c>
      <c r="AX20" s="77" t="s">
        <v>353</v>
      </c>
      <c r="AY20" s="69" t="s">
        <v>353</v>
      </c>
      <c r="AZ20" s="78" t="s">
        <v>354</v>
      </c>
      <c r="BA20" s="74" t="s">
        <v>353</v>
      </c>
      <c r="BB20" s="69" t="s">
        <v>353</v>
      </c>
      <c r="BC20" s="72" t="s">
        <v>354</v>
      </c>
      <c r="BD20" s="77" t="s">
        <v>353</v>
      </c>
      <c r="BE20" s="69" t="s">
        <v>353</v>
      </c>
      <c r="BF20" s="78" t="s">
        <v>354</v>
      </c>
      <c r="BG20" s="74" t="s">
        <v>353</v>
      </c>
      <c r="BH20" s="69" t="s">
        <v>353</v>
      </c>
      <c r="BI20" s="72" t="s">
        <v>354</v>
      </c>
      <c r="BJ20" s="77" t="s">
        <v>353</v>
      </c>
      <c r="BK20" s="69" t="s">
        <v>353</v>
      </c>
      <c r="BL20" s="78" t="s">
        <v>354</v>
      </c>
      <c r="BM20" s="74" t="s">
        <v>353</v>
      </c>
      <c r="BN20" s="69" t="s">
        <v>353</v>
      </c>
      <c r="BO20" s="72" t="s">
        <v>354</v>
      </c>
      <c r="BP20" s="77" t="s">
        <v>353</v>
      </c>
      <c r="BQ20" s="69" t="s">
        <v>353</v>
      </c>
      <c r="BR20" s="78" t="s">
        <v>354</v>
      </c>
      <c r="BS20" s="80" t="s">
        <v>353</v>
      </c>
      <c r="BT20" s="2" t="str">
        <f>IFERROR(VLOOKUP(A20,Listas!$A$2:$B$23,2,FALSE),"")</f>
        <v>Oficina de Consejería de Comunicaciones</v>
      </c>
    </row>
    <row r="21" spans="1:72" ht="409.5" customHeight="1" x14ac:dyDescent="0.2">
      <c r="A21" s="55" t="s">
        <v>317</v>
      </c>
      <c r="B21" s="101" t="s">
        <v>491</v>
      </c>
      <c r="C21" s="59" t="s">
        <v>133</v>
      </c>
      <c r="D21" s="57" t="s">
        <v>492</v>
      </c>
      <c r="E21" s="98" t="s">
        <v>35</v>
      </c>
      <c r="F21" s="98" t="s">
        <v>152</v>
      </c>
      <c r="G21" s="55" t="s">
        <v>493</v>
      </c>
      <c r="H21" s="55" t="s">
        <v>494</v>
      </c>
      <c r="I21" s="55" t="s">
        <v>495</v>
      </c>
      <c r="J21" s="55" t="s">
        <v>448</v>
      </c>
      <c r="K21" s="55" t="s">
        <v>335</v>
      </c>
      <c r="L21" s="55" t="s">
        <v>467</v>
      </c>
      <c r="M21" s="55" t="s">
        <v>468</v>
      </c>
      <c r="N21" s="100" t="s">
        <v>144</v>
      </c>
      <c r="O21" s="100" t="s">
        <v>79</v>
      </c>
      <c r="P21" s="98" t="s">
        <v>81</v>
      </c>
      <c r="Q21" s="55" t="s">
        <v>496</v>
      </c>
      <c r="R21" s="100" t="s">
        <v>144</v>
      </c>
      <c r="S21" s="100" t="s">
        <v>125</v>
      </c>
      <c r="T21" s="98" t="s">
        <v>126</v>
      </c>
      <c r="U21" s="55" t="s">
        <v>497</v>
      </c>
      <c r="V21" s="98" t="s">
        <v>340</v>
      </c>
      <c r="W21" s="55" t="s">
        <v>341</v>
      </c>
      <c r="X21" s="55" t="s">
        <v>341</v>
      </c>
      <c r="Y21" s="55" t="s">
        <v>341</v>
      </c>
      <c r="Z21" s="55" t="s">
        <v>341</v>
      </c>
      <c r="AA21" s="55" t="s">
        <v>341</v>
      </c>
      <c r="AB21" s="55" t="s">
        <v>341</v>
      </c>
      <c r="AC21" s="55" t="s">
        <v>341</v>
      </c>
      <c r="AD21" s="55" t="s">
        <v>341</v>
      </c>
      <c r="AE21" s="55" t="s">
        <v>341</v>
      </c>
      <c r="AF21" s="55" t="s">
        <v>341</v>
      </c>
      <c r="AG21" s="55" t="s">
        <v>498</v>
      </c>
      <c r="AH21" s="55" t="s">
        <v>499</v>
      </c>
      <c r="AI21" s="56" t="s">
        <v>500</v>
      </c>
      <c r="AJ21" s="71">
        <v>43350</v>
      </c>
      <c r="AK21" s="72" t="s">
        <v>345</v>
      </c>
      <c r="AL21" s="77" t="s">
        <v>456</v>
      </c>
      <c r="AM21" s="69">
        <v>43593</v>
      </c>
      <c r="AN21" s="78" t="s">
        <v>345</v>
      </c>
      <c r="AO21" s="74" t="s">
        <v>501</v>
      </c>
      <c r="AP21" s="69">
        <v>43794</v>
      </c>
      <c r="AQ21" s="72" t="s">
        <v>502</v>
      </c>
      <c r="AR21" s="77" t="s">
        <v>503</v>
      </c>
      <c r="AS21" s="69">
        <v>43903</v>
      </c>
      <c r="AT21" s="78" t="s">
        <v>389</v>
      </c>
      <c r="AU21" s="74" t="s">
        <v>504</v>
      </c>
      <c r="AV21" s="69" t="s">
        <v>353</v>
      </c>
      <c r="AW21" s="72" t="s">
        <v>354</v>
      </c>
      <c r="AX21" s="77" t="s">
        <v>353</v>
      </c>
      <c r="AY21" s="69" t="s">
        <v>353</v>
      </c>
      <c r="AZ21" s="78" t="s">
        <v>354</v>
      </c>
      <c r="BA21" s="74" t="s">
        <v>353</v>
      </c>
      <c r="BB21" s="69" t="s">
        <v>353</v>
      </c>
      <c r="BC21" s="72" t="s">
        <v>354</v>
      </c>
      <c r="BD21" s="77" t="s">
        <v>353</v>
      </c>
      <c r="BE21" s="69" t="s">
        <v>353</v>
      </c>
      <c r="BF21" s="78" t="s">
        <v>354</v>
      </c>
      <c r="BG21" s="74" t="s">
        <v>353</v>
      </c>
      <c r="BH21" s="69" t="s">
        <v>353</v>
      </c>
      <c r="BI21" s="72" t="s">
        <v>354</v>
      </c>
      <c r="BJ21" s="77" t="s">
        <v>353</v>
      </c>
      <c r="BK21" s="69" t="s">
        <v>353</v>
      </c>
      <c r="BL21" s="78" t="s">
        <v>354</v>
      </c>
      <c r="BM21" s="74" t="s">
        <v>353</v>
      </c>
      <c r="BN21" s="69" t="s">
        <v>353</v>
      </c>
      <c r="BO21" s="72" t="s">
        <v>354</v>
      </c>
      <c r="BP21" s="77" t="s">
        <v>353</v>
      </c>
      <c r="BQ21" s="69" t="s">
        <v>353</v>
      </c>
      <c r="BR21" s="78" t="s">
        <v>354</v>
      </c>
      <c r="BS21" s="80" t="s">
        <v>353</v>
      </c>
      <c r="BT21" s="2" t="str">
        <f>IFERROR(VLOOKUP(A21,Listas!$A$2:$B$23,2,FALSE),"")</f>
        <v>Oficina de Consejería de Comunicaciones</v>
      </c>
    </row>
    <row r="22" spans="1:72" ht="409.5" customHeight="1" x14ac:dyDescent="0.2">
      <c r="A22" s="55" t="s">
        <v>318</v>
      </c>
      <c r="B22" s="101" t="s">
        <v>505</v>
      </c>
      <c r="C22" s="59" t="s">
        <v>93</v>
      </c>
      <c r="D22" s="57" t="s">
        <v>506</v>
      </c>
      <c r="E22" s="98" t="s">
        <v>35</v>
      </c>
      <c r="F22" s="98" t="s">
        <v>152</v>
      </c>
      <c r="G22" s="55" t="s">
        <v>507</v>
      </c>
      <c r="H22" s="55" t="s">
        <v>508</v>
      </c>
      <c r="I22" s="55" t="s">
        <v>509</v>
      </c>
      <c r="J22" s="55" t="s">
        <v>510</v>
      </c>
      <c r="K22" s="55" t="s">
        <v>511</v>
      </c>
      <c r="L22" s="55" t="s">
        <v>449</v>
      </c>
      <c r="M22" s="55" t="s">
        <v>512</v>
      </c>
      <c r="N22" s="100" t="s">
        <v>103</v>
      </c>
      <c r="O22" s="100" t="s">
        <v>52</v>
      </c>
      <c r="P22" s="98" t="s">
        <v>54</v>
      </c>
      <c r="Q22" s="55" t="s">
        <v>513</v>
      </c>
      <c r="R22" s="100" t="s">
        <v>124</v>
      </c>
      <c r="S22" s="100" t="s">
        <v>104</v>
      </c>
      <c r="T22" s="98" t="s">
        <v>105</v>
      </c>
      <c r="U22" s="55" t="s">
        <v>514</v>
      </c>
      <c r="V22" s="98" t="s">
        <v>377</v>
      </c>
      <c r="W22" s="55" t="s">
        <v>515</v>
      </c>
      <c r="X22" s="55" t="s">
        <v>516</v>
      </c>
      <c r="Y22" s="55" t="s">
        <v>517</v>
      </c>
      <c r="Z22" s="55" t="s">
        <v>518</v>
      </c>
      <c r="AA22" s="55" t="s">
        <v>519</v>
      </c>
      <c r="AB22" s="55" t="s">
        <v>520</v>
      </c>
      <c r="AC22" s="55" t="s">
        <v>521</v>
      </c>
      <c r="AD22" s="55" t="s">
        <v>522</v>
      </c>
      <c r="AE22" s="55" t="s">
        <v>523</v>
      </c>
      <c r="AF22" s="55" t="s">
        <v>524</v>
      </c>
      <c r="AG22" s="55" t="s">
        <v>525</v>
      </c>
      <c r="AH22" s="55" t="s">
        <v>526</v>
      </c>
      <c r="AI22" s="56" t="s">
        <v>527</v>
      </c>
      <c r="AJ22" s="71">
        <v>43350</v>
      </c>
      <c r="AK22" s="72" t="s">
        <v>345</v>
      </c>
      <c r="AL22" s="77" t="s">
        <v>456</v>
      </c>
      <c r="AM22" s="69">
        <v>43593</v>
      </c>
      <c r="AN22" s="78" t="s">
        <v>345</v>
      </c>
      <c r="AO22" s="74" t="s">
        <v>528</v>
      </c>
      <c r="AP22" s="69">
        <v>43755</v>
      </c>
      <c r="AQ22" s="72" t="s">
        <v>529</v>
      </c>
      <c r="AR22" s="77" t="s">
        <v>530</v>
      </c>
      <c r="AS22" s="69">
        <v>43917</v>
      </c>
      <c r="AT22" s="78" t="s">
        <v>345</v>
      </c>
      <c r="AU22" s="74" t="s">
        <v>531</v>
      </c>
      <c r="AV22" s="69" t="s">
        <v>353</v>
      </c>
      <c r="AW22" s="72" t="s">
        <v>354</v>
      </c>
      <c r="AX22" s="77" t="s">
        <v>353</v>
      </c>
      <c r="AY22" s="69" t="s">
        <v>353</v>
      </c>
      <c r="AZ22" s="78" t="s">
        <v>354</v>
      </c>
      <c r="BA22" s="74" t="s">
        <v>353</v>
      </c>
      <c r="BB22" s="69" t="s">
        <v>353</v>
      </c>
      <c r="BC22" s="72" t="s">
        <v>354</v>
      </c>
      <c r="BD22" s="77" t="s">
        <v>353</v>
      </c>
      <c r="BE22" s="69" t="s">
        <v>353</v>
      </c>
      <c r="BF22" s="78" t="s">
        <v>354</v>
      </c>
      <c r="BG22" s="74" t="s">
        <v>353</v>
      </c>
      <c r="BH22" s="69" t="s">
        <v>353</v>
      </c>
      <c r="BI22" s="72" t="s">
        <v>354</v>
      </c>
      <c r="BJ22" s="77" t="s">
        <v>353</v>
      </c>
      <c r="BK22" s="69" t="s">
        <v>353</v>
      </c>
      <c r="BL22" s="78" t="s">
        <v>354</v>
      </c>
      <c r="BM22" s="74" t="s">
        <v>353</v>
      </c>
      <c r="BN22" s="69" t="s">
        <v>353</v>
      </c>
      <c r="BO22" s="72" t="s">
        <v>354</v>
      </c>
      <c r="BP22" s="77" t="s">
        <v>353</v>
      </c>
      <c r="BQ22" s="69" t="s">
        <v>353</v>
      </c>
      <c r="BR22" s="78" t="s">
        <v>354</v>
      </c>
      <c r="BS22" s="80" t="s">
        <v>353</v>
      </c>
      <c r="BT22" s="2" t="str">
        <f>IFERROR(VLOOKUP(A22,Listas!$A$2:$B$23,2,FALSE),"")</f>
        <v>Dirección de Contratación</v>
      </c>
    </row>
    <row r="23" spans="1:72" ht="409.5" customHeight="1" x14ac:dyDescent="0.2">
      <c r="A23" s="55" t="s">
        <v>318</v>
      </c>
      <c r="B23" s="101" t="s">
        <v>532</v>
      </c>
      <c r="C23" s="59" t="s">
        <v>93</v>
      </c>
      <c r="D23" s="57" t="s">
        <v>533</v>
      </c>
      <c r="E23" s="98" t="s">
        <v>35</v>
      </c>
      <c r="F23" s="98" t="s">
        <v>152</v>
      </c>
      <c r="G23" s="55" t="s">
        <v>534</v>
      </c>
      <c r="H23" s="55" t="s">
        <v>508</v>
      </c>
      <c r="I23" s="55" t="s">
        <v>535</v>
      </c>
      <c r="J23" s="55" t="s">
        <v>510</v>
      </c>
      <c r="K23" s="55" t="s">
        <v>511</v>
      </c>
      <c r="L23" s="55" t="s">
        <v>449</v>
      </c>
      <c r="M23" s="55" t="s">
        <v>536</v>
      </c>
      <c r="N23" s="100" t="s">
        <v>144</v>
      </c>
      <c r="O23" s="100" t="s">
        <v>79</v>
      </c>
      <c r="P23" s="98" t="s">
        <v>81</v>
      </c>
      <c r="Q23" s="55" t="s">
        <v>537</v>
      </c>
      <c r="R23" s="100" t="s">
        <v>144</v>
      </c>
      <c r="S23" s="100" t="s">
        <v>125</v>
      </c>
      <c r="T23" s="98" t="s">
        <v>126</v>
      </c>
      <c r="U23" s="55" t="s">
        <v>538</v>
      </c>
      <c r="V23" s="98" t="s">
        <v>340</v>
      </c>
      <c r="W23" s="55" t="s">
        <v>341</v>
      </c>
      <c r="X23" s="55" t="s">
        <v>341</v>
      </c>
      <c r="Y23" s="55" t="s">
        <v>341</v>
      </c>
      <c r="Z23" s="55" t="s">
        <v>341</v>
      </c>
      <c r="AA23" s="55" t="s">
        <v>341</v>
      </c>
      <c r="AB23" s="55" t="s">
        <v>341</v>
      </c>
      <c r="AC23" s="55" t="s">
        <v>341</v>
      </c>
      <c r="AD23" s="55" t="s">
        <v>341</v>
      </c>
      <c r="AE23" s="55" t="s">
        <v>341</v>
      </c>
      <c r="AF23" s="55" t="s">
        <v>341</v>
      </c>
      <c r="AG23" s="55" t="s">
        <v>539</v>
      </c>
      <c r="AH23" s="55" t="s">
        <v>540</v>
      </c>
      <c r="AI23" s="56" t="s">
        <v>541</v>
      </c>
      <c r="AJ23" s="71">
        <v>43350</v>
      </c>
      <c r="AK23" s="72" t="s">
        <v>345</v>
      </c>
      <c r="AL23" s="77" t="s">
        <v>456</v>
      </c>
      <c r="AM23" s="69">
        <v>43594</v>
      </c>
      <c r="AN23" s="78" t="s">
        <v>345</v>
      </c>
      <c r="AO23" s="74" t="s">
        <v>542</v>
      </c>
      <c r="AP23" s="69">
        <v>43917</v>
      </c>
      <c r="AQ23" s="72" t="s">
        <v>351</v>
      </c>
      <c r="AR23" s="77" t="s">
        <v>543</v>
      </c>
      <c r="AS23" s="69" t="s">
        <v>353</v>
      </c>
      <c r="AT23" s="78" t="s">
        <v>354</v>
      </c>
      <c r="AU23" s="74" t="s">
        <v>353</v>
      </c>
      <c r="AV23" s="69" t="s">
        <v>353</v>
      </c>
      <c r="AW23" s="72" t="s">
        <v>354</v>
      </c>
      <c r="AX23" s="77" t="s">
        <v>353</v>
      </c>
      <c r="AY23" s="69" t="s">
        <v>353</v>
      </c>
      <c r="AZ23" s="78" t="s">
        <v>354</v>
      </c>
      <c r="BA23" s="74" t="s">
        <v>353</v>
      </c>
      <c r="BB23" s="69" t="s">
        <v>353</v>
      </c>
      <c r="BC23" s="72" t="s">
        <v>354</v>
      </c>
      <c r="BD23" s="77" t="s">
        <v>353</v>
      </c>
      <c r="BE23" s="69" t="s">
        <v>353</v>
      </c>
      <c r="BF23" s="78" t="s">
        <v>354</v>
      </c>
      <c r="BG23" s="74" t="s">
        <v>353</v>
      </c>
      <c r="BH23" s="69" t="s">
        <v>353</v>
      </c>
      <c r="BI23" s="72" t="s">
        <v>354</v>
      </c>
      <c r="BJ23" s="77" t="s">
        <v>353</v>
      </c>
      <c r="BK23" s="69" t="s">
        <v>353</v>
      </c>
      <c r="BL23" s="78" t="s">
        <v>354</v>
      </c>
      <c r="BM23" s="74" t="s">
        <v>353</v>
      </c>
      <c r="BN23" s="69" t="s">
        <v>353</v>
      </c>
      <c r="BO23" s="72" t="s">
        <v>354</v>
      </c>
      <c r="BP23" s="77" t="s">
        <v>353</v>
      </c>
      <c r="BQ23" s="69" t="s">
        <v>353</v>
      </c>
      <c r="BR23" s="78" t="s">
        <v>354</v>
      </c>
      <c r="BS23" s="80" t="s">
        <v>353</v>
      </c>
      <c r="BT23" s="2" t="str">
        <f>IFERROR(VLOOKUP(A23,Listas!$A$2:$B$23,2,FALSE),"")</f>
        <v>Dirección de Contratación</v>
      </c>
    </row>
    <row r="24" spans="1:72" ht="409.5" customHeight="1" x14ac:dyDescent="0.2">
      <c r="A24" s="55" t="s">
        <v>318</v>
      </c>
      <c r="B24" s="101" t="s">
        <v>544</v>
      </c>
      <c r="C24" s="59" t="s">
        <v>93</v>
      </c>
      <c r="D24" s="57" t="s">
        <v>545</v>
      </c>
      <c r="E24" s="98" t="s">
        <v>35</v>
      </c>
      <c r="F24" s="98" t="s">
        <v>42</v>
      </c>
      <c r="G24" s="55" t="s">
        <v>546</v>
      </c>
      <c r="H24" s="55" t="s">
        <v>547</v>
      </c>
      <c r="I24" s="55" t="s">
        <v>548</v>
      </c>
      <c r="J24" s="55" t="s">
        <v>510</v>
      </c>
      <c r="K24" s="55" t="s">
        <v>511</v>
      </c>
      <c r="L24" s="55" t="s">
        <v>449</v>
      </c>
      <c r="M24" s="55" t="s">
        <v>512</v>
      </c>
      <c r="N24" s="100" t="s">
        <v>103</v>
      </c>
      <c r="O24" s="100" t="s">
        <v>104</v>
      </c>
      <c r="P24" s="98" t="s">
        <v>81</v>
      </c>
      <c r="Q24" s="55" t="s">
        <v>549</v>
      </c>
      <c r="R24" s="100" t="s">
        <v>144</v>
      </c>
      <c r="S24" s="100" t="s">
        <v>125</v>
      </c>
      <c r="T24" s="98" t="s">
        <v>126</v>
      </c>
      <c r="U24" s="55" t="s">
        <v>550</v>
      </c>
      <c r="V24" s="98" t="s">
        <v>377</v>
      </c>
      <c r="W24" s="55" t="s">
        <v>341</v>
      </c>
      <c r="X24" s="55" t="s">
        <v>341</v>
      </c>
      <c r="Y24" s="55" t="s">
        <v>341</v>
      </c>
      <c r="Z24" s="55" t="s">
        <v>341</v>
      </c>
      <c r="AA24" s="55" t="s">
        <v>341</v>
      </c>
      <c r="AB24" s="55" t="s">
        <v>551</v>
      </c>
      <c r="AC24" s="55" t="s">
        <v>552</v>
      </c>
      <c r="AD24" s="55" t="s">
        <v>553</v>
      </c>
      <c r="AE24" s="55" t="s">
        <v>554</v>
      </c>
      <c r="AF24" s="55" t="s">
        <v>555</v>
      </c>
      <c r="AG24" s="55" t="s">
        <v>556</v>
      </c>
      <c r="AH24" s="55" t="s">
        <v>557</v>
      </c>
      <c r="AI24" s="56" t="s">
        <v>558</v>
      </c>
      <c r="AJ24" s="71">
        <v>43350</v>
      </c>
      <c r="AK24" s="72" t="s">
        <v>345</v>
      </c>
      <c r="AL24" s="77" t="s">
        <v>456</v>
      </c>
      <c r="AM24" s="69">
        <v>43594</v>
      </c>
      <c r="AN24" s="78" t="s">
        <v>345</v>
      </c>
      <c r="AO24" s="74" t="s">
        <v>559</v>
      </c>
      <c r="AP24" s="69">
        <v>43917</v>
      </c>
      <c r="AQ24" s="72" t="s">
        <v>560</v>
      </c>
      <c r="AR24" s="77" t="s">
        <v>561</v>
      </c>
      <c r="AS24" s="69">
        <v>44022</v>
      </c>
      <c r="AT24" s="78" t="s">
        <v>351</v>
      </c>
      <c r="AU24" s="74" t="s">
        <v>562</v>
      </c>
      <c r="AV24" s="69" t="s">
        <v>353</v>
      </c>
      <c r="AW24" s="72" t="s">
        <v>354</v>
      </c>
      <c r="AX24" s="77" t="s">
        <v>353</v>
      </c>
      <c r="AY24" s="69" t="s">
        <v>353</v>
      </c>
      <c r="AZ24" s="78" t="s">
        <v>354</v>
      </c>
      <c r="BA24" s="74" t="s">
        <v>353</v>
      </c>
      <c r="BB24" s="69" t="s">
        <v>353</v>
      </c>
      <c r="BC24" s="72" t="s">
        <v>354</v>
      </c>
      <c r="BD24" s="77" t="s">
        <v>353</v>
      </c>
      <c r="BE24" s="69" t="s">
        <v>353</v>
      </c>
      <c r="BF24" s="78" t="s">
        <v>354</v>
      </c>
      <c r="BG24" s="74" t="s">
        <v>353</v>
      </c>
      <c r="BH24" s="69" t="s">
        <v>353</v>
      </c>
      <c r="BI24" s="72" t="s">
        <v>354</v>
      </c>
      <c r="BJ24" s="77" t="s">
        <v>353</v>
      </c>
      <c r="BK24" s="69" t="s">
        <v>353</v>
      </c>
      <c r="BL24" s="78" t="s">
        <v>354</v>
      </c>
      <c r="BM24" s="74" t="s">
        <v>353</v>
      </c>
      <c r="BN24" s="69" t="s">
        <v>353</v>
      </c>
      <c r="BO24" s="72" t="s">
        <v>354</v>
      </c>
      <c r="BP24" s="77" t="s">
        <v>353</v>
      </c>
      <c r="BQ24" s="69" t="s">
        <v>353</v>
      </c>
      <c r="BR24" s="78" t="s">
        <v>354</v>
      </c>
      <c r="BS24" s="80" t="s">
        <v>353</v>
      </c>
      <c r="BT24" s="2" t="str">
        <f>IFERROR(VLOOKUP(A24,Listas!$A$2:$B$23,2,FALSE),"")</f>
        <v>Dirección de Contratación</v>
      </c>
    </row>
    <row r="25" spans="1:72" ht="409.5" customHeight="1" x14ac:dyDescent="0.2">
      <c r="A25" s="55" t="s">
        <v>318</v>
      </c>
      <c r="B25" s="101" t="s">
        <v>563</v>
      </c>
      <c r="C25" s="59" t="s">
        <v>40</v>
      </c>
      <c r="D25" s="57" t="s">
        <v>564</v>
      </c>
      <c r="E25" s="98" t="s">
        <v>64</v>
      </c>
      <c r="F25" s="98" t="s">
        <v>42</v>
      </c>
      <c r="G25" s="55" t="s">
        <v>565</v>
      </c>
      <c r="H25" s="55" t="s">
        <v>372</v>
      </c>
      <c r="I25" s="55" t="s">
        <v>566</v>
      </c>
      <c r="J25" s="55" t="s">
        <v>567</v>
      </c>
      <c r="K25" s="55" t="s">
        <v>511</v>
      </c>
      <c r="L25" s="55" t="s">
        <v>449</v>
      </c>
      <c r="M25" s="55" t="s">
        <v>512</v>
      </c>
      <c r="N25" s="100" t="s">
        <v>144</v>
      </c>
      <c r="O25" s="100" t="s">
        <v>52</v>
      </c>
      <c r="P25" s="98" t="s">
        <v>54</v>
      </c>
      <c r="Q25" s="55" t="s">
        <v>568</v>
      </c>
      <c r="R25" s="100" t="s">
        <v>144</v>
      </c>
      <c r="S25" s="100" t="s">
        <v>52</v>
      </c>
      <c r="T25" s="98" t="s">
        <v>54</v>
      </c>
      <c r="U25" s="55" t="s">
        <v>569</v>
      </c>
      <c r="V25" s="98" t="s">
        <v>377</v>
      </c>
      <c r="W25" s="55" t="s">
        <v>515</v>
      </c>
      <c r="X25" s="55" t="s">
        <v>516</v>
      </c>
      <c r="Y25" s="55" t="s">
        <v>517</v>
      </c>
      <c r="Z25" s="55" t="s">
        <v>518</v>
      </c>
      <c r="AA25" s="55" t="s">
        <v>519</v>
      </c>
      <c r="AB25" s="55" t="s">
        <v>520</v>
      </c>
      <c r="AC25" s="55" t="s">
        <v>521</v>
      </c>
      <c r="AD25" s="55" t="s">
        <v>522</v>
      </c>
      <c r="AE25" s="55" t="s">
        <v>523</v>
      </c>
      <c r="AF25" s="55" t="s">
        <v>524</v>
      </c>
      <c r="AG25" s="55" t="s">
        <v>570</v>
      </c>
      <c r="AH25" s="55" t="s">
        <v>557</v>
      </c>
      <c r="AI25" s="56" t="s">
        <v>571</v>
      </c>
      <c r="AJ25" s="71">
        <v>43496</v>
      </c>
      <c r="AK25" s="72" t="s">
        <v>345</v>
      </c>
      <c r="AL25" s="77" t="s">
        <v>456</v>
      </c>
      <c r="AM25" s="69">
        <v>43593</v>
      </c>
      <c r="AN25" s="78" t="s">
        <v>345</v>
      </c>
      <c r="AO25" s="74" t="s">
        <v>572</v>
      </c>
      <c r="AP25" s="69">
        <v>43755</v>
      </c>
      <c r="AQ25" s="72" t="s">
        <v>573</v>
      </c>
      <c r="AR25" s="77" t="s">
        <v>574</v>
      </c>
      <c r="AS25" s="69">
        <v>43917</v>
      </c>
      <c r="AT25" s="78" t="s">
        <v>389</v>
      </c>
      <c r="AU25" s="74" t="s">
        <v>575</v>
      </c>
      <c r="AV25" s="69">
        <v>44022</v>
      </c>
      <c r="AW25" s="72" t="s">
        <v>351</v>
      </c>
      <c r="AX25" s="77" t="s">
        <v>562</v>
      </c>
      <c r="AY25" s="69" t="s">
        <v>353</v>
      </c>
      <c r="AZ25" s="78" t="s">
        <v>354</v>
      </c>
      <c r="BA25" s="74" t="s">
        <v>353</v>
      </c>
      <c r="BB25" s="69" t="s">
        <v>353</v>
      </c>
      <c r="BC25" s="72" t="s">
        <v>354</v>
      </c>
      <c r="BD25" s="77" t="s">
        <v>353</v>
      </c>
      <c r="BE25" s="69" t="s">
        <v>353</v>
      </c>
      <c r="BF25" s="78" t="s">
        <v>354</v>
      </c>
      <c r="BG25" s="74" t="s">
        <v>353</v>
      </c>
      <c r="BH25" s="69" t="s">
        <v>353</v>
      </c>
      <c r="BI25" s="72" t="s">
        <v>354</v>
      </c>
      <c r="BJ25" s="77" t="s">
        <v>353</v>
      </c>
      <c r="BK25" s="69" t="s">
        <v>353</v>
      </c>
      <c r="BL25" s="78" t="s">
        <v>354</v>
      </c>
      <c r="BM25" s="74" t="s">
        <v>353</v>
      </c>
      <c r="BN25" s="69" t="s">
        <v>353</v>
      </c>
      <c r="BO25" s="72" t="s">
        <v>354</v>
      </c>
      <c r="BP25" s="77" t="s">
        <v>353</v>
      </c>
      <c r="BQ25" s="69" t="s">
        <v>353</v>
      </c>
      <c r="BR25" s="78" t="s">
        <v>354</v>
      </c>
      <c r="BS25" s="80" t="s">
        <v>353</v>
      </c>
      <c r="BT25" s="2" t="str">
        <f>IFERROR(VLOOKUP(A25,Listas!$A$2:$B$23,2,FALSE),"")</f>
        <v>Dirección de Contratación</v>
      </c>
    </row>
    <row r="26" spans="1:72" ht="409.5" customHeight="1" x14ac:dyDescent="0.2">
      <c r="A26" s="55" t="s">
        <v>318</v>
      </c>
      <c r="B26" s="101" t="s">
        <v>576</v>
      </c>
      <c r="C26" s="59" t="s">
        <v>116</v>
      </c>
      <c r="D26" s="57" t="s">
        <v>577</v>
      </c>
      <c r="E26" s="98" t="s">
        <v>64</v>
      </c>
      <c r="F26" s="98" t="s">
        <v>42</v>
      </c>
      <c r="G26" s="55" t="s">
        <v>578</v>
      </c>
      <c r="H26" s="55" t="s">
        <v>579</v>
      </c>
      <c r="I26" s="55" t="s">
        <v>580</v>
      </c>
      <c r="J26" s="55" t="s">
        <v>567</v>
      </c>
      <c r="K26" s="55" t="s">
        <v>511</v>
      </c>
      <c r="L26" s="55" t="s">
        <v>449</v>
      </c>
      <c r="M26" s="55" t="s">
        <v>581</v>
      </c>
      <c r="N26" s="100" t="s">
        <v>144</v>
      </c>
      <c r="O26" s="100" t="s">
        <v>52</v>
      </c>
      <c r="P26" s="98" t="s">
        <v>54</v>
      </c>
      <c r="Q26" s="55" t="s">
        <v>582</v>
      </c>
      <c r="R26" s="100" t="s">
        <v>144</v>
      </c>
      <c r="S26" s="100" t="s">
        <v>52</v>
      </c>
      <c r="T26" s="98" t="s">
        <v>54</v>
      </c>
      <c r="U26" s="55" t="s">
        <v>583</v>
      </c>
      <c r="V26" s="98" t="s">
        <v>377</v>
      </c>
      <c r="W26" s="55" t="s">
        <v>341</v>
      </c>
      <c r="X26" s="55" t="s">
        <v>341</v>
      </c>
      <c r="Y26" s="55" t="s">
        <v>341</v>
      </c>
      <c r="Z26" s="55" t="s">
        <v>341</v>
      </c>
      <c r="AA26" s="55" t="s">
        <v>341</v>
      </c>
      <c r="AB26" s="55" t="s">
        <v>551</v>
      </c>
      <c r="AC26" s="55" t="s">
        <v>552</v>
      </c>
      <c r="AD26" s="55" t="s">
        <v>553</v>
      </c>
      <c r="AE26" s="55" t="s">
        <v>554</v>
      </c>
      <c r="AF26" s="55" t="s">
        <v>555</v>
      </c>
      <c r="AG26" s="55" t="s">
        <v>584</v>
      </c>
      <c r="AH26" s="55" t="s">
        <v>557</v>
      </c>
      <c r="AI26" s="56" t="s">
        <v>585</v>
      </c>
      <c r="AJ26" s="71">
        <v>43496</v>
      </c>
      <c r="AK26" s="72" t="s">
        <v>345</v>
      </c>
      <c r="AL26" s="77" t="s">
        <v>456</v>
      </c>
      <c r="AM26" s="69">
        <v>43594</v>
      </c>
      <c r="AN26" s="78" t="s">
        <v>345</v>
      </c>
      <c r="AO26" s="74" t="s">
        <v>572</v>
      </c>
      <c r="AP26" s="69">
        <v>43917</v>
      </c>
      <c r="AQ26" s="72" t="s">
        <v>389</v>
      </c>
      <c r="AR26" s="77" t="s">
        <v>586</v>
      </c>
      <c r="AS26" s="69">
        <v>44022</v>
      </c>
      <c r="AT26" s="78" t="s">
        <v>351</v>
      </c>
      <c r="AU26" s="74" t="s">
        <v>562</v>
      </c>
      <c r="AV26" s="69" t="s">
        <v>353</v>
      </c>
      <c r="AW26" s="72" t="s">
        <v>354</v>
      </c>
      <c r="AX26" s="77" t="s">
        <v>353</v>
      </c>
      <c r="AY26" s="69" t="s">
        <v>353</v>
      </c>
      <c r="AZ26" s="78" t="s">
        <v>354</v>
      </c>
      <c r="BA26" s="74" t="s">
        <v>353</v>
      </c>
      <c r="BB26" s="69" t="s">
        <v>353</v>
      </c>
      <c r="BC26" s="72" t="s">
        <v>354</v>
      </c>
      <c r="BD26" s="77" t="s">
        <v>353</v>
      </c>
      <c r="BE26" s="69" t="s">
        <v>353</v>
      </c>
      <c r="BF26" s="78" t="s">
        <v>354</v>
      </c>
      <c r="BG26" s="74" t="s">
        <v>353</v>
      </c>
      <c r="BH26" s="69" t="s">
        <v>353</v>
      </c>
      <c r="BI26" s="72" t="s">
        <v>354</v>
      </c>
      <c r="BJ26" s="77" t="s">
        <v>353</v>
      </c>
      <c r="BK26" s="69" t="s">
        <v>353</v>
      </c>
      <c r="BL26" s="78" t="s">
        <v>354</v>
      </c>
      <c r="BM26" s="74" t="s">
        <v>353</v>
      </c>
      <c r="BN26" s="69" t="s">
        <v>353</v>
      </c>
      <c r="BO26" s="72" t="s">
        <v>354</v>
      </c>
      <c r="BP26" s="77" t="s">
        <v>353</v>
      </c>
      <c r="BQ26" s="69" t="s">
        <v>353</v>
      </c>
      <c r="BR26" s="78" t="s">
        <v>354</v>
      </c>
      <c r="BS26" s="80" t="s">
        <v>353</v>
      </c>
      <c r="BT26" s="2" t="str">
        <f>IFERROR(VLOOKUP(A26,Listas!$A$2:$B$23,2,FALSE),"")</f>
        <v>Dirección de Contratación</v>
      </c>
    </row>
    <row r="27" spans="1:72" ht="409.5" customHeight="1" x14ac:dyDescent="0.2">
      <c r="A27" s="55" t="s">
        <v>318</v>
      </c>
      <c r="B27" s="101" t="s">
        <v>587</v>
      </c>
      <c r="C27" s="59" t="s">
        <v>178</v>
      </c>
      <c r="D27" s="57" t="s">
        <v>588</v>
      </c>
      <c r="E27" s="98" t="s">
        <v>35</v>
      </c>
      <c r="F27" s="98" t="s">
        <v>42</v>
      </c>
      <c r="G27" s="55" t="s">
        <v>589</v>
      </c>
      <c r="H27" s="55" t="s">
        <v>590</v>
      </c>
      <c r="I27" s="55" t="s">
        <v>591</v>
      </c>
      <c r="J27" s="55" t="s">
        <v>510</v>
      </c>
      <c r="K27" s="55" t="s">
        <v>592</v>
      </c>
      <c r="L27" s="55" t="s">
        <v>449</v>
      </c>
      <c r="M27" s="55" t="s">
        <v>512</v>
      </c>
      <c r="N27" s="100" t="s">
        <v>144</v>
      </c>
      <c r="O27" s="100" t="s">
        <v>79</v>
      </c>
      <c r="P27" s="98" t="s">
        <v>81</v>
      </c>
      <c r="Q27" s="55" t="s">
        <v>593</v>
      </c>
      <c r="R27" s="100" t="s">
        <v>144</v>
      </c>
      <c r="S27" s="100" t="s">
        <v>125</v>
      </c>
      <c r="T27" s="98" t="s">
        <v>126</v>
      </c>
      <c r="U27" s="55" t="s">
        <v>594</v>
      </c>
      <c r="V27" s="98" t="s">
        <v>377</v>
      </c>
      <c r="W27" s="55" t="s">
        <v>341</v>
      </c>
      <c r="X27" s="55" t="s">
        <v>341</v>
      </c>
      <c r="Y27" s="55" t="s">
        <v>341</v>
      </c>
      <c r="Z27" s="55" t="s">
        <v>341</v>
      </c>
      <c r="AA27" s="55" t="s">
        <v>341</v>
      </c>
      <c r="AB27" s="55" t="s">
        <v>595</v>
      </c>
      <c r="AC27" s="55" t="s">
        <v>552</v>
      </c>
      <c r="AD27" s="55" t="s">
        <v>596</v>
      </c>
      <c r="AE27" s="55" t="s">
        <v>597</v>
      </c>
      <c r="AF27" s="55" t="s">
        <v>598</v>
      </c>
      <c r="AG27" s="55" t="s">
        <v>599</v>
      </c>
      <c r="AH27" s="55" t="s">
        <v>540</v>
      </c>
      <c r="AI27" s="56" t="s">
        <v>600</v>
      </c>
      <c r="AJ27" s="71">
        <v>43917</v>
      </c>
      <c r="AK27" s="72" t="s">
        <v>345</v>
      </c>
      <c r="AL27" s="77" t="s">
        <v>572</v>
      </c>
      <c r="AM27" s="69">
        <v>44022</v>
      </c>
      <c r="AN27" s="78" t="s">
        <v>351</v>
      </c>
      <c r="AO27" s="74" t="s">
        <v>562</v>
      </c>
      <c r="AP27" s="69" t="s">
        <v>353</v>
      </c>
      <c r="AQ27" s="72" t="s">
        <v>354</v>
      </c>
      <c r="AR27" s="77" t="s">
        <v>353</v>
      </c>
      <c r="AS27" s="69" t="s">
        <v>353</v>
      </c>
      <c r="AT27" s="78" t="s">
        <v>354</v>
      </c>
      <c r="AU27" s="74" t="s">
        <v>353</v>
      </c>
      <c r="AV27" s="69" t="s">
        <v>353</v>
      </c>
      <c r="AW27" s="72" t="s">
        <v>354</v>
      </c>
      <c r="AX27" s="77" t="s">
        <v>353</v>
      </c>
      <c r="AY27" s="69" t="s">
        <v>353</v>
      </c>
      <c r="AZ27" s="78" t="s">
        <v>354</v>
      </c>
      <c r="BA27" s="74" t="s">
        <v>353</v>
      </c>
      <c r="BB27" s="69" t="s">
        <v>353</v>
      </c>
      <c r="BC27" s="72" t="s">
        <v>354</v>
      </c>
      <c r="BD27" s="77" t="s">
        <v>353</v>
      </c>
      <c r="BE27" s="69" t="s">
        <v>353</v>
      </c>
      <c r="BF27" s="78" t="s">
        <v>354</v>
      </c>
      <c r="BG27" s="74" t="s">
        <v>353</v>
      </c>
      <c r="BH27" s="69" t="s">
        <v>353</v>
      </c>
      <c r="BI27" s="72" t="s">
        <v>354</v>
      </c>
      <c r="BJ27" s="77" t="s">
        <v>353</v>
      </c>
      <c r="BK27" s="69" t="s">
        <v>353</v>
      </c>
      <c r="BL27" s="78" t="s">
        <v>354</v>
      </c>
      <c r="BM27" s="74" t="s">
        <v>353</v>
      </c>
      <c r="BN27" s="69" t="s">
        <v>353</v>
      </c>
      <c r="BO27" s="72" t="s">
        <v>354</v>
      </c>
      <c r="BP27" s="77" t="s">
        <v>353</v>
      </c>
      <c r="BQ27" s="69" t="s">
        <v>353</v>
      </c>
      <c r="BR27" s="78" t="s">
        <v>354</v>
      </c>
      <c r="BS27" s="80" t="s">
        <v>353</v>
      </c>
      <c r="BT27" s="2" t="str">
        <f>IFERROR(VLOOKUP(A27,Listas!$A$2:$B$23,2,FALSE),"")</f>
        <v>Dirección de Contratación</v>
      </c>
    </row>
    <row r="28" spans="1:72" ht="409.5" customHeight="1" x14ac:dyDescent="0.2">
      <c r="A28" s="55" t="s">
        <v>318</v>
      </c>
      <c r="B28" s="101" t="s">
        <v>601</v>
      </c>
      <c r="C28" s="59" t="s">
        <v>93</v>
      </c>
      <c r="D28" s="57" t="s">
        <v>602</v>
      </c>
      <c r="E28" s="98" t="s">
        <v>35</v>
      </c>
      <c r="F28" s="98" t="s">
        <v>152</v>
      </c>
      <c r="G28" s="55" t="s">
        <v>603</v>
      </c>
      <c r="H28" s="55" t="s">
        <v>508</v>
      </c>
      <c r="I28" s="55" t="s">
        <v>604</v>
      </c>
      <c r="J28" s="55" t="s">
        <v>510</v>
      </c>
      <c r="K28" s="55" t="s">
        <v>592</v>
      </c>
      <c r="L28" s="55" t="s">
        <v>449</v>
      </c>
      <c r="M28" s="55" t="s">
        <v>512</v>
      </c>
      <c r="N28" s="100" t="s">
        <v>124</v>
      </c>
      <c r="O28" s="100" t="s">
        <v>79</v>
      </c>
      <c r="P28" s="98" t="s">
        <v>81</v>
      </c>
      <c r="Q28" s="55" t="s">
        <v>605</v>
      </c>
      <c r="R28" s="100" t="s">
        <v>144</v>
      </c>
      <c r="S28" s="100" t="s">
        <v>125</v>
      </c>
      <c r="T28" s="98" t="s">
        <v>126</v>
      </c>
      <c r="U28" s="55" t="s">
        <v>606</v>
      </c>
      <c r="V28" s="98" t="s">
        <v>377</v>
      </c>
      <c r="W28" s="55" t="s">
        <v>341</v>
      </c>
      <c r="X28" s="55" t="s">
        <v>341</v>
      </c>
      <c r="Y28" s="55" t="s">
        <v>341</v>
      </c>
      <c r="Z28" s="55" t="s">
        <v>341</v>
      </c>
      <c r="AA28" s="55" t="s">
        <v>341</v>
      </c>
      <c r="AB28" s="55" t="s">
        <v>607</v>
      </c>
      <c r="AC28" s="55" t="s">
        <v>608</v>
      </c>
      <c r="AD28" s="55" t="s">
        <v>609</v>
      </c>
      <c r="AE28" s="55" t="s">
        <v>610</v>
      </c>
      <c r="AF28" s="55" t="s">
        <v>611</v>
      </c>
      <c r="AG28" s="55" t="s">
        <v>612</v>
      </c>
      <c r="AH28" s="55" t="s">
        <v>613</v>
      </c>
      <c r="AI28" s="56" t="s">
        <v>614</v>
      </c>
      <c r="AJ28" s="71">
        <v>43917</v>
      </c>
      <c r="AK28" s="72" t="s">
        <v>345</v>
      </c>
      <c r="AL28" s="77" t="s">
        <v>615</v>
      </c>
      <c r="AM28" s="69" t="s">
        <v>353</v>
      </c>
      <c r="AN28" s="78" t="s">
        <v>354</v>
      </c>
      <c r="AO28" s="74" t="s">
        <v>353</v>
      </c>
      <c r="AP28" s="69" t="s">
        <v>353</v>
      </c>
      <c r="AQ28" s="72" t="s">
        <v>354</v>
      </c>
      <c r="AR28" s="77" t="s">
        <v>353</v>
      </c>
      <c r="AS28" s="69" t="s">
        <v>353</v>
      </c>
      <c r="AT28" s="78" t="s">
        <v>354</v>
      </c>
      <c r="AU28" s="74" t="s">
        <v>353</v>
      </c>
      <c r="AV28" s="69" t="s">
        <v>353</v>
      </c>
      <c r="AW28" s="72" t="s">
        <v>354</v>
      </c>
      <c r="AX28" s="77" t="s">
        <v>353</v>
      </c>
      <c r="AY28" s="69" t="s">
        <v>353</v>
      </c>
      <c r="AZ28" s="78" t="s">
        <v>354</v>
      </c>
      <c r="BA28" s="74" t="s">
        <v>353</v>
      </c>
      <c r="BB28" s="69" t="s">
        <v>353</v>
      </c>
      <c r="BC28" s="72" t="s">
        <v>354</v>
      </c>
      <c r="BD28" s="77" t="s">
        <v>353</v>
      </c>
      <c r="BE28" s="69" t="s">
        <v>353</v>
      </c>
      <c r="BF28" s="78" t="s">
        <v>354</v>
      </c>
      <c r="BG28" s="74" t="s">
        <v>353</v>
      </c>
      <c r="BH28" s="69" t="s">
        <v>353</v>
      </c>
      <c r="BI28" s="72" t="s">
        <v>354</v>
      </c>
      <c r="BJ28" s="77" t="s">
        <v>353</v>
      </c>
      <c r="BK28" s="69" t="s">
        <v>353</v>
      </c>
      <c r="BL28" s="78" t="s">
        <v>354</v>
      </c>
      <c r="BM28" s="74" t="s">
        <v>353</v>
      </c>
      <c r="BN28" s="69" t="s">
        <v>353</v>
      </c>
      <c r="BO28" s="72" t="s">
        <v>354</v>
      </c>
      <c r="BP28" s="77" t="s">
        <v>353</v>
      </c>
      <c r="BQ28" s="69" t="s">
        <v>353</v>
      </c>
      <c r="BR28" s="78" t="s">
        <v>354</v>
      </c>
      <c r="BS28" s="80" t="s">
        <v>353</v>
      </c>
      <c r="BT28" s="2" t="str">
        <f>IFERROR(VLOOKUP(A28,Listas!$A$2:$B$23,2,FALSE),"")</f>
        <v>Dirección de Contratación</v>
      </c>
    </row>
    <row r="29" spans="1:72" ht="409.5" customHeight="1" x14ac:dyDescent="0.2">
      <c r="A29" s="55" t="s">
        <v>319</v>
      </c>
      <c r="B29" s="101" t="s">
        <v>616</v>
      </c>
      <c r="C29" s="59" t="s">
        <v>93</v>
      </c>
      <c r="D29" s="57" t="s">
        <v>617</v>
      </c>
      <c r="E29" s="98" t="s">
        <v>35</v>
      </c>
      <c r="F29" s="98" t="s">
        <v>152</v>
      </c>
      <c r="G29" s="55" t="s">
        <v>618</v>
      </c>
      <c r="H29" s="55" t="s">
        <v>619</v>
      </c>
      <c r="I29" s="55" t="s">
        <v>620</v>
      </c>
      <c r="J29" s="55" t="s">
        <v>621</v>
      </c>
      <c r="K29" s="55" t="s">
        <v>335</v>
      </c>
      <c r="L29" s="55" t="s">
        <v>449</v>
      </c>
      <c r="M29" s="55" t="s">
        <v>468</v>
      </c>
      <c r="N29" s="100" t="s">
        <v>144</v>
      </c>
      <c r="O29" s="100" t="s">
        <v>104</v>
      </c>
      <c r="P29" s="98" t="s">
        <v>105</v>
      </c>
      <c r="Q29" s="55" t="s">
        <v>622</v>
      </c>
      <c r="R29" s="100" t="s">
        <v>144</v>
      </c>
      <c r="S29" s="100" t="s">
        <v>145</v>
      </c>
      <c r="T29" s="98" t="s">
        <v>126</v>
      </c>
      <c r="U29" s="55" t="s">
        <v>623</v>
      </c>
      <c r="V29" s="98" t="s">
        <v>340</v>
      </c>
      <c r="W29" s="55" t="s">
        <v>341</v>
      </c>
      <c r="X29" s="55" t="s">
        <v>341</v>
      </c>
      <c r="Y29" s="55" t="s">
        <v>341</v>
      </c>
      <c r="Z29" s="55" t="s">
        <v>341</v>
      </c>
      <c r="AA29" s="55" t="s">
        <v>341</v>
      </c>
      <c r="AB29" s="55" t="s">
        <v>341</v>
      </c>
      <c r="AC29" s="55" t="s">
        <v>341</v>
      </c>
      <c r="AD29" s="55" t="s">
        <v>341</v>
      </c>
      <c r="AE29" s="55" t="s">
        <v>341</v>
      </c>
      <c r="AF29" s="55" t="s">
        <v>341</v>
      </c>
      <c r="AG29" s="55" t="s">
        <v>624</v>
      </c>
      <c r="AH29" s="55" t="s">
        <v>625</v>
      </c>
      <c r="AI29" s="56" t="s">
        <v>626</v>
      </c>
      <c r="AJ29" s="71">
        <v>43353</v>
      </c>
      <c r="AK29" s="72" t="s">
        <v>345</v>
      </c>
      <c r="AL29" s="77" t="s">
        <v>627</v>
      </c>
      <c r="AM29" s="69">
        <v>43593</v>
      </c>
      <c r="AN29" s="78" t="s">
        <v>345</v>
      </c>
      <c r="AO29" s="74" t="s">
        <v>628</v>
      </c>
      <c r="AP29" s="69">
        <v>43763</v>
      </c>
      <c r="AQ29" s="72" t="s">
        <v>351</v>
      </c>
      <c r="AR29" s="77" t="s">
        <v>629</v>
      </c>
      <c r="AS29" s="69">
        <v>43895</v>
      </c>
      <c r="AT29" s="78" t="s">
        <v>351</v>
      </c>
      <c r="AU29" s="74" t="s">
        <v>630</v>
      </c>
      <c r="AV29" s="69" t="s">
        <v>353</v>
      </c>
      <c r="AW29" s="72" t="s">
        <v>354</v>
      </c>
      <c r="AX29" s="77" t="s">
        <v>353</v>
      </c>
      <c r="AY29" s="69" t="s">
        <v>353</v>
      </c>
      <c r="AZ29" s="78" t="s">
        <v>354</v>
      </c>
      <c r="BA29" s="74" t="s">
        <v>353</v>
      </c>
      <c r="BB29" s="69" t="s">
        <v>353</v>
      </c>
      <c r="BC29" s="72" t="s">
        <v>354</v>
      </c>
      <c r="BD29" s="77" t="s">
        <v>353</v>
      </c>
      <c r="BE29" s="69" t="s">
        <v>353</v>
      </c>
      <c r="BF29" s="78" t="s">
        <v>354</v>
      </c>
      <c r="BG29" s="74" t="s">
        <v>353</v>
      </c>
      <c r="BH29" s="69" t="s">
        <v>353</v>
      </c>
      <c r="BI29" s="72" t="s">
        <v>354</v>
      </c>
      <c r="BJ29" s="77" t="s">
        <v>353</v>
      </c>
      <c r="BK29" s="69" t="s">
        <v>353</v>
      </c>
      <c r="BL29" s="78" t="s">
        <v>354</v>
      </c>
      <c r="BM29" s="74" t="s">
        <v>353</v>
      </c>
      <c r="BN29" s="69" t="s">
        <v>353</v>
      </c>
      <c r="BO29" s="72" t="s">
        <v>354</v>
      </c>
      <c r="BP29" s="77" t="s">
        <v>353</v>
      </c>
      <c r="BQ29" s="69" t="s">
        <v>353</v>
      </c>
      <c r="BR29" s="78" t="s">
        <v>354</v>
      </c>
      <c r="BS29" s="80" t="s">
        <v>353</v>
      </c>
      <c r="BT29" s="2" t="str">
        <f>IFERROR(VLOOKUP(A29,Listas!$A$2:$B$23,2,FALSE),"")</f>
        <v xml:space="preserve"> Oficina de Control Interno Disciplinario</v>
      </c>
    </row>
    <row r="30" spans="1:72" ht="409.5" customHeight="1" x14ac:dyDescent="0.2">
      <c r="A30" s="55" t="s">
        <v>319</v>
      </c>
      <c r="B30" s="101" t="s">
        <v>616</v>
      </c>
      <c r="C30" s="59" t="s">
        <v>93</v>
      </c>
      <c r="D30" s="57" t="s">
        <v>631</v>
      </c>
      <c r="E30" s="98" t="s">
        <v>35</v>
      </c>
      <c r="F30" s="98" t="s">
        <v>152</v>
      </c>
      <c r="G30" s="55" t="s">
        <v>632</v>
      </c>
      <c r="H30" s="55" t="s">
        <v>619</v>
      </c>
      <c r="I30" s="55" t="s">
        <v>633</v>
      </c>
      <c r="J30" s="55" t="s">
        <v>634</v>
      </c>
      <c r="K30" s="55" t="s">
        <v>335</v>
      </c>
      <c r="L30" s="55" t="s">
        <v>336</v>
      </c>
      <c r="M30" s="55" t="s">
        <v>468</v>
      </c>
      <c r="N30" s="100" t="s">
        <v>144</v>
      </c>
      <c r="O30" s="100" t="s">
        <v>104</v>
      </c>
      <c r="P30" s="98" t="s">
        <v>105</v>
      </c>
      <c r="Q30" s="55" t="s">
        <v>635</v>
      </c>
      <c r="R30" s="100" t="s">
        <v>144</v>
      </c>
      <c r="S30" s="100" t="s">
        <v>145</v>
      </c>
      <c r="T30" s="98" t="s">
        <v>126</v>
      </c>
      <c r="U30" s="55" t="s">
        <v>636</v>
      </c>
      <c r="V30" s="98" t="s">
        <v>340</v>
      </c>
      <c r="W30" s="55" t="s">
        <v>341</v>
      </c>
      <c r="X30" s="55" t="s">
        <v>341</v>
      </c>
      <c r="Y30" s="55" t="s">
        <v>341</v>
      </c>
      <c r="Z30" s="55" t="s">
        <v>341</v>
      </c>
      <c r="AA30" s="55" t="s">
        <v>341</v>
      </c>
      <c r="AB30" s="55" t="s">
        <v>341</v>
      </c>
      <c r="AC30" s="55" t="s">
        <v>341</v>
      </c>
      <c r="AD30" s="55" t="s">
        <v>341</v>
      </c>
      <c r="AE30" s="55" t="s">
        <v>341</v>
      </c>
      <c r="AF30" s="55" t="s">
        <v>341</v>
      </c>
      <c r="AG30" s="55" t="s">
        <v>637</v>
      </c>
      <c r="AH30" s="55" t="s">
        <v>638</v>
      </c>
      <c r="AI30" s="56" t="s">
        <v>639</v>
      </c>
      <c r="AJ30" s="71">
        <v>43353</v>
      </c>
      <c r="AK30" s="72" t="s">
        <v>345</v>
      </c>
      <c r="AL30" s="77" t="s">
        <v>627</v>
      </c>
      <c r="AM30" s="69">
        <v>43595</v>
      </c>
      <c r="AN30" s="78" t="s">
        <v>345</v>
      </c>
      <c r="AO30" s="74" t="s">
        <v>640</v>
      </c>
      <c r="AP30" s="69">
        <v>43895</v>
      </c>
      <c r="AQ30" s="72" t="s">
        <v>351</v>
      </c>
      <c r="AR30" s="77" t="s">
        <v>641</v>
      </c>
      <c r="AS30" s="69" t="s">
        <v>353</v>
      </c>
      <c r="AT30" s="78" t="s">
        <v>354</v>
      </c>
      <c r="AU30" s="74" t="s">
        <v>353</v>
      </c>
      <c r="AV30" s="69" t="s">
        <v>353</v>
      </c>
      <c r="AW30" s="72" t="s">
        <v>354</v>
      </c>
      <c r="AX30" s="77" t="s">
        <v>353</v>
      </c>
      <c r="AY30" s="69" t="s">
        <v>353</v>
      </c>
      <c r="AZ30" s="78" t="s">
        <v>354</v>
      </c>
      <c r="BA30" s="74" t="s">
        <v>353</v>
      </c>
      <c r="BB30" s="69" t="s">
        <v>353</v>
      </c>
      <c r="BC30" s="72" t="s">
        <v>354</v>
      </c>
      <c r="BD30" s="77" t="s">
        <v>353</v>
      </c>
      <c r="BE30" s="69" t="s">
        <v>353</v>
      </c>
      <c r="BF30" s="78" t="s">
        <v>354</v>
      </c>
      <c r="BG30" s="74" t="s">
        <v>353</v>
      </c>
      <c r="BH30" s="69" t="s">
        <v>353</v>
      </c>
      <c r="BI30" s="72" t="s">
        <v>354</v>
      </c>
      <c r="BJ30" s="77" t="s">
        <v>353</v>
      </c>
      <c r="BK30" s="69" t="s">
        <v>353</v>
      </c>
      <c r="BL30" s="78" t="s">
        <v>354</v>
      </c>
      <c r="BM30" s="74" t="s">
        <v>353</v>
      </c>
      <c r="BN30" s="69" t="s">
        <v>353</v>
      </c>
      <c r="BO30" s="72" t="s">
        <v>354</v>
      </c>
      <c r="BP30" s="77" t="s">
        <v>353</v>
      </c>
      <c r="BQ30" s="69" t="s">
        <v>353</v>
      </c>
      <c r="BR30" s="78" t="s">
        <v>354</v>
      </c>
      <c r="BS30" s="80" t="s">
        <v>353</v>
      </c>
      <c r="BT30" s="2" t="str">
        <f>IFERROR(VLOOKUP(A30,Listas!$A$2:$B$23,2,FALSE),"")</f>
        <v xml:space="preserve"> Oficina de Control Interno Disciplinario</v>
      </c>
    </row>
    <row r="31" spans="1:72" ht="409.5" customHeight="1" x14ac:dyDescent="0.2">
      <c r="A31" s="55" t="s">
        <v>319</v>
      </c>
      <c r="B31" s="101" t="s">
        <v>642</v>
      </c>
      <c r="C31" s="59" t="s">
        <v>40</v>
      </c>
      <c r="D31" s="57" t="s">
        <v>643</v>
      </c>
      <c r="E31" s="98" t="s">
        <v>64</v>
      </c>
      <c r="F31" s="98" t="s">
        <v>152</v>
      </c>
      <c r="G31" s="55" t="s">
        <v>644</v>
      </c>
      <c r="H31" s="55" t="s">
        <v>645</v>
      </c>
      <c r="I31" s="55" t="s">
        <v>646</v>
      </c>
      <c r="J31" s="55" t="s">
        <v>374</v>
      </c>
      <c r="K31" s="55" t="s">
        <v>335</v>
      </c>
      <c r="L31" s="55" t="s">
        <v>449</v>
      </c>
      <c r="M31" s="55" t="s">
        <v>468</v>
      </c>
      <c r="N31" s="100" t="s">
        <v>144</v>
      </c>
      <c r="O31" s="100" t="s">
        <v>79</v>
      </c>
      <c r="P31" s="98" t="s">
        <v>81</v>
      </c>
      <c r="Q31" s="55" t="s">
        <v>647</v>
      </c>
      <c r="R31" s="100" t="s">
        <v>144</v>
      </c>
      <c r="S31" s="100" t="s">
        <v>79</v>
      </c>
      <c r="T31" s="98" t="s">
        <v>81</v>
      </c>
      <c r="U31" s="55" t="s">
        <v>648</v>
      </c>
      <c r="V31" s="98" t="s">
        <v>377</v>
      </c>
      <c r="W31" s="55" t="s">
        <v>341</v>
      </c>
      <c r="X31" s="55" t="s">
        <v>341</v>
      </c>
      <c r="Y31" s="55" t="s">
        <v>341</v>
      </c>
      <c r="Z31" s="55" t="s">
        <v>341</v>
      </c>
      <c r="AA31" s="55" t="s">
        <v>341</v>
      </c>
      <c r="AB31" s="55" t="s">
        <v>649</v>
      </c>
      <c r="AC31" s="55" t="s">
        <v>650</v>
      </c>
      <c r="AD31" s="55" t="s">
        <v>651</v>
      </c>
      <c r="AE31" s="55" t="s">
        <v>652</v>
      </c>
      <c r="AF31" s="55" t="s">
        <v>653</v>
      </c>
      <c r="AG31" s="55" t="s">
        <v>654</v>
      </c>
      <c r="AH31" s="55" t="s">
        <v>655</v>
      </c>
      <c r="AI31" s="56" t="s">
        <v>656</v>
      </c>
      <c r="AJ31" s="71">
        <v>43353</v>
      </c>
      <c r="AK31" s="72" t="s">
        <v>345</v>
      </c>
      <c r="AL31" s="77" t="s">
        <v>627</v>
      </c>
      <c r="AM31" s="69">
        <v>43593</v>
      </c>
      <c r="AN31" s="78" t="s">
        <v>345</v>
      </c>
      <c r="AO31" s="74" t="s">
        <v>657</v>
      </c>
      <c r="AP31" s="69">
        <v>43763</v>
      </c>
      <c r="AQ31" s="72" t="s">
        <v>475</v>
      </c>
      <c r="AR31" s="77" t="s">
        <v>658</v>
      </c>
      <c r="AS31" s="69">
        <v>43895</v>
      </c>
      <c r="AT31" s="78" t="s">
        <v>659</v>
      </c>
      <c r="AU31" s="74" t="s">
        <v>660</v>
      </c>
      <c r="AV31" s="69" t="s">
        <v>353</v>
      </c>
      <c r="AW31" s="72" t="s">
        <v>354</v>
      </c>
      <c r="AX31" s="77" t="s">
        <v>353</v>
      </c>
      <c r="AY31" s="69" t="s">
        <v>353</v>
      </c>
      <c r="AZ31" s="78" t="s">
        <v>354</v>
      </c>
      <c r="BA31" s="74" t="s">
        <v>353</v>
      </c>
      <c r="BB31" s="69" t="s">
        <v>353</v>
      </c>
      <c r="BC31" s="72" t="s">
        <v>354</v>
      </c>
      <c r="BD31" s="77" t="s">
        <v>353</v>
      </c>
      <c r="BE31" s="69" t="s">
        <v>353</v>
      </c>
      <c r="BF31" s="78" t="s">
        <v>354</v>
      </c>
      <c r="BG31" s="74" t="s">
        <v>353</v>
      </c>
      <c r="BH31" s="69" t="s">
        <v>353</v>
      </c>
      <c r="BI31" s="72" t="s">
        <v>354</v>
      </c>
      <c r="BJ31" s="77" t="s">
        <v>353</v>
      </c>
      <c r="BK31" s="69" t="s">
        <v>353</v>
      </c>
      <c r="BL31" s="78" t="s">
        <v>354</v>
      </c>
      <c r="BM31" s="74" t="s">
        <v>353</v>
      </c>
      <c r="BN31" s="69" t="s">
        <v>353</v>
      </c>
      <c r="BO31" s="72" t="s">
        <v>354</v>
      </c>
      <c r="BP31" s="77" t="s">
        <v>353</v>
      </c>
      <c r="BQ31" s="69" t="s">
        <v>353</v>
      </c>
      <c r="BR31" s="78" t="s">
        <v>354</v>
      </c>
      <c r="BS31" s="80" t="s">
        <v>353</v>
      </c>
      <c r="BT31" s="2" t="str">
        <f>IFERROR(VLOOKUP(A31,Listas!$A$2:$B$23,2,FALSE),"")</f>
        <v xml:space="preserve"> Oficina de Control Interno Disciplinario</v>
      </c>
    </row>
    <row r="32" spans="1:72" ht="409.5" customHeight="1" x14ac:dyDescent="0.2">
      <c r="A32" s="55" t="s">
        <v>319</v>
      </c>
      <c r="B32" s="101" t="s">
        <v>616</v>
      </c>
      <c r="C32" s="59" t="s">
        <v>115</v>
      </c>
      <c r="D32" s="57" t="s">
        <v>661</v>
      </c>
      <c r="E32" s="98" t="s">
        <v>35</v>
      </c>
      <c r="F32" s="98" t="s">
        <v>42</v>
      </c>
      <c r="G32" s="55" t="s">
        <v>662</v>
      </c>
      <c r="H32" s="55" t="s">
        <v>663</v>
      </c>
      <c r="I32" s="55" t="s">
        <v>664</v>
      </c>
      <c r="J32" s="55" t="s">
        <v>665</v>
      </c>
      <c r="K32" s="55" t="s">
        <v>335</v>
      </c>
      <c r="L32" s="55" t="s">
        <v>336</v>
      </c>
      <c r="M32" s="55" t="s">
        <v>468</v>
      </c>
      <c r="N32" s="100" t="s">
        <v>144</v>
      </c>
      <c r="O32" s="100" t="s">
        <v>125</v>
      </c>
      <c r="P32" s="98" t="s">
        <v>126</v>
      </c>
      <c r="Q32" s="55" t="s">
        <v>666</v>
      </c>
      <c r="R32" s="100" t="s">
        <v>144</v>
      </c>
      <c r="S32" s="100" t="s">
        <v>145</v>
      </c>
      <c r="T32" s="98" t="s">
        <v>126</v>
      </c>
      <c r="U32" s="55" t="s">
        <v>667</v>
      </c>
      <c r="V32" s="98" t="s">
        <v>340</v>
      </c>
      <c r="W32" s="55" t="s">
        <v>341</v>
      </c>
      <c r="X32" s="55" t="s">
        <v>341</v>
      </c>
      <c r="Y32" s="55" t="s">
        <v>341</v>
      </c>
      <c r="Z32" s="55" t="s">
        <v>341</v>
      </c>
      <c r="AA32" s="55" t="s">
        <v>341</v>
      </c>
      <c r="AB32" s="55" t="s">
        <v>341</v>
      </c>
      <c r="AC32" s="55" t="s">
        <v>341</v>
      </c>
      <c r="AD32" s="55" t="s">
        <v>341</v>
      </c>
      <c r="AE32" s="55" t="s">
        <v>341</v>
      </c>
      <c r="AF32" s="55" t="s">
        <v>341</v>
      </c>
      <c r="AG32" s="55" t="s">
        <v>668</v>
      </c>
      <c r="AH32" s="55" t="s">
        <v>669</v>
      </c>
      <c r="AI32" s="56" t="s">
        <v>670</v>
      </c>
      <c r="AJ32" s="71">
        <v>43353</v>
      </c>
      <c r="AK32" s="72" t="s">
        <v>345</v>
      </c>
      <c r="AL32" s="77" t="s">
        <v>627</v>
      </c>
      <c r="AM32" s="69">
        <v>43593</v>
      </c>
      <c r="AN32" s="78" t="s">
        <v>345</v>
      </c>
      <c r="AO32" s="74" t="s">
        <v>671</v>
      </c>
      <c r="AP32" s="69">
        <v>43763</v>
      </c>
      <c r="AQ32" s="72" t="s">
        <v>389</v>
      </c>
      <c r="AR32" s="77" t="s">
        <v>672</v>
      </c>
      <c r="AS32" s="69">
        <v>43895</v>
      </c>
      <c r="AT32" s="78" t="s">
        <v>560</v>
      </c>
      <c r="AU32" s="74" t="s">
        <v>673</v>
      </c>
      <c r="AV32" s="69" t="s">
        <v>353</v>
      </c>
      <c r="AW32" s="72" t="s">
        <v>354</v>
      </c>
      <c r="AX32" s="77" t="s">
        <v>353</v>
      </c>
      <c r="AY32" s="69" t="s">
        <v>353</v>
      </c>
      <c r="AZ32" s="78" t="s">
        <v>354</v>
      </c>
      <c r="BA32" s="74" t="s">
        <v>353</v>
      </c>
      <c r="BB32" s="69" t="s">
        <v>353</v>
      </c>
      <c r="BC32" s="72" t="s">
        <v>354</v>
      </c>
      <c r="BD32" s="77" t="s">
        <v>353</v>
      </c>
      <c r="BE32" s="69" t="s">
        <v>353</v>
      </c>
      <c r="BF32" s="78" t="s">
        <v>354</v>
      </c>
      <c r="BG32" s="74" t="s">
        <v>353</v>
      </c>
      <c r="BH32" s="69" t="s">
        <v>353</v>
      </c>
      <c r="BI32" s="72" t="s">
        <v>354</v>
      </c>
      <c r="BJ32" s="77" t="s">
        <v>353</v>
      </c>
      <c r="BK32" s="69" t="s">
        <v>353</v>
      </c>
      <c r="BL32" s="78" t="s">
        <v>354</v>
      </c>
      <c r="BM32" s="74" t="s">
        <v>353</v>
      </c>
      <c r="BN32" s="69" t="s">
        <v>353</v>
      </c>
      <c r="BO32" s="72" t="s">
        <v>354</v>
      </c>
      <c r="BP32" s="77" t="s">
        <v>353</v>
      </c>
      <c r="BQ32" s="69" t="s">
        <v>353</v>
      </c>
      <c r="BR32" s="78" t="s">
        <v>354</v>
      </c>
      <c r="BS32" s="80" t="s">
        <v>353</v>
      </c>
      <c r="BT32" s="2" t="str">
        <f>IFERROR(VLOOKUP(A32,Listas!$A$2:$B$23,2,FALSE),"")</f>
        <v xml:space="preserve"> Oficina de Control Interno Disciplinario</v>
      </c>
    </row>
    <row r="33" spans="1:72" ht="409.5" customHeight="1" x14ac:dyDescent="0.2">
      <c r="A33" s="55" t="s">
        <v>147</v>
      </c>
      <c r="B33" s="101" t="s">
        <v>674</v>
      </c>
      <c r="C33" s="59" t="s">
        <v>93</v>
      </c>
      <c r="D33" s="57" t="s">
        <v>675</v>
      </c>
      <c r="E33" s="98" t="s">
        <v>35</v>
      </c>
      <c r="F33" s="98" t="s">
        <v>92</v>
      </c>
      <c r="G33" s="55" t="s">
        <v>676</v>
      </c>
      <c r="H33" s="55" t="s">
        <v>677</v>
      </c>
      <c r="I33" s="55" t="s">
        <v>678</v>
      </c>
      <c r="J33" s="55" t="s">
        <v>679</v>
      </c>
      <c r="K33" s="55" t="s">
        <v>680</v>
      </c>
      <c r="L33" s="55" t="s">
        <v>449</v>
      </c>
      <c r="M33" s="55" t="s">
        <v>512</v>
      </c>
      <c r="N33" s="100" t="s">
        <v>124</v>
      </c>
      <c r="O33" s="100" t="s">
        <v>79</v>
      </c>
      <c r="P33" s="98" t="s">
        <v>81</v>
      </c>
      <c r="Q33" s="55" t="s">
        <v>681</v>
      </c>
      <c r="R33" s="100" t="s">
        <v>144</v>
      </c>
      <c r="S33" s="100" t="s">
        <v>104</v>
      </c>
      <c r="T33" s="98" t="s">
        <v>105</v>
      </c>
      <c r="U33" s="55" t="s">
        <v>682</v>
      </c>
      <c r="V33" s="98" t="s">
        <v>377</v>
      </c>
      <c r="W33" s="55" t="s">
        <v>683</v>
      </c>
      <c r="X33" s="55" t="s">
        <v>684</v>
      </c>
      <c r="Y33" s="55" t="s">
        <v>685</v>
      </c>
      <c r="Z33" s="55" t="s">
        <v>686</v>
      </c>
      <c r="AA33" s="55" t="s">
        <v>687</v>
      </c>
      <c r="AB33" s="55" t="s">
        <v>688</v>
      </c>
      <c r="AC33" s="55" t="s">
        <v>689</v>
      </c>
      <c r="AD33" s="55" t="s">
        <v>690</v>
      </c>
      <c r="AE33" s="55" t="s">
        <v>691</v>
      </c>
      <c r="AF33" s="55" t="s">
        <v>692</v>
      </c>
      <c r="AG33" s="55" t="s">
        <v>693</v>
      </c>
      <c r="AH33" s="55" t="s">
        <v>694</v>
      </c>
      <c r="AI33" s="56" t="s">
        <v>695</v>
      </c>
      <c r="AJ33" s="71">
        <v>43350</v>
      </c>
      <c r="AK33" s="72" t="s">
        <v>345</v>
      </c>
      <c r="AL33" s="77" t="s">
        <v>696</v>
      </c>
      <c r="AM33" s="69">
        <v>43594</v>
      </c>
      <c r="AN33" s="78" t="s">
        <v>529</v>
      </c>
      <c r="AO33" s="74" t="s">
        <v>697</v>
      </c>
      <c r="AP33" s="69">
        <v>43787</v>
      </c>
      <c r="AQ33" s="72" t="s">
        <v>529</v>
      </c>
      <c r="AR33" s="77" t="s">
        <v>698</v>
      </c>
      <c r="AS33" s="69">
        <v>43980</v>
      </c>
      <c r="AT33" s="78" t="s">
        <v>345</v>
      </c>
      <c r="AU33" s="74" t="s">
        <v>699</v>
      </c>
      <c r="AV33" s="69" t="s">
        <v>353</v>
      </c>
      <c r="AW33" s="72" t="s">
        <v>354</v>
      </c>
      <c r="AX33" s="77" t="s">
        <v>353</v>
      </c>
      <c r="AY33" s="69" t="s">
        <v>353</v>
      </c>
      <c r="AZ33" s="78" t="s">
        <v>354</v>
      </c>
      <c r="BA33" s="74" t="s">
        <v>353</v>
      </c>
      <c r="BB33" s="69" t="s">
        <v>353</v>
      </c>
      <c r="BC33" s="72" t="s">
        <v>354</v>
      </c>
      <c r="BD33" s="77" t="s">
        <v>353</v>
      </c>
      <c r="BE33" s="69" t="s">
        <v>353</v>
      </c>
      <c r="BF33" s="78" t="s">
        <v>354</v>
      </c>
      <c r="BG33" s="74" t="s">
        <v>353</v>
      </c>
      <c r="BH33" s="69" t="s">
        <v>353</v>
      </c>
      <c r="BI33" s="72" t="s">
        <v>354</v>
      </c>
      <c r="BJ33" s="77" t="s">
        <v>353</v>
      </c>
      <c r="BK33" s="69" t="s">
        <v>353</v>
      </c>
      <c r="BL33" s="78" t="s">
        <v>354</v>
      </c>
      <c r="BM33" s="74" t="s">
        <v>353</v>
      </c>
      <c r="BN33" s="69" t="s">
        <v>353</v>
      </c>
      <c r="BO33" s="72" t="s">
        <v>354</v>
      </c>
      <c r="BP33" s="77" t="s">
        <v>353</v>
      </c>
      <c r="BQ33" s="69" t="s">
        <v>353</v>
      </c>
      <c r="BR33" s="78" t="s">
        <v>354</v>
      </c>
      <c r="BS33" s="80" t="s">
        <v>353</v>
      </c>
      <c r="BT33" s="2" t="str">
        <f>IFERROR(VLOOKUP(A33,Listas!$A$2:$B$23,2,FALSE),"")</f>
        <v>Oficina Asesora de Planeación</v>
      </c>
    </row>
    <row r="34" spans="1:72" ht="409.5" customHeight="1" x14ac:dyDescent="0.2">
      <c r="A34" s="55" t="s">
        <v>147</v>
      </c>
      <c r="B34" s="101" t="s">
        <v>700</v>
      </c>
      <c r="C34" s="59" t="s">
        <v>133</v>
      </c>
      <c r="D34" s="57" t="s">
        <v>701</v>
      </c>
      <c r="E34" s="98" t="s">
        <v>35</v>
      </c>
      <c r="F34" s="98" t="s">
        <v>92</v>
      </c>
      <c r="G34" s="55" t="s">
        <v>702</v>
      </c>
      <c r="H34" s="55" t="s">
        <v>703</v>
      </c>
      <c r="I34" s="55" t="s">
        <v>704</v>
      </c>
      <c r="J34" s="55" t="s">
        <v>705</v>
      </c>
      <c r="K34" s="55" t="s">
        <v>335</v>
      </c>
      <c r="L34" s="55" t="s">
        <v>449</v>
      </c>
      <c r="M34" s="55" t="s">
        <v>706</v>
      </c>
      <c r="N34" s="100" t="s">
        <v>103</v>
      </c>
      <c r="O34" s="100" t="s">
        <v>79</v>
      </c>
      <c r="P34" s="98" t="s">
        <v>54</v>
      </c>
      <c r="Q34" s="55" t="s">
        <v>707</v>
      </c>
      <c r="R34" s="100" t="s">
        <v>144</v>
      </c>
      <c r="S34" s="100" t="s">
        <v>125</v>
      </c>
      <c r="T34" s="98" t="s">
        <v>126</v>
      </c>
      <c r="U34" s="55" t="s">
        <v>708</v>
      </c>
      <c r="V34" s="98" t="s">
        <v>340</v>
      </c>
      <c r="W34" s="55" t="s">
        <v>341</v>
      </c>
      <c r="X34" s="55" t="s">
        <v>341</v>
      </c>
      <c r="Y34" s="55" t="s">
        <v>341</v>
      </c>
      <c r="Z34" s="55" t="s">
        <v>341</v>
      </c>
      <c r="AA34" s="55" t="s">
        <v>341</v>
      </c>
      <c r="AB34" s="55" t="s">
        <v>341</v>
      </c>
      <c r="AC34" s="55" t="s">
        <v>341</v>
      </c>
      <c r="AD34" s="55" t="s">
        <v>341</v>
      </c>
      <c r="AE34" s="55" t="s">
        <v>341</v>
      </c>
      <c r="AF34" s="55" t="s">
        <v>341</v>
      </c>
      <c r="AG34" s="55" t="s">
        <v>709</v>
      </c>
      <c r="AH34" s="55" t="s">
        <v>710</v>
      </c>
      <c r="AI34" s="56" t="s">
        <v>711</v>
      </c>
      <c r="AJ34" s="71">
        <v>43350</v>
      </c>
      <c r="AK34" s="72" t="s">
        <v>345</v>
      </c>
      <c r="AL34" s="77" t="s">
        <v>712</v>
      </c>
      <c r="AM34" s="69">
        <v>43594</v>
      </c>
      <c r="AN34" s="78" t="s">
        <v>345</v>
      </c>
      <c r="AO34" s="74" t="s">
        <v>713</v>
      </c>
      <c r="AP34" s="69">
        <v>43787</v>
      </c>
      <c r="AQ34" s="72" t="s">
        <v>529</v>
      </c>
      <c r="AR34" s="77" t="s">
        <v>714</v>
      </c>
      <c r="AS34" s="69">
        <v>43980</v>
      </c>
      <c r="AT34" s="78" t="s">
        <v>345</v>
      </c>
      <c r="AU34" s="74" t="s">
        <v>715</v>
      </c>
      <c r="AV34" s="69" t="s">
        <v>353</v>
      </c>
      <c r="AW34" s="72" t="s">
        <v>354</v>
      </c>
      <c r="AX34" s="77" t="s">
        <v>353</v>
      </c>
      <c r="AY34" s="69" t="s">
        <v>353</v>
      </c>
      <c r="AZ34" s="78" t="s">
        <v>354</v>
      </c>
      <c r="BA34" s="74" t="s">
        <v>353</v>
      </c>
      <c r="BB34" s="69" t="s">
        <v>353</v>
      </c>
      <c r="BC34" s="72" t="s">
        <v>354</v>
      </c>
      <c r="BD34" s="77" t="s">
        <v>353</v>
      </c>
      <c r="BE34" s="69" t="s">
        <v>353</v>
      </c>
      <c r="BF34" s="78" t="s">
        <v>354</v>
      </c>
      <c r="BG34" s="74" t="s">
        <v>353</v>
      </c>
      <c r="BH34" s="69" t="s">
        <v>353</v>
      </c>
      <c r="BI34" s="72" t="s">
        <v>354</v>
      </c>
      <c r="BJ34" s="77" t="s">
        <v>353</v>
      </c>
      <c r="BK34" s="69" t="s">
        <v>353</v>
      </c>
      <c r="BL34" s="78" t="s">
        <v>354</v>
      </c>
      <c r="BM34" s="74" t="s">
        <v>353</v>
      </c>
      <c r="BN34" s="69" t="s">
        <v>353</v>
      </c>
      <c r="BO34" s="72" t="s">
        <v>354</v>
      </c>
      <c r="BP34" s="77" t="s">
        <v>353</v>
      </c>
      <c r="BQ34" s="69" t="s">
        <v>353</v>
      </c>
      <c r="BR34" s="78" t="s">
        <v>354</v>
      </c>
      <c r="BS34" s="80" t="s">
        <v>353</v>
      </c>
      <c r="BT34" s="2" t="str">
        <f>IFERROR(VLOOKUP(A34,Listas!$A$2:$B$23,2,FALSE),"")</f>
        <v>Oficina Asesora de Planeación</v>
      </c>
    </row>
    <row r="35" spans="1:72" ht="409.5" customHeight="1" x14ac:dyDescent="0.2">
      <c r="A35" s="55" t="s">
        <v>147</v>
      </c>
      <c r="B35" s="101" t="s">
        <v>716</v>
      </c>
      <c r="C35" s="59" t="s">
        <v>133</v>
      </c>
      <c r="D35" s="57" t="s">
        <v>717</v>
      </c>
      <c r="E35" s="98" t="s">
        <v>35</v>
      </c>
      <c r="F35" s="98" t="s">
        <v>42</v>
      </c>
      <c r="G35" s="55" t="s">
        <v>718</v>
      </c>
      <c r="H35" s="55" t="s">
        <v>719</v>
      </c>
      <c r="I35" s="55" t="s">
        <v>720</v>
      </c>
      <c r="J35" s="55" t="s">
        <v>721</v>
      </c>
      <c r="K35" s="55" t="s">
        <v>680</v>
      </c>
      <c r="L35" s="55" t="s">
        <v>449</v>
      </c>
      <c r="M35" s="55" t="s">
        <v>512</v>
      </c>
      <c r="N35" s="100" t="s">
        <v>124</v>
      </c>
      <c r="O35" s="100" t="s">
        <v>79</v>
      </c>
      <c r="P35" s="98" t="s">
        <v>81</v>
      </c>
      <c r="Q35" s="55" t="s">
        <v>722</v>
      </c>
      <c r="R35" s="100" t="s">
        <v>144</v>
      </c>
      <c r="S35" s="100" t="s">
        <v>104</v>
      </c>
      <c r="T35" s="98" t="s">
        <v>105</v>
      </c>
      <c r="U35" s="55" t="s">
        <v>723</v>
      </c>
      <c r="V35" s="98" t="s">
        <v>377</v>
      </c>
      <c r="W35" s="55" t="s">
        <v>724</v>
      </c>
      <c r="X35" s="55" t="s">
        <v>725</v>
      </c>
      <c r="Y35" s="55" t="s">
        <v>726</v>
      </c>
      <c r="Z35" s="55" t="s">
        <v>727</v>
      </c>
      <c r="AA35" s="55" t="s">
        <v>728</v>
      </c>
      <c r="AB35" s="55" t="s">
        <v>688</v>
      </c>
      <c r="AC35" s="55" t="s">
        <v>689</v>
      </c>
      <c r="AD35" s="55" t="s">
        <v>690</v>
      </c>
      <c r="AE35" s="55" t="s">
        <v>691</v>
      </c>
      <c r="AF35" s="55" t="s">
        <v>692</v>
      </c>
      <c r="AG35" s="55" t="s">
        <v>729</v>
      </c>
      <c r="AH35" s="55" t="s">
        <v>730</v>
      </c>
      <c r="AI35" s="56" t="s">
        <v>731</v>
      </c>
      <c r="AJ35" s="71">
        <v>43594</v>
      </c>
      <c r="AK35" s="72" t="s">
        <v>345</v>
      </c>
      <c r="AL35" s="77" t="s">
        <v>732</v>
      </c>
      <c r="AM35" s="69">
        <v>43787</v>
      </c>
      <c r="AN35" s="78" t="s">
        <v>389</v>
      </c>
      <c r="AO35" s="74" t="s">
        <v>733</v>
      </c>
      <c r="AP35" s="69">
        <v>43980</v>
      </c>
      <c r="AQ35" s="72" t="s">
        <v>345</v>
      </c>
      <c r="AR35" s="77" t="s">
        <v>734</v>
      </c>
      <c r="AS35" s="69" t="s">
        <v>353</v>
      </c>
      <c r="AT35" s="78" t="s">
        <v>354</v>
      </c>
      <c r="AU35" s="74" t="s">
        <v>353</v>
      </c>
      <c r="AV35" s="69" t="s">
        <v>353</v>
      </c>
      <c r="AW35" s="72" t="s">
        <v>354</v>
      </c>
      <c r="AX35" s="77" t="s">
        <v>353</v>
      </c>
      <c r="AY35" s="69" t="s">
        <v>353</v>
      </c>
      <c r="AZ35" s="78" t="s">
        <v>354</v>
      </c>
      <c r="BA35" s="74" t="s">
        <v>353</v>
      </c>
      <c r="BB35" s="69" t="s">
        <v>353</v>
      </c>
      <c r="BC35" s="72" t="s">
        <v>354</v>
      </c>
      <c r="BD35" s="77" t="s">
        <v>353</v>
      </c>
      <c r="BE35" s="69" t="s">
        <v>353</v>
      </c>
      <c r="BF35" s="78" t="s">
        <v>354</v>
      </c>
      <c r="BG35" s="74" t="s">
        <v>353</v>
      </c>
      <c r="BH35" s="69" t="s">
        <v>353</v>
      </c>
      <c r="BI35" s="72" t="s">
        <v>354</v>
      </c>
      <c r="BJ35" s="77" t="s">
        <v>353</v>
      </c>
      <c r="BK35" s="69" t="s">
        <v>353</v>
      </c>
      <c r="BL35" s="78" t="s">
        <v>354</v>
      </c>
      <c r="BM35" s="74" t="s">
        <v>353</v>
      </c>
      <c r="BN35" s="69" t="s">
        <v>353</v>
      </c>
      <c r="BO35" s="72" t="s">
        <v>354</v>
      </c>
      <c r="BP35" s="77" t="s">
        <v>353</v>
      </c>
      <c r="BQ35" s="69" t="s">
        <v>353</v>
      </c>
      <c r="BR35" s="78" t="s">
        <v>354</v>
      </c>
      <c r="BS35" s="80" t="s">
        <v>353</v>
      </c>
      <c r="BT35" s="2" t="str">
        <f>IFERROR(VLOOKUP(A35,Listas!$A$2:$B$23,2,FALSE),"")</f>
        <v>Oficina Asesora de Planeación</v>
      </c>
    </row>
    <row r="36" spans="1:72" ht="409.5" customHeight="1" x14ac:dyDescent="0.2">
      <c r="A36" s="55" t="s">
        <v>159</v>
      </c>
      <c r="B36" s="101" t="s">
        <v>735</v>
      </c>
      <c r="C36" s="59" t="s">
        <v>93</v>
      </c>
      <c r="D36" s="57" t="s">
        <v>736</v>
      </c>
      <c r="E36" s="98" t="s">
        <v>35</v>
      </c>
      <c r="F36" s="98" t="s">
        <v>152</v>
      </c>
      <c r="G36" s="55" t="s">
        <v>737</v>
      </c>
      <c r="H36" s="55" t="s">
        <v>738</v>
      </c>
      <c r="I36" s="55" t="s">
        <v>739</v>
      </c>
      <c r="J36" s="55" t="s">
        <v>621</v>
      </c>
      <c r="K36" s="55" t="s">
        <v>740</v>
      </c>
      <c r="L36" s="158" t="s">
        <v>449</v>
      </c>
      <c r="M36" s="158" t="s">
        <v>706</v>
      </c>
      <c r="N36" s="100" t="s">
        <v>103</v>
      </c>
      <c r="O36" s="100" t="s">
        <v>125</v>
      </c>
      <c r="P36" s="98" t="s">
        <v>105</v>
      </c>
      <c r="Q36" s="55" t="s">
        <v>741</v>
      </c>
      <c r="R36" s="100" t="s">
        <v>144</v>
      </c>
      <c r="S36" s="100" t="s">
        <v>145</v>
      </c>
      <c r="T36" s="98" t="s">
        <v>126</v>
      </c>
      <c r="U36" s="55" t="s">
        <v>742</v>
      </c>
      <c r="V36" s="98" t="s">
        <v>340</v>
      </c>
      <c r="W36" s="55" t="s">
        <v>341</v>
      </c>
      <c r="X36" s="55" t="s">
        <v>341</v>
      </c>
      <c r="Y36" s="55" t="s">
        <v>341</v>
      </c>
      <c r="Z36" s="55" t="s">
        <v>341</v>
      </c>
      <c r="AA36" s="55" t="s">
        <v>341</v>
      </c>
      <c r="AB36" s="55" t="s">
        <v>341</v>
      </c>
      <c r="AC36" s="55" t="s">
        <v>341</v>
      </c>
      <c r="AD36" s="55" t="s">
        <v>341</v>
      </c>
      <c r="AE36" s="55" t="s">
        <v>341</v>
      </c>
      <c r="AF36" s="55" t="s">
        <v>341</v>
      </c>
      <c r="AG36" s="55" t="s">
        <v>743</v>
      </c>
      <c r="AH36" s="55" t="s">
        <v>744</v>
      </c>
      <c r="AI36" s="56" t="s">
        <v>745</v>
      </c>
      <c r="AJ36" s="71">
        <v>43496</v>
      </c>
      <c r="AK36" s="72" t="s">
        <v>345</v>
      </c>
      <c r="AL36" s="77" t="s">
        <v>456</v>
      </c>
      <c r="AM36" s="69">
        <v>43594</v>
      </c>
      <c r="AN36" s="78" t="s">
        <v>345</v>
      </c>
      <c r="AO36" s="74" t="s">
        <v>746</v>
      </c>
      <c r="AP36" s="69">
        <v>43998</v>
      </c>
      <c r="AQ36" s="72" t="s">
        <v>345</v>
      </c>
      <c r="AR36" s="77" t="s">
        <v>747</v>
      </c>
      <c r="AS36" s="69" t="s">
        <v>353</v>
      </c>
      <c r="AT36" s="78" t="s">
        <v>354</v>
      </c>
      <c r="AU36" s="74" t="s">
        <v>353</v>
      </c>
      <c r="AV36" s="69" t="s">
        <v>353</v>
      </c>
      <c r="AW36" s="72" t="s">
        <v>354</v>
      </c>
      <c r="AX36" s="77" t="s">
        <v>353</v>
      </c>
      <c r="AY36" s="69" t="s">
        <v>353</v>
      </c>
      <c r="AZ36" s="78" t="s">
        <v>354</v>
      </c>
      <c r="BA36" s="74" t="s">
        <v>353</v>
      </c>
      <c r="BB36" s="69" t="s">
        <v>353</v>
      </c>
      <c r="BC36" s="72" t="s">
        <v>354</v>
      </c>
      <c r="BD36" s="77" t="s">
        <v>353</v>
      </c>
      <c r="BE36" s="69" t="s">
        <v>353</v>
      </c>
      <c r="BF36" s="78" t="s">
        <v>354</v>
      </c>
      <c r="BG36" s="74" t="s">
        <v>353</v>
      </c>
      <c r="BH36" s="69" t="s">
        <v>353</v>
      </c>
      <c r="BI36" s="72" t="s">
        <v>354</v>
      </c>
      <c r="BJ36" s="77" t="s">
        <v>353</v>
      </c>
      <c r="BK36" s="69" t="s">
        <v>353</v>
      </c>
      <c r="BL36" s="78" t="s">
        <v>354</v>
      </c>
      <c r="BM36" s="74" t="s">
        <v>353</v>
      </c>
      <c r="BN36" s="69" t="s">
        <v>353</v>
      </c>
      <c r="BO36" s="72" t="s">
        <v>354</v>
      </c>
      <c r="BP36" s="77" t="s">
        <v>353</v>
      </c>
      <c r="BQ36" s="69" t="s">
        <v>353</v>
      </c>
      <c r="BR36" s="78" t="s">
        <v>354</v>
      </c>
      <c r="BS36" s="80" t="s">
        <v>353</v>
      </c>
      <c r="BT36" s="2" t="str">
        <f>IFERROR(VLOOKUP(A36,Listas!$A$2:$B$23,2,FALSE),"")</f>
        <v>Subdirección de Imprenta Distrital</v>
      </c>
    </row>
    <row r="37" spans="1:72" ht="409.5" customHeight="1" x14ac:dyDescent="0.2">
      <c r="A37" s="55" t="s">
        <v>159</v>
      </c>
      <c r="B37" s="101" t="s">
        <v>735</v>
      </c>
      <c r="C37" s="59" t="s">
        <v>133</v>
      </c>
      <c r="D37" s="57" t="s">
        <v>748</v>
      </c>
      <c r="E37" s="98" t="s">
        <v>35</v>
      </c>
      <c r="F37" s="98" t="s">
        <v>42</v>
      </c>
      <c r="G37" s="55" t="s">
        <v>749</v>
      </c>
      <c r="H37" s="55" t="s">
        <v>750</v>
      </c>
      <c r="I37" s="55" t="s">
        <v>751</v>
      </c>
      <c r="J37" s="55" t="s">
        <v>621</v>
      </c>
      <c r="K37" s="55" t="s">
        <v>740</v>
      </c>
      <c r="L37" s="158" t="s">
        <v>449</v>
      </c>
      <c r="M37" s="158" t="s">
        <v>706</v>
      </c>
      <c r="N37" s="100" t="s">
        <v>51</v>
      </c>
      <c r="O37" s="100" t="s">
        <v>79</v>
      </c>
      <c r="P37" s="98" t="s">
        <v>54</v>
      </c>
      <c r="Q37" s="55" t="s">
        <v>752</v>
      </c>
      <c r="R37" s="100" t="s">
        <v>78</v>
      </c>
      <c r="S37" s="100" t="s">
        <v>104</v>
      </c>
      <c r="T37" s="98" t="s">
        <v>81</v>
      </c>
      <c r="U37" s="55" t="s">
        <v>753</v>
      </c>
      <c r="V37" s="98" t="s">
        <v>377</v>
      </c>
      <c r="W37" s="55" t="s">
        <v>754</v>
      </c>
      <c r="X37" s="55" t="s">
        <v>755</v>
      </c>
      <c r="Y37" s="55" t="s">
        <v>756</v>
      </c>
      <c r="Z37" s="55" t="s">
        <v>1940</v>
      </c>
      <c r="AA37" s="55" t="s">
        <v>1941</v>
      </c>
      <c r="AB37" s="55" t="s">
        <v>757</v>
      </c>
      <c r="AC37" s="55" t="s">
        <v>758</v>
      </c>
      <c r="AD37" s="55" t="s">
        <v>759</v>
      </c>
      <c r="AE37" s="55" t="s">
        <v>1947</v>
      </c>
      <c r="AF37" s="55" t="s">
        <v>1948</v>
      </c>
      <c r="AG37" s="55" t="s">
        <v>760</v>
      </c>
      <c r="AH37" s="55" t="s">
        <v>761</v>
      </c>
      <c r="AI37" s="56" t="s">
        <v>762</v>
      </c>
      <c r="AJ37" s="71">
        <v>43496</v>
      </c>
      <c r="AK37" s="72" t="s">
        <v>345</v>
      </c>
      <c r="AL37" s="77" t="s">
        <v>456</v>
      </c>
      <c r="AM37" s="69">
        <v>43594</v>
      </c>
      <c r="AN37" s="78" t="s">
        <v>345</v>
      </c>
      <c r="AO37" s="74" t="s">
        <v>746</v>
      </c>
      <c r="AP37" s="69">
        <v>43998</v>
      </c>
      <c r="AQ37" s="72" t="s">
        <v>345</v>
      </c>
      <c r="AR37" s="77" t="s">
        <v>763</v>
      </c>
      <c r="AS37" s="69" t="s">
        <v>353</v>
      </c>
      <c r="AT37" s="78" t="s">
        <v>354</v>
      </c>
      <c r="AU37" s="74" t="s">
        <v>353</v>
      </c>
      <c r="AV37" s="69" t="s">
        <v>353</v>
      </c>
      <c r="AW37" s="72" t="s">
        <v>354</v>
      </c>
      <c r="AX37" s="77" t="s">
        <v>353</v>
      </c>
      <c r="AY37" s="69" t="s">
        <v>353</v>
      </c>
      <c r="AZ37" s="78" t="s">
        <v>354</v>
      </c>
      <c r="BA37" s="74" t="s">
        <v>353</v>
      </c>
      <c r="BB37" s="69" t="s">
        <v>353</v>
      </c>
      <c r="BC37" s="72" t="s">
        <v>354</v>
      </c>
      <c r="BD37" s="77" t="s">
        <v>353</v>
      </c>
      <c r="BE37" s="69" t="s">
        <v>353</v>
      </c>
      <c r="BF37" s="78" t="s">
        <v>354</v>
      </c>
      <c r="BG37" s="74" t="s">
        <v>353</v>
      </c>
      <c r="BH37" s="69" t="s">
        <v>353</v>
      </c>
      <c r="BI37" s="72" t="s">
        <v>354</v>
      </c>
      <c r="BJ37" s="77" t="s">
        <v>353</v>
      </c>
      <c r="BK37" s="69" t="s">
        <v>353</v>
      </c>
      <c r="BL37" s="78" t="s">
        <v>354</v>
      </c>
      <c r="BM37" s="74" t="s">
        <v>353</v>
      </c>
      <c r="BN37" s="69" t="s">
        <v>353</v>
      </c>
      <c r="BO37" s="72" t="s">
        <v>354</v>
      </c>
      <c r="BP37" s="77" t="s">
        <v>353</v>
      </c>
      <c r="BQ37" s="69" t="s">
        <v>353</v>
      </c>
      <c r="BR37" s="78" t="s">
        <v>354</v>
      </c>
      <c r="BS37" s="80" t="s">
        <v>353</v>
      </c>
      <c r="BT37" s="2" t="str">
        <f>IFERROR(VLOOKUP(A37,Listas!$A$2:$B$23,2,FALSE),"")</f>
        <v>Subdirección de Imprenta Distrital</v>
      </c>
    </row>
    <row r="38" spans="1:72" ht="409.5" customHeight="1" x14ac:dyDescent="0.2">
      <c r="A38" s="55" t="s">
        <v>159</v>
      </c>
      <c r="B38" s="101" t="s">
        <v>764</v>
      </c>
      <c r="C38" s="59" t="s">
        <v>115</v>
      </c>
      <c r="D38" s="57" t="s">
        <v>765</v>
      </c>
      <c r="E38" s="98" t="s">
        <v>35</v>
      </c>
      <c r="F38" s="98" t="s">
        <v>152</v>
      </c>
      <c r="G38" s="55" t="s">
        <v>766</v>
      </c>
      <c r="H38" s="55" t="s">
        <v>767</v>
      </c>
      <c r="I38" s="55" t="s">
        <v>768</v>
      </c>
      <c r="J38" s="55" t="s">
        <v>621</v>
      </c>
      <c r="K38" s="55" t="s">
        <v>769</v>
      </c>
      <c r="L38" s="158" t="s">
        <v>449</v>
      </c>
      <c r="M38" s="158" t="s">
        <v>706</v>
      </c>
      <c r="N38" s="100" t="s">
        <v>144</v>
      </c>
      <c r="O38" s="100" t="s">
        <v>79</v>
      </c>
      <c r="P38" s="98" t="s">
        <v>81</v>
      </c>
      <c r="Q38" s="55" t="s">
        <v>770</v>
      </c>
      <c r="R38" s="100" t="s">
        <v>144</v>
      </c>
      <c r="S38" s="100" t="s">
        <v>104</v>
      </c>
      <c r="T38" s="98" t="s">
        <v>105</v>
      </c>
      <c r="U38" s="55" t="s">
        <v>771</v>
      </c>
      <c r="V38" s="98" t="s">
        <v>377</v>
      </c>
      <c r="W38" s="55" t="s">
        <v>772</v>
      </c>
      <c r="X38" s="55" t="s">
        <v>773</v>
      </c>
      <c r="Y38" s="55" t="s">
        <v>774</v>
      </c>
      <c r="Z38" s="55" t="s">
        <v>1942</v>
      </c>
      <c r="AA38" s="55" t="s">
        <v>1943</v>
      </c>
      <c r="AB38" s="55" t="s">
        <v>775</v>
      </c>
      <c r="AC38" s="55" t="s">
        <v>776</v>
      </c>
      <c r="AD38" s="55" t="s">
        <v>777</v>
      </c>
      <c r="AE38" s="55" t="s">
        <v>1949</v>
      </c>
      <c r="AF38" s="55" t="s">
        <v>1950</v>
      </c>
      <c r="AG38" s="55" t="s">
        <v>778</v>
      </c>
      <c r="AH38" s="55" t="s">
        <v>779</v>
      </c>
      <c r="AI38" s="56" t="s">
        <v>780</v>
      </c>
      <c r="AJ38" s="71">
        <v>43496</v>
      </c>
      <c r="AK38" s="72" t="s">
        <v>345</v>
      </c>
      <c r="AL38" s="77" t="s">
        <v>456</v>
      </c>
      <c r="AM38" s="69">
        <v>43594</v>
      </c>
      <c r="AN38" s="78" t="s">
        <v>345</v>
      </c>
      <c r="AO38" s="74" t="s">
        <v>746</v>
      </c>
      <c r="AP38" s="69">
        <v>43998</v>
      </c>
      <c r="AQ38" s="72" t="s">
        <v>345</v>
      </c>
      <c r="AR38" s="77" t="s">
        <v>781</v>
      </c>
      <c r="AS38" s="69" t="s">
        <v>353</v>
      </c>
      <c r="AT38" s="78" t="s">
        <v>354</v>
      </c>
      <c r="AU38" s="74" t="s">
        <v>353</v>
      </c>
      <c r="AV38" s="69" t="s">
        <v>353</v>
      </c>
      <c r="AW38" s="72" t="s">
        <v>354</v>
      </c>
      <c r="AX38" s="77" t="s">
        <v>353</v>
      </c>
      <c r="AY38" s="69" t="s">
        <v>353</v>
      </c>
      <c r="AZ38" s="78" t="s">
        <v>354</v>
      </c>
      <c r="BA38" s="74" t="s">
        <v>353</v>
      </c>
      <c r="BB38" s="69" t="s">
        <v>353</v>
      </c>
      <c r="BC38" s="72" t="s">
        <v>354</v>
      </c>
      <c r="BD38" s="77" t="s">
        <v>353</v>
      </c>
      <c r="BE38" s="69" t="s">
        <v>353</v>
      </c>
      <c r="BF38" s="78" t="s">
        <v>354</v>
      </c>
      <c r="BG38" s="74" t="s">
        <v>353</v>
      </c>
      <c r="BH38" s="69" t="s">
        <v>353</v>
      </c>
      <c r="BI38" s="72" t="s">
        <v>354</v>
      </c>
      <c r="BJ38" s="77" t="s">
        <v>353</v>
      </c>
      <c r="BK38" s="69" t="s">
        <v>353</v>
      </c>
      <c r="BL38" s="78" t="s">
        <v>354</v>
      </c>
      <c r="BM38" s="74" t="s">
        <v>353</v>
      </c>
      <c r="BN38" s="69" t="s">
        <v>353</v>
      </c>
      <c r="BO38" s="72" t="s">
        <v>354</v>
      </c>
      <c r="BP38" s="77" t="s">
        <v>353</v>
      </c>
      <c r="BQ38" s="69" t="s">
        <v>353</v>
      </c>
      <c r="BR38" s="78" t="s">
        <v>354</v>
      </c>
      <c r="BS38" s="80" t="s">
        <v>353</v>
      </c>
      <c r="BT38" s="2" t="str">
        <f>IFERROR(VLOOKUP(A38,Listas!$A$2:$B$23,2,FALSE),"")</f>
        <v>Subdirección de Imprenta Distrital</v>
      </c>
    </row>
    <row r="39" spans="1:72" ht="409.5" customHeight="1" x14ac:dyDescent="0.2">
      <c r="A39" s="55" t="s">
        <v>159</v>
      </c>
      <c r="B39" s="101" t="s">
        <v>735</v>
      </c>
      <c r="C39" s="59" t="s">
        <v>68</v>
      </c>
      <c r="D39" s="57" t="s">
        <v>782</v>
      </c>
      <c r="E39" s="98" t="s">
        <v>64</v>
      </c>
      <c r="F39" s="98" t="s">
        <v>152</v>
      </c>
      <c r="G39" s="55" t="s">
        <v>783</v>
      </c>
      <c r="H39" s="55" t="s">
        <v>784</v>
      </c>
      <c r="I39" s="55" t="s">
        <v>785</v>
      </c>
      <c r="J39" s="55" t="s">
        <v>786</v>
      </c>
      <c r="K39" s="55" t="s">
        <v>740</v>
      </c>
      <c r="L39" s="158" t="s">
        <v>449</v>
      </c>
      <c r="M39" s="158" t="s">
        <v>706</v>
      </c>
      <c r="N39" s="100" t="s">
        <v>144</v>
      </c>
      <c r="O39" s="100" t="s">
        <v>52</v>
      </c>
      <c r="P39" s="98" t="s">
        <v>54</v>
      </c>
      <c r="Q39" s="55" t="s">
        <v>787</v>
      </c>
      <c r="R39" s="100" t="s">
        <v>144</v>
      </c>
      <c r="S39" s="100" t="s">
        <v>52</v>
      </c>
      <c r="T39" s="98" t="s">
        <v>54</v>
      </c>
      <c r="U39" s="55" t="s">
        <v>788</v>
      </c>
      <c r="V39" s="98" t="s">
        <v>377</v>
      </c>
      <c r="W39" s="55" t="s">
        <v>341</v>
      </c>
      <c r="X39" s="55" t="s">
        <v>341</v>
      </c>
      <c r="Y39" s="55" t="s">
        <v>341</v>
      </c>
      <c r="Z39" s="55" t="s">
        <v>341</v>
      </c>
      <c r="AA39" s="55" t="s">
        <v>341</v>
      </c>
      <c r="AB39" s="55" t="s">
        <v>789</v>
      </c>
      <c r="AC39" s="55" t="s">
        <v>790</v>
      </c>
      <c r="AD39" s="55" t="s">
        <v>791</v>
      </c>
      <c r="AE39" s="55" t="s">
        <v>1951</v>
      </c>
      <c r="AF39" s="55" t="s">
        <v>1952</v>
      </c>
      <c r="AG39" s="55" t="s">
        <v>792</v>
      </c>
      <c r="AH39" s="55" t="s">
        <v>793</v>
      </c>
      <c r="AI39" s="56" t="s">
        <v>794</v>
      </c>
      <c r="AJ39" s="71">
        <v>43496</v>
      </c>
      <c r="AK39" s="72" t="s">
        <v>345</v>
      </c>
      <c r="AL39" s="77" t="s">
        <v>456</v>
      </c>
      <c r="AM39" s="69">
        <v>43594</v>
      </c>
      <c r="AN39" s="78" t="s">
        <v>345</v>
      </c>
      <c r="AO39" s="74" t="s">
        <v>746</v>
      </c>
      <c r="AP39" s="69">
        <v>43998</v>
      </c>
      <c r="AQ39" s="72" t="s">
        <v>345</v>
      </c>
      <c r="AR39" s="77" t="s">
        <v>795</v>
      </c>
      <c r="AS39" s="69" t="s">
        <v>353</v>
      </c>
      <c r="AT39" s="78" t="s">
        <v>354</v>
      </c>
      <c r="AU39" s="74" t="s">
        <v>353</v>
      </c>
      <c r="AV39" s="69" t="s">
        <v>353</v>
      </c>
      <c r="AW39" s="72" t="s">
        <v>354</v>
      </c>
      <c r="AX39" s="77" t="s">
        <v>353</v>
      </c>
      <c r="AY39" s="69" t="s">
        <v>353</v>
      </c>
      <c r="AZ39" s="78" t="s">
        <v>354</v>
      </c>
      <c r="BA39" s="74" t="s">
        <v>353</v>
      </c>
      <c r="BB39" s="69" t="s">
        <v>353</v>
      </c>
      <c r="BC39" s="72" t="s">
        <v>354</v>
      </c>
      <c r="BD39" s="77" t="s">
        <v>353</v>
      </c>
      <c r="BE39" s="69" t="s">
        <v>353</v>
      </c>
      <c r="BF39" s="78" t="s">
        <v>354</v>
      </c>
      <c r="BG39" s="74" t="s">
        <v>353</v>
      </c>
      <c r="BH39" s="69" t="s">
        <v>353</v>
      </c>
      <c r="BI39" s="72" t="s">
        <v>354</v>
      </c>
      <c r="BJ39" s="77" t="s">
        <v>353</v>
      </c>
      <c r="BK39" s="69" t="s">
        <v>353</v>
      </c>
      <c r="BL39" s="78" t="s">
        <v>354</v>
      </c>
      <c r="BM39" s="74" t="s">
        <v>353</v>
      </c>
      <c r="BN39" s="69" t="s">
        <v>353</v>
      </c>
      <c r="BO39" s="72" t="s">
        <v>354</v>
      </c>
      <c r="BP39" s="77" t="s">
        <v>353</v>
      </c>
      <c r="BQ39" s="69" t="s">
        <v>353</v>
      </c>
      <c r="BR39" s="78" t="s">
        <v>354</v>
      </c>
      <c r="BS39" s="80" t="s">
        <v>353</v>
      </c>
      <c r="BT39" s="2" t="str">
        <f>IFERROR(VLOOKUP(A39,Listas!$A$2:$B$23,2,FALSE),"")</f>
        <v>Subdirección de Imprenta Distrital</v>
      </c>
    </row>
    <row r="40" spans="1:72" ht="409.5" customHeight="1" x14ac:dyDescent="0.2">
      <c r="A40" s="55" t="s">
        <v>159</v>
      </c>
      <c r="B40" s="101" t="s">
        <v>735</v>
      </c>
      <c r="C40" s="59" t="s">
        <v>68</v>
      </c>
      <c r="D40" s="57" t="s">
        <v>796</v>
      </c>
      <c r="E40" s="98" t="s">
        <v>64</v>
      </c>
      <c r="F40" s="98" t="s">
        <v>152</v>
      </c>
      <c r="G40" s="55" t="s">
        <v>797</v>
      </c>
      <c r="H40" s="55" t="s">
        <v>784</v>
      </c>
      <c r="I40" s="55" t="s">
        <v>798</v>
      </c>
      <c r="J40" s="55" t="s">
        <v>374</v>
      </c>
      <c r="K40" s="55" t="s">
        <v>335</v>
      </c>
      <c r="L40" s="158" t="s">
        <v>449</v>
      </c>
      <c r="M40" s="158" t="s">
        <v>706</v>
      </c>
      <c r="N40" s="100" t="s">
        <v>144</v>
      </c>
      <c r="O40" s="100" t="s">
        <v>52</v>
      </c>
      <c r="P40" s="98" t="s">
        <v>54</v>
      </c>
      <c r="Q40" s="55" t="s">
        <v>787</v>
      </c>
      <c r="R40" s="100" t="s">
        <v>144</v>
      </c>
      <c r="S40" s="100" t="s">
        <v>52</v>
      </c>
      <c r="T40" s="98" t="s">
        <v>54</v>
      </c>
      <c r="U40" s="55" t="s">
        <v>788</v>
      </c>
      <c r="V40" s="98" t="s">
        <v>377</v>
      </c>
      <c r="W40" s="55" t="s">
        <v>799</v>
      </c>
      <c r="X40" s="55" t="s">
        <v>800</v>
      </c>
      <c r="Y40" s="55" t="s">
        <v>801</v>
      </c>
      <c r="Z40" s="55" t="s">
        <v>1944</v>
      </c>
      <c r="AA40" s="55" t="s">
        <v>1945</v>
      </c>
      <c r="AB40" s="55" t="s">
        <v>802</v>
      </c>
      <c r="AC40" s="55" t="s">
        <v>803</v>
      </c>
      <c r="AD40" s="55" t="s">
        <v>804</v>
      </c>
      <c r="AE40" s="55" t="s">
        <v>1953</v>
      </c>
      <c r="AF40" s="55" t="s">
        <v>1954</v>
      </c>
      <c r="AG40" s="55" t="s">
        <v>805</v>
      </c>
      <c r="AH40" s="55" t="s">
        <v>793</v>
      </c>
      <c r="AI40" s="56" t="s">
        <v>806</v>
      </c>
      <c r="AJ40" s="71">
        <v>43496</v>
      </c>
      <c r="AK40" s="72" t="s">
        <v>345</v>
      </c>
      <c r="AL40" s="77" t="s">
        <v>456</v>
      </c>
      <c r="AM40" s="69">
        <v>43594</v>
      </c>
      <c r="AN40" s="78" t="s">
        <v>345</v>
      </c>
      <c r="AO40" s="74" t="s">
        <v>746</v>
      </c>
      <c r="AP40" s="69">
        <v>43998</v>
      </c>
      <c r="AQ40" s="72" t="s">
        <v>345</v>
      </c>
      <c r="AR40" s="77" t="s">
        <v>795</v>
      </c>
      <c r="AS40" s="69" t="s">
        <v>353</v>
      </c>
      <c r="AT40" s="78" t="s">
        <v>354</v>
      </c>
      <c r="AU40" s="74" t="s">
        <v>353</v>
      </c>
      <c r="AV40" s="69" t="s">
        <v>353</v>
      </c>
      <c r="AW40" s="72" t="s">
        <v>354</v>
      </c>
      <c r="AX40" s="77" t="s">
        <v>353</v>
      </c>
      <c r="AY40" s="69" t="s">
        <v>353</v>
      </c>
      <c r="AZ40" s="78" t="s">
        <v>354</v>
      </c>
      <c r="BA40" s="74" t="s">
        <v>353</v>
      </c>
      <c r="BB40" s="69" t="s">
        <v>353</v>
      </c>
      <c r="BC40" s="72" t="s">
        <v>354</v>
      </c>
      <c r="BD40" s="77" t="s">
        <v>353</v>
      </c>
      <c r="BE40" s="69" t="s">
        <v>353</v>
      </c>
      <c r="BF40" s="78" t="s">
        <v>354</v>
      </c>
      <c r="BG40" s="74" t="s">
        <v>353</v>
      </c>
      <c r="BH40" s="69" t="s">
        <v>353</v>
      </c>
      <c r="BI40" s="72" t="s">
        <v>354</v>
      </c>
      <c r="BJ40" s="77" t="s">
        <v>353</v>
      </c>
      <c r="BK40" s="69" t="s">
        <v>353</v>
      </c>
      <c r="BL40" s="78" t="s">
        <v>354</v>
      </c>
      <c r="BM40" s="74" t="s">
        <v>353</v>
      </c>
      <c r="BN40" s="69" t="s">
        <v>353</v>
      </c>
      <c r="BO40" s="72" t="s">
        <v>354</v>
      </c>
      <c r="BP40" s="77" t="s">
        <v>353</v>
      </c>
      <c r="BQ40" s="69" t="s">
        <v>353</v>
      </c>
      <c r="BR40" s="78" t="s">
        <v>354</v>
      </c>
      <c r="BS40" s="80" t="s">
        <v>353</v>
      </c>
      <c r="BT40" s="2" t="str">
        <f>IFERROR(VLOOKUP(A40,Listas!$A$2:$B$23,2,FALSE),"")</f>
        <v>Subdirección de Imprenta Distrital</v>
      </c>
    </row>
    <row r="41" spans="1:72" ht="409.5" customHeight="1" x14ac:dyDescent="0.2">
      <c r="A41" s="55" t="s">
        <v>159</v>
      </c>
      <c r="B41" s="101" t="s">
        <v>807</v>
      </c>
      <c r="C41" s="59" t="s">
        <v>161</v>
      </c>
      <c r="D41" s="57" t="s">
        <v>808</v>
      </c>
      <c r="E41" s="98" t="s">
        <v>35</v>
      </c>
      <c r="F41" s="98" t="s">
        <v>152</v>
      </c>
      <c r="G41" s="55" t="s">
        <v>809</v>
      </c>
      <c r="H41" s="55" t="s">
        <v>810</v>
      </c>
      <c r="I41" s="55" t="s">
        <v>811</v>
      </c>
      <c r="J41" s="55" t="s">
        <v>621</v>
      </c>
      <c r="K41" s="55" t="s">
        <v>740</v>
      </c>
      <c r="L41" s="158" t="s">
        <v>449</v>
      </c>
      <c r="M41" s="158" t="s">
        <v>706</v>
      </c>
      <c r="N41" s="100" t="s">
        <v>78</v>
      </c>
      <c r="O41" s="100" t="s">
        <v>52</v>
      </c>
      <c r="P41" s="98" t="s">
        <v>54</v>
      </c>
      <c r="Q41" s="55" t="s">
        <v>812</v>
      </c>
      <c r="R41" s="100" t="s">
        <v>103</v>
      </c>
      <c r="S41" s="100" t="s">
        <v>52</v>
      </c>
      <c r="T41" s="98" t="s">
        <v>54</v>
      </c>
      <c r="U41" s="55" t="s">
        <v>813</v>
      </c>
      <c r="V41" s="98" t="s">
        <v>377</v>
      </c>
      <c r="W41" s="55" t="s">
        <v>814</v>
      </c>
      <c r="X41" s="55" t="s">
        <v>815</v>
      </c>
      <c r="Y41" s="55" t="s">
        <v>816</v>
      </c>
      <c r="Z41" s="55" t="s">
        <v>1946</v>
      </c>
      <c r="AA41" s="55" t="s">
        <v>341</v>
      </c>
      <c r="AB41" s="55" t="s">
        <v>817</v>
      </c>
      <c r="AC41" s="55" t="s">
        <v>818</v>
      </c>
      <c r="AD41" s="55" t="s">
        <v>819</v>
      </c>
      <c r="AE41" s="55" t="s">
        <v>1955</v>
      </c>
      <c r="AF41" s="55" t="s">
        <v>1956</v>
      </c>
      <c r="AG41" s="55" t="s">
        <v>820</v>
      </c>
      <c r="AH41" s="55" t="s">
        <v>821</v>
      </c>
      <c r="AI41" s="56" t="s">
        <v>822</v>
      </c>
      <c r="AJ41" s="71">
        <v>43998</v>
      </c>
      <c r="AK41" s="72" t="s">
        <v>345</v>
      </c>
      <c r="AL41" s="77" t="s">
        <v>823</v>
      </c>
      <c r="AM41" s="69" t="s">
        <v>353</v>
      </c>
      <c r="AN41" s="78" t="s">
        <v>354</v>
      </c>
      <c r="AO41" s="74" t="s">
        <v>353</v>
      </c>
      <c r="AP41" s="69" t="s">
        <v>353</v>
      </c>
      <c r="AQ41" s="72" t="s">
        <v>354</v>
      </c>
      <c r="AR41" s="77" t="s">
        <v>353</v>
      </c>
      <c r="AS41" s="69" t="s">
        <v>353</v>
      </c>
      <c r="AT41" s="78" t="s">
        <v>354</v>
      </c>
      <c r="AU41" s="74" t="s">
        <v>353</v>
      </c>
      <c r="AV41" s="69" t="s">
        <v>353</v>
      </c>
      <c r="AW41" s="72" t="s">
        <v>354</v>
      </c>
      <c r="AX41" s="77" t="s">
        <v>353</v>
      </c>
      <c r="AY41" s="69" t="s">
        <v>353</v>
      </c>
      <c r="AZ41" s="78" t="s">
        <v>354</v>
      </c>
      <c r="BA41" s="74" t="s">
        <v>353</v>
      </c>
      <c r="BB41" s="69" t="s">
        <v>353</v>
      </c>
      <c r="BC41" s="72" t="s">
        <v>354</v>
      </c>
      <c r="BD41" s="77" t="s">
        <v>353</v>
      </c>
      <c r="BE41" s="69" t="s">
        <v>353</v>
      </c>
      <c r="BF41" s="78" t="s">
        <v>354</v>
      </c>
      <c r="BG41" s="74" t="s">
        <v>353</v>
      </c>
      <c r="BH41" s="69" t="s">
        <v>353</v>
      </c>
      <c r="BI41" s="72" t="s">
        <v>354</v>
      </c>
      <c r="BJ41" s="77" t="s">
        <v>353</v>
      </c>
      <c r="BK41" s="69" t="s">
        <v>353</v>
      </c>
      <c r="BL41" s="78" t="s">
        <v>354</v>
      </c>
      <c r="BM41" s="74" t="s">
        <v>353</v>
      </c>
      <c r="BN41" s="69" t="s">
        <v>353</v>
      </c>
      <c r="BO41" s="72" t="s">
        <v>354</v>
      </c>
      <c r="BP41" s="77" t="s">
        <v>353</v>
      </c>
      <c r="BQ41" s="69" t="s">
        <v>353</v>
      </c>
      <c r="BR41" s="78" t="s">
        <v>354</v>
      </c>
      <c r="BS41" s="80" t="s">
        <v>353</v>
      </c>
      <c r="BT41" s="2" t="str">
        <f>IFERROR(VLOOKUP(A41,Listas!$A$2:$B$23,2,FALSE),"")</f>
        <v>Subdirección de Imprenta Distrital</v>
      </c>
    </row>
    <row r="42" spans="1:72" ht="409.5" customHeight="1" x14ac:dyDescent="0.2">
      <c r="A42" s="55" t="s">
        <v>169</v>
      </c>
      <c r="B42" s="101" t="s">
        <v>824</v>
      </c>
      <c r="C42" s="59" t="s">
        <v>39</v>
      </c>
      <c r="D42" s="57" t="s">
        <v>825</v>
      </c>
      <c r="E42" s="98" t="s">
        <v>35</v>
      </c>
      <c r="F42" s="98" t="s">
        <v>92</v>
      </c>
      <c r="G42" s="55" t="s">
        <v>826</v>
      </c>
      <c r="H42" s="55" t="s">
        <v>827</v>
      </c>
      <c r="I42" s="55" t="s">
        <v>828</v>
      </c>
      <c r="J42" s="55" t="s">
        <v>829</v>
      </c>
      <c r="K42" s="55" t="s">
        <v>335</v>
      </c>
      <c r="L42" s="55" t="s">
        <v>830</v>
      </c>
      <c r="M42" s="55" t="s">
        <v>831</v>
      </c>
      <c r="N42" s="100" t="s">
        <v>144</v>
      </c>
      <c r="O42" s="100" t="s">
        <v>79</v>
      </c>
      <c r="P42" s="98" t="s">
        <v>81</v>
      </c>
      <c r="Q42" s="55" t="s">
        <v>832</v>
      </c>
      <c r="R42" s="100" t="s">
        <v>144</v>
      </c>
      <c r="S42" s="100" t="s">
        <v>125</v>
      </c>
      <c r="T42" s="98" t="s">
        <v>126</v>
      </c>
      <c r="U42" s="55" t="s">
        <v>833</v>
      </c>
      <c r="V42" s="98" t="s">
        <v>377</v>
      </c>
      <c r="W42" s="55" t="s">
        <v>341</v>
      </c>
      <c r="X42" s="55" t="s">
        <v>341</v>
      </c>
      <c r="Y42" s="55" t="s">
        <v>341</v>
      </c>
      <c r="Z42" s="55" t="s">
        <v>341</v>
      </c>
      <c r="AA42" s="55" t="s">
        <v>341</v>
      </c>
      <c r="AB42" s="55" t="s">
        <v>834</v>
      </c>
      <c r="AC42" s="55" t="s">
        <v>835</v>
      </c>
      <c r="AD42" s="55" t="s">
        <v>836</v>
      </c>
      <c r="AE42" s="55" t="s">
        <v>837</v>
      </c>
      <c r="AF42" s="55" t="s">
        <v>838</v>
      </c>
      <c r="AG42" s="55" t="s">
        <v>839</v>
      </c>
      <c r="AH42" s="55" t="s">
        <v>840</v>
      </c>
      <c r="AI42" s="56" t="s">
        <v>841</v>
      </c>
      <c r="AJ42" s="71">
        <v>43350</v>
      </c>
      <c r="AK42" s="72" t="s">
        <v>345</v>
      </c>
      <c r="AL42" s="77" t="s">
        <v>712</v>
      </c>
      <c r="AM42" s="69">
        <v>43593</v>
      </c>
      <c r="AN42" s="78" t="s">
        <v>842</v>
      </c>
      <c r="AO42" s="74" t="s">
        <v>843</v>
      </c>
      <c r="AP42" s="69">
        <v>43784</v>
      </c>
      <c r="AQ42" s="72" t="s">
        <v>441</v>
      </c>
      <c r="AR42" s="77" t="s">
        <v>844</v>
      </c>
      <c r="AS42" s="69">
        <v>43895</v>
      </c>
      <c r="AT42" s="78" t="s">
        <v>659</v>
      </c>
      <c r="AU42" s="74" t="s">
        <v>845</v>
      </c>
      <c r="AV42" s="69" t="s">
        <v>353</v>
      </c>
      <c r="AW42" s="72" t="s">
        <v>354</v>
      </c>
      <c r="AX42" s="77" t="s">
        <v>353</v>
      </c>
      <c r="AY42" s="69" t="s">
        <v>353</v>
      </c>
      <c r="AZ42" s="78" t="s">
        <v>354</v>
      </c>
      <c r="BA42" s="74" t="s">
        <v>353</v>
      </c>
      <c r="BB42" s="69" t="s">
        <v>353</v>
      </c>
      <c r="BC42" s="72" t="s">
        <v>354</v>
      </c>
      <c r="BD42" s="77" t="s">
        <v>353</v>
      </c>
      <c r="BE42" s="69" t="s">
        <v>353</v>
      </c>
      <c r="BF42" s="78" t="s">
        <v>354</v>
      </c>
      <c r="BG42" s="74" t="s">
        <v>353</v>
      </c>
      <c r="BH42" s="69" t="s">
        <v>353</v>
      </c>
      <c r="BI42" s="72" t="s">
        <v>354</v>
      </c>
      <c r="BJ42" s="77" t="s">
        <v>353</v>
      </c>
      <c r="BK42" s="69" t="s">
        <v>353</v>
      </c>
      <c r="BL42" s="78" t="s">
        <v>354</v>
      </c>
      <c r="BM42" s="74" t="s">
        <v>353</v>
      </c>
      <c r="BN42" s="69" t="s">
        <v>353</v>
      </c>
      <c r="BO42" s="72" t="s">
        <v>354</v>
      </c>
      <c r="BP42" s="77" t="s">
        <v>353</v>
      </c>
      <c r="BQ42" s="69" t="s">
        <v>353</v>
      </c>
      <c r="BR42" s="78" t="s">
        <v>354</v>
      </c>
      <c r="BS42" s="80" t="s">
        <v>353</v>
      </c>
      <c r="BT42" s="2" t="str">
        <f>IFERROR(VLOOKUP(A42,Listas!$A$2:$B$23,2,FALSE),"")</f>
        <v xml:space="preserve"> Oficina de Tecnologías de la Información y las Comunicaciones</v>
      </c>
    </row>
    <row r="43" spans="1:72" ht="409.5" customHeight="1" x14ac:dyDescent="0.2">
      <c r="A43" s="55" t="s">
        <v>169</v>
      </c>
      <c r="B43" s="101" t="s">
        <v>846</v>
      </c>
      <c r="C43" s="59" t="s">
        <v>171</v>
      </c>
      <c r="D43" s="57" t="s">
        <v>847</v>
      </c>
      <c r="E43" s="98" t="s">
        <v>35</v>
      </c>
      <c r="F43" s="98" t="s">
        <v>92</v>
      </c>
      <c r="G43" s="55" t="s">
        <v>848</v>
      </c>
      <c r="H43" s="55" t="s">
        <v>849</v>
      </c>
      <c r="I43" s="55" t="s">
        <v>850</v>
      </c>
      <c r="J43" s="55" t="s">
        <v>634</v>
      </c>
      <c r="K43" s="55" t="s">
        <v>335</v>
      </c>
      <c r="L43" s="55" t="s">
        <v>449</v>
      </c>
      <c r="M43" s="55" t="s">
        <v>831</v>
      </c>
      <c r="N43" s="100" t="s">
        <v>144</v>
      </c>
      <c r="O43" s="100" t="s">
        <v>79</v>
      </c>
      <c r="P43" s="98" t="s">
        <v>81</v>
      </c>
      <c r="Q43" s="55" t="s">
        <v>851</v>
      </c>
      <c r="R43" s="100" t="s">
        <v>144</v>
      </c>
      <c r="S43" s="100" t="s">
        <v>104</v>
      </c>
      <c r="T43" s="98" t="s">
        <v>105</v>
      </c>
      <c r="U43" s="55" t="s">
        <v>852</v>
      </c>
      <c r="V43" s="98" t="s">
        <v>377</v>
      </c>
      <c r="W43" s="55" t="s">
        <v>341</v>
      </c>
      <c r="X43" s="55" t="s">
        <v>341</v>
      </c>
      <c r="Y43" s="55" t="s">
        <v>341</v>
      </c>
      <c r="Z43" s="55" t="s">
        <v>341</v>
      </c>
      <c r="AA43" s="55" t="s">
        <v>341</v>
      </c>
      <c r="AB43" s="55" t="s">
        <v>853</v>
      </c>
      <c r="AC43" s="55" t="s">
        <v>854</v>
      </c>
      <c r="AD43" s="55" t="s">
        <v>855</v>
      </c>
      <c r="AE43" s="55" t="s">
        <v>381</v>
      </c>
      <c r="AF43" s="55" t="s">
        <v>856</v>
      </c>
      <c r="AG43" s="55" t="s">
        <v>857</v>
      </c>
      <c r="AH43" s="55" t="s">
        <v>858</v>
      </c>
      <c r="AI43" s="56" t="s">
        <v>859</v>
      </c>
      <c r="AJ43" s="71">
        <v>43350</v>
      </c>
      <c r="AK43" s="72" t="s">
        <v>345</v>
      </c>
      <c r="AL43" s="77" t="s">
        <v>860</v>
      </c>
      <c r="AM43" s="69">
        <v>43593</v>
      </c>
      <c r="AN43" s="78" t="s">
        <v>458</v>
      </c>
      <c r="AO43" s="74" t="s">
        <v>861</v>
      </c>
      <c r="AP43" s="69">
        <v>43784</v>
      </c>
      <c r="AQ43" s="72" t="s">
        <v>862</v>
      </c>
      <c r="AR43" s="77" t="s">
        <v>863</v>
      </c>
      <c r="AS43" s="69">
        <v>43895</v>
      </c>
      <c r="AT43" s="78" t="s">
        <v>345</v>
      </c>
      <c r="AU43" s="74" t="s">
        <v>864</v>
      </c>
      <c r="AV43" s="69" t="s">
        <v>353</v>
      </c>
      <c r="AW43" s="72" t="s">
        <v>354</v>
      </c>
      <c r="AX43" s="77" t="s">
        <v>353</v>
      </c>
      <c r="AY43" s="69" t="s">
        <v>353</v>
      </c>
      <c r="AZ43" s="78" t="s">
        <v>354</v>
      </c>
      <c r="BA43" s="74" t="s">
        <v>353</v>
      </c>
      <c r="BB43" s="69" t="s">
        <v>353</v>
      </c>
      <c r="BC43" s="72" t="s">
        <v>354</v>
      </c>
      <c r="BD43" s="77" t="s">
        <v>353</v>
      </c>
      <c r="BE43" s="69" t="s">
        <v>353</v>
      </c>
      <c r="BF43" s="78" t="s">
        <v>354</v>
      </c>
      <c r="BG43" s="74" t="s">
        <v>353</v>
      </c>
      <c r="BH43" s="69" t="s">
        <v>353</v>
      </c>
      <c r="BI43" s="72" t="s">
        <v>354</v>
      </c>
      <c r="BJ43" s="77" t="s">
        <v>353</v>
      </c>
      <c r="BK43" s="69" t="s">
        <v>353</v>
      </c>
      <c r="BL43" s="78" t="s">
        <v>354</v>
      </c>
      <c r="BM43" s="74" t="s">
        <v>353</v>
      </c>
      <c r="BN43" s="69" t="s">
        <v>353</v>
      </c>
      <c r="BO43" s="72" t="s">
        <v>354</v>
      </c>
      <c r="BP43" s="77" t="s">
        <v>353</v>
      </c>
      <c r="BQ43" s="69" t="s">
        <v>353</v>
      </c>
      <c r="BR43" s="78" t="s">
        <v>354</v>
      </c>
      <c r="BS43" s="80" t="s">
        <v>353</v>
      </c>
      <c r="BT43" s="2" t="str">
        <f>IFERROR(VLOOKUP(A43,Listas!$A$2:$B$23,2,FALSE),"")</f>
        <v xml:space="preserve"> Oficina de Tecnologías de la Información y las Comunicaciones</v>
      </c>
    </row>
    <row r="44" spans="1:72" ht="409.5" customHeight="1" x14ac:dyDescent="0.2">
      <c r="A44" s="55" t="s">
        <v>169</v>
      </c>
      <c r="B44" s="101" t="s">
        <v>846</v>
      </c>
      <c r="C44" s="59" t="s">
        <v>171</v>
      </c>
      <c r="D44" s="57" t="s">
        <v>865</v>
      </c>
      <c r="E44" s="98" t="s">
        <v>35</v>
      </c>
      <c r="F44" s="98" t="s">
        <v>92</v>
      </c>
      <c r="G44" s="55" t="s">
        <v>866</v>
      </c>
      <c r="H44" s="55" t="s">
        <v>849</v>
      </c>
      <c r="I44" s="55" t="s">
        <v>867</v>
      </c>
      <c r="J44" s="55" t="s">
        <v>829</v>
      </c>
      <c r="K44" s="55" t="s">
        <v>335</v>
      </c>
      <c r="L44" s="55" t="s">
        <v>449</v>
      </c>
      <c r="M44" s="55" t="s">
        <v>831</v>
      </c>
      <c r="N44" s="100" t="s">
        <v>144</v>
      </c>
      <c r="O44" s="100" t="s">
        <v>79</v>
      </c>
      <c r="P44" s="98" t="s">
        <v>81</v>
      </c>
      <c r="Q44" s="55" t="s">
        <v>868</v>
      </c>
      <c r="R44" s="100" t="s">
        <v>144</v>
      </c>
      <c r="S44" s="100" t="s">
        <v>125</v>
      </c>
      <c r="T44" s="98" t="s">
        <v>126</v>
      </c>
      <c r="U44" s="55" t="s">
        <v>869</v>
      </c>
      <c r="V44" s="98" t="s">
        <v>377</v>
      </c>
      <c r="W44" s="55" t="s">
        <v>341</v>
      </c>
      <c r="X44" s="55" t="s">
        <v>341</v>
      </c>
      <c r="Y44" s="55" t="s">
        <v>341</v>
      </c>
      <c r="Z44" s="55" t="s">
        <v>341</v>
      </c>
      <c r="AA44" s="55" t="s">
        <v>341</v>
      </c>
      <c r="AB44" s="55" t="s">
        <v>870</v>
      </c>
      <c r="AC44" s="55" t="s">
        <v>871</v>
      </c>
      <c r="AD44" s="55" t="s">
        <v>872</v>
      </c>
      <c r="AE44" s="55" t="s">
        <v>873</v>
      </c>
      <c r="AF44" s="55" t="s">
        <v>874</v>
      </c>
      <c r="AG44" s="55" t="s">
        <v>875</v>
      </c>
      <c r="AH44" s="55" t="s">
        <v>858</v>
      </c>
      <c r="AI44" s="56" t="s">
        <v>876</v>
      </c>
      <c r="AJ44" s="71">
        <v>43350</v>
      </c>
      <c r="AK44" s="72" t="s">
        <v>345</v>
      </c>
      <c r="AL44" s="77" t="s">
        <v>860</v>
      </c>
      <c r="AM44" s="69">
        <v>43593</v>
      </c>
      <c r="AN44" s="78" t="s">
        <v>877</v>
      </c>
      <c r="AO44" s="74" t="s">
        <v>878</v>
      </c>
      <c r="AP44" s="69">
        <v>43784</v>
      </c>
      <c r="AQ44" s="72" t="s">
        <v>529</v>
      </c>
      <c r="AR44" s="77" t="s">
        <v>879</v>
      </c>
      <c r="AS44" s="69">
        <v>43895</v>
      </c>
      <c r="AT44" s="78" t="s">
        <v>659</v>
      </c>
      <c r="AU44" s="74" t="s">
        <v>845</v>
      </c>
      <c r="AV44" s="69" t="s">
        <v>353</v>
      </c>
      <c r="AW44" s="72" t="s">
        <v>354</v>
      </c>
      <c r="AX44" s="77" t="s">
        <v>353</v>
      </c>
      <c r="AY44" s="69" t="s">
        <v>353</v>
      </c>
      <c r="AZ44" s="78" t="s">
        <v>354</v>
      </c>
      <c r="BA44" s="74" t="s">
        <v>353</v>
      </c>
      <c r="BB44" s="69" t="s">
        <v>353</v>
      </c>
      <c r="BC44" s="72" t="s">
        <v>354</v>
      </c>
      <c r="BD44" s="77" t="s">
        <v>353</v>
      </c>
      <c r="BE44" s="69" t="s">
        <v>353</v>
      </c>
      <c r="BF44" s="78" t="s">
        <v>354</v>
      </c>
      <c r="BG44" s="74" t="s">
        <v>353</v>
      </c>
      <c r="BH44" s="69" t="s">
        <v>353</v>
      </c>
      <c r="BI44" s="72" t="s">
        <v>354</v>
      </c>
      <c r="BJ44" s="77" t="s">
        <v>353</v>
      </c>
      <c r="BK44" s="69" t="s">
        <v>353</v>
      </c>
      <c r="BL44" s="78" t="s">
        <v>354</v>
      </c>
      <c r="BM44" s="74" t="s">
        <v>353</v>
      </c>
      <c r="BN44" s="69" t="s">
        <v>353</v>
      </c>
      <c r="BO44" s="72" t="s">
        <v>354</v>
      </c>
      <c r="BP44" s="77" t="s">
        <v>353</v>
      </c>
      <c r="BQ44" s="69" t="s">
        <v>353</v>
      </c>
      <c r="BR44" s="78" t="s">
        <v>354</v>
      </c>
      <c r="BS44" s="80" t="s">
        <v>353</v>
      </c>
      <c r="BT44" s="2" t="str">
        <f>IFERROR(VLOOKUP(A44,Listas!$A$2:$B$23,2,FALSE),"")</f>
        <v xml:space="preserve"> Oficina de Tecnologías de la Información y las Comunicaciones</v>
      </c>
    </row>
    <row r="45" spans="1:72" ht="409.5" customHeight="1" x14ac:dyDescent="0.2">
      <c r="A45" s="55" t="s">
        <v>169</v>
      </c>
      <c r="B45" s="101" t="s">
        <v>880</v>
      </c>
      <c r="C45" s="59" t="s">
        <v>178</v>
      </c>
      <c r="D45" s="57" t="s">
        <v>881</v>
      </c>
      <c r="E45" s="98" t="s">
        <v>35</v>
      </c>
      <c r="F45" s="98" t="s">
        <v>92</v>
      </c>
      <c r="G45" s="55" t="s">
        <v>882</v>
      </c>
      <c r="H45" s="55" t="s">
        <v>849</v>
      </c>
      <c r="I45" s="55" t="s">
        <v>883</v>
      </c>
      <c r="J45" s="55" t="s">
        <v>884</v>
      </c>
      <c r="K45" s="55" t="s">
        <v>335</v>
      </c>
      <c r="L45" s="55" t="s">
        <v>449</v>
      </c>
      <c r="M45" s="55" t="s">
        <v>831</v>
      </c>
      <c r="N45" s="100" t="s">
        <v>144</v>
      </c>
      <c r="O45" s="100" t="s">
        <v>79</v>
      </c>
      <c r="P45" s="98" t="s">
        <v>81</v>
      </c>
      <c r="Q45" s="55" t="s">
        <v>885</v>
      </c>
      <c r="R45" s="100" t="s">
        <v>144</v>
      </c>
      <c r="S45" s="100" t="s">
        <v>125</v>
      </c>
      <c r="T45" s="98" t="s">
        <v>126</v>
      </c>
      <c r="U45" s="55" t="s">
        <v>886</v>
      </c>
      <c r="V45" s="98" t="s">
        <v>340</v>
      </c>
      <c r="W45" s="55" t="s">
        <v>341</v>
      </c>
      <c r="X45" s="55" t="s">
        <v>341</v>
      </c>
      <c r="Y45" s="55" t="s">
        <v>341</v>
      </c>
      <c r="Z45" s="55" t="s">
        <v>341</v>
      </c>
      <c r="AA45" s="55" t="s">
        <v>341</v>
      </c>
      <c r="AB45" s="55" t="s">
        <v>341</v>
      </c>
      <c r="AC45" s="55" t="s">
        <v>341</v>
      </c>
      <c r="AD45" s="55" t="s">
        <v>341</v>
      </c>
      <c r="AE45" s="55" t="s">
        <v>341</v>
      </c>
      <c r="AF45" s="55" t="s">
        <v>341</v>
      </c>
      <c r="AG45" s="55" t="s">
        <v>887</v>
      </c>
      <c r="AH45" s="55" t="s">
        <v>858</v>
      </c>
      <c r="AI45" s="56" t="s">
        <v>888</v>
      </c>
      <c r="AJ45" s="71">
        <v>43350</v>
      </c>
      <c r="AK45" s="72" t="s">
        <v>345</v>
      </c>
      <c r="AL45" s="77" t="s">
        <v>860</v>
      </c>
      <c r="AM45" s="69">
        <v>43593</v>
      </c>
      <c r="AN45" s="78" t="s">
        <v>877</v>
      </c>
      <c r="AO45" s="74" t="s">
        <v>889</v>
      </c>
      <c r="AP45" s="69">
        <v>43784</v>
      </c>
      <c r="AQ45" s="72" t="s">
        <v>412</v>
      </c>
      <c r="AR45" s="77" t="s">
        <v>890</v>
      </c>
      <c r="AS45" s="69">
        <v>43895</v>
      </c>
      <c r="AT45" s="78" t="s">
        <v>389</v>
      </c>
      <c r="AU45" s="74" t="s">
        <v>891</v>
      </c>
      <c r="AV45" s="69" t="s">
        <v>353</v>
      </c>
      <c r="AW45" s="72" t="s">
        <v>354</v>
      </c>
      <c r="AX45" s="77" t="s">
        <v>353</v>
      </c>
      <c r="AY45" s="69" t="s">
        <v>353</v>
      </c>
      <c r="AZ45" s="78" t="s">
        <v>354</v>
      </c>
      <c r="BA45" s="74" t="s">
        <v>353</v>
      </c>
      <c r="BB45" s="69" t="s">
        <v>353</v>
      </c>
      <c r="BC45" s="72" t="s">
        <v>354</v>
      </c>
      <c r="BD45" s="77" t="s">
        <v>353</v>
      </c>
      <c r="BE45" s="69" t="s">
        <v>353</v>
      </c>
      <c r="BF45" s="78" t="s">
        <v>354</v>
      </c>
      <c r="BG45" s="74" t="s">
        <v>353</v>
      </c>
      <c r="BH45" s="69" t="s">
        <v>353</v>
      </c>
      <c r="BI45" s="72" t="s">
        <v>354</v>
      </c>
      <c r="BJ45" s="77" t="s">
        <v>353</v>
      </c>
      <c r="BK45" s="69" t="s">
        <v>353</v>
      </c>
      <c r="BL45" s="78" t="s">
        <v>354</v>
      </c>
      <c r="BM45" s="74" t="s">
        <v>353</v>
      </c>
      <c r="BN45" s="69" t="s">
        <v>353</v>
      </c>
      <c r="BO45" s="72" t="s">
        <v>354</v>
      </c>
      <c r="BP45" s="77" t="s">
        <v>353</v>
      </c>
      <c r="BQ45" s="69" t="s">
        <v>353</v>
      </c>
      <c r="BR45" s="78" t="s">
        <v>354</v>
      </c>
      <c r="BS45" s="80" t="s">
        <v>353</v>
      </c>
      <c r="BT45" s="2" t="str">
        <f>IFERROR(VLOOKUP(A45,Listas!$A$2:$B$23,2,FALSE),"")</f>
        <v xml:space="preserve"> Oficina de Tecnologías de la Información y las Comunicaciones</v>
      </c>
    </row>
    <row r="46" spans="1:72" ht="409.5" customHeight="1" x14ac:dyDescent="0.2">
      <c r="A46" s="55" t="s">
        <v>169</v>
      </c>
      <c r="B46" s="101" t="s">
        <v>892</v>
      </c>
      <c r="C46" s="59" t="s">
        <v>40</v>
      </c>
      <c r="D46" s="57" t="s">
        <v>893</v>
      </c>
      <c r="E46" s="98" t="s">
        <v>64</v>
      </c>
      <c r="F46" s="98" t="s">
        <v>92</v>
      </c>
      <c r="G46" s="55" t="s">
        <v>894</v>
      </c>
      <c r="H46" s="55" t="s">
        <v>895</v>
      </c>
      <c r="I46" s="55" t="s">
        <v>896</v>
      </c>
      <c r="J46" s="55" t="s">
        <v>374</v>
      </c>
      <c r="K46" s="55" t="s">
        <v>335</v>
      </c>
      <c r="L46" s="55" t="s">
        <v>449</v>
      </c>
      <c r="M46" s="55" t="s">
        <v>831</v>
      </c>
      <c r="N46" s="100" t="s">
        <v>144</v>
      </c>
      <c r="O46" s="100" t="s">
        <v>79</v>
      </c>
      <c r="P46" s="98" t="s">
        <v>81</v>
      </c>
      <c r="Q46" s="55" t="s">
        <v>897</v>
      </c>
      <c r="R46" s="100" t="s">
        <v>144</v>
      </c>
      <c r="S46" s="100" t="s">
        <v>79</v>
      </c>
      <c r="T46" s="98" t="s">
        <v>81</v>
      </c>
      <c r="U46" s="55" t="s">
        <v>898</v>
      </c>
      <c r="V46" s="98" t="s">
        <v>377</v>
      </c>
      <c r="W46" s="55" t="s">
        <v>341</v>
      </c>
      <c r="X46" s="55" t="s">
        <v>341</v>
      </c>
      <c r="Y46" s="55" t="s">
        <v>341</v>
      </c>
      <c r="Z46" s="55" t="s">
        <v>341</v>
      </c>
      <c r="AA46" s="55" t="s">
        <v>341</v>
      </c>
      <c r="AB46" s="55" t="s">
        <v>899</v>
      </c>
      <c r="AC46" s="55" t="s">
        <v>900</v>
      </c>
      <c r="AD46" s="55" t="s">
        <v>901</v>
      </c>
      <c r="AE46" s="55" t="s">
        <v>902</v>
      </c>
      <c r="AF46" s="55" t="s">
        <v>903</v>
      </c>
      <c r="AG46" s="55" t="s">
        <v>904</v>
      </c>
      <c r="AH46" s="55" t="s">
        <v>905</v>
      </c>
      <c r="AI46" s="56" t="s">
        <v>906</v>
      </c>
      <c r="AJ46" s="71">
        <v>43593</v>
      </c>
      <c r="AK46" s="72" t="s">
        <v>345</v>
      </c>
      <c r="AL46" s="77" t="s">
        <v>907</v>
      </c>
      <c r="AM46" s="69">
        <v>43784</v>
      </c>
      <c r="AN46" s="78" t="s">
        <v>345</v>
      </c>
      <c r="AO46" s="74" t="s">
        <v>908</v>
      </c>
      <c r="AP46" s="69">
        <v>43895</v>
      </c>
      <c r="AQ46" s="72" t="s">
        <v>659</v>
      </c>
      <c r="AR46" s="77" t="s">
        <v>909</v>
      </c>
      <c r="AS46" s="69" t="s">
        <v>353</v>
      </c>
      <c r="AT46" s="78" t="s">
        <v>354</v>
      </c>
      <c r="AU46" s="74" t="s">
        <v>353</v>
      </c>
      <c r="AV46" s="69" t="s">
        <v>353</v>
      </c>
      <c r="AW46" s="72" t="s">
        <v>354</v>
      </c>
      <c r="AX46" s="77" t="s">
        <v>353</v>
      </c>
      <c r="AY46" s="69" t="s">
        <v>353</v>
      </c>
      <c r="AZ46" s="78" t="s">
        <v>354</v>
      </c>
      <c r="BA46" s="74" t="s">
        <v>353</v>
      </c>
      <c r="BB46" s="69" t="s">
        <v>353</v>
      </c>
      <c r="BC46" s="72" t="s">
        <v>354</v>
      </c>
      <c r="BD46" s="77" t="s">
        <v>353</v>
      </c>
      <c r="BE46" s="69" t="s">
        <v>353</v>
      </c>
      <c r="BF46" s="78" t="s">
        <v>354</v>
      </c>
      <c r="BG46" s="74" t="s">
        <v>353</v>
      </c>
      <c r="BH46" s="69" t="s">
        <v>353</v>
      </c>
      <c r="BI46" s="72" t="s">
        <v>354</v>
      </c>
      <c r="BJ46" s="77" t="s">
        <v>353</v>
      </c>
      <c r="BK46" s="69" t="s">
        <v>353</v>
      </c>
      <c r="BL46" s="78" t="s">
        <v>354</v>
      </c>
      <c r="BM46" s="74" t="s">
        <v>353</v>
      </c>
      <c r="BN46" s="69" t="s">
        <v>353</v>
      </c>
      <c r="BO46" s="72" t="s">
        <v>354</v>
      </c>
      <c r="BP46" s="77" t="s">
        <v>353</v>
      </c>
      <c r="BQ46" s="69" t="s">
        <v>353</v>
      </c>
      <c r="BR46" s="78" t="s">
        <v>354</v>
      </c>
      <c r="BS46" s="80" t="s">
        <v>353</v>
      </c>
      <c r="BT46" s="2" t="str">
        <f>IFERROR(VLOOKUP(A46,Listas!$A$2:$B$23,2,FALSE),"")</f>
        <v xml:space="preserve"> Oficina de Tecnologías de la Información y las Comunicaciones</v>
      </c>
    </row>
    <row r="47" spans="1:72" ht="409.5" customHeight="1" x14ac:dyDescent="0.2">
      <c r="A47" s="55" t="s">
        <v>320</v>
      </c>
      <c r="B47" s="101" t="s">
        <v>910</v>
      </c>
      <c r="C47" s="59" t="s">
        <v>40</v>
      </c>
      <c r="D47" s="57" t="s">
        <v>911</v>
      </c>
      <c r="E47" s="98" t="s">
        <v>64</v>
      </c>
      <c r="F47" s="98" t="s">
        <v>152</v>
      </c>
      <c r="G47" s="55" t="s">
        <v>912</v>
      </c>
      <c r="H47" s="55" t="s">
        <v>372</v>
      </c>
      <c r="I47" s="55" t="s">
        <v>913</v>
      </c>
      <c r="J47" s="55" t="s">
        <v>374</v>
      </c>
      <c r="K47" s="55" t="s">
        <v>335</v>
      </c>
      <c r="L47" s="55" t="s">
        <v>449</v>
      </c>
      <c r="M47" s="55" t="s">
        <v>512</v>
      </c>
      <c r="N47" s="100" t="s">
        <v>144</v>
      </c>
      <c r="O47" s="100" t="s">
        <v>79</v>
      </c>
      <c r="P47" s="98" t="s">
        <v>81</v>
      </c>
      <c r="Q47" s="55" t="s">
        <v>914</v>
      </c>
      <c r="R47" s="100" t="s">
        <v>144</v>
      </c>
      <c r="S47" s="100" t="s">
        <v>79</v>
      </c>
      <c r="T47" s="98" t="s">
        <v>81</v>
      </c>
      <c r="U47" s="55" t="s">
        <v>915</v>
      </c>
      <c r="V47" s="98" t="s">
        <v>377</v>
      </c>
      <c r="W47" s="55" t="s">
        <v>341</v>
      </c>
      <c r="X47" s="55" t="s">
        <v>341</v>
      </c>
      <c r="Y47" s="55" t="s">
        <v>341</v>
      </c>
      <c r="Z47" s="55" t="s">
        <v>341</v>
      </c>
      <c r="AA47" s="55" t="s">
        <v>341</v>
      </c>
      <c r="AB47" s="55" t="s">
        <v>916</v>
      </c>
      <c r="AC47" s="55" t="s">
        <v>917</v>
      </c>
      <c r="AD47" s="55" t="s">
        <v>918</v>
      </c>
      <c r="AE47" s="55" t="s">
        <v>919</v>
      </c>
      <c r="AF47" s="55" t="s">
        <v>920</v>
      </c>
      <c r="AG47" s="55" t="s">
        <v>921</v>
      </c>
      <c r="AH47" s="55" t="s">
        <v>922</v>
      </c>
      <c r="AI47" s="56" t="s">
        <v>923</v>
      </c>
      <c r="AJ47" s="71">
        <v>43496</v>
      </c>
      <c r="AK47" s="72" t="s">
        <v>345</v>
      </c>
      <c r="AL47" s="77" t="s">
        <v>860</v>
      </c>
      <c r="AM47" s="69">
        <v>43594</v>
      </c>
      <c r="AN47" s="78" t="s">
        <v>345</v>
      </c>
      <c r="AO47" s="74" t="s">
        <v>924</v>
      </c>
      <c r="AP47" s="69">
        <v>43902</v>
      </c>
      <c r="AQ47" s="72" t="s">
        <v>659</v>
      </c>
      <c r="AR47" s="77" t="s">
        <v>660</v>
      </c>
      <c r="AS47" s="69" t="s">
        <v>353</v>
      </c>
      <c r="AT47" s="78" t="s">
        <v>354</v>
      </c>
      <c r="AU47" s="74" t="s">
        <v>353</v>
      </c>
      <c r="AV47" s="69" t="s">
        <v>353</v>
      </c>
      <c r="AW47" s="72" t="s">
        <v>354</v>
      </c>
      <c r="AX47" s="77" t="s">
        <v>353</v>
      </c>
      <c r="AY47" s="69" t="s">
        <v>353</v>
      </c>
      <c r="AZ47" s="78" t="s">
        <v>354</v>
      </c>
      <c r="BA47" s="74" t="s">
        <v>353</v>
      </c>
      <c r="BB47" s="69" t="s">
        <v>353</v>
      </c>
      <c r="BC47" s="72" t="s">
        <v>354</v>
      </c>
      <c r="BD47" s="77" t="s">
        <v>353</v>
      </c>
      <c r="BE47" s="69" t="s">
        <v>353</v>
      </c>
      <c r="BF47" s="78" t="s">
        <v>354</v>
      </c>
      <c r="BG47" s="74" t="s">
        <v>353</v>
      </c>
      <c r="BH47" s="69" t="s">
        <v>353</v>
      </c>
      <c r="BI47" s="72" t="s">
        <v>354</v>
      </c>
      <c r="BJ47" s="77" t="s">
        <v>353</v>
      </c>
      <c r="BK47" s="69" t="s">
        <v>353</v>
      </c>
      <c r="BL47" s="78" t="s">
        <v>354</v>
      </c>
      <c r="BM47" s="74" t="s">
        <v>353</v>
      </c>
      <c r="BN47" s="69" t="s">
        <v>353</v>
      </c>
      <c r="BO47" s="72" t="s">
        <v>354</v>
      </c>
      <c r="BP47" s="77" t="s">
        <v>353</v>
      </c>
      <c r="BQ47" s="69" t="s">
        <v>353</v>
      </c>
      <c r="BR47" s="78" t="s">
        <v>354</v>
      </c>
      <c r="BS47" s="80" t="s">
        <v>353</v>
      </c>
      <c r="BT47" s="2" t="str">
        <f>IFERROR(VLOOKUP(A47,Listas!$A$2:$B$23,2,FALSE),"")</f>
        <v xml:space="preserve"> Oficina de Control Interno </v>
      </c>
    </row>
    <row r="48" spans="1:72" ht="409.5" customHeight="1" x14ac:dyDescent="0.2">
      <c r="A48" s="55" t="s">
        <v>320</v>
      </c>
      <c r="B48" s="101" t="s">
        <v>910</v>
      </c>
      <c r="C48" s="59" t="s">
        <v>150</v>
      </c>
      <c r="D48" s="57" t="s">
        <v>925</v>
      </c>
      <c r="E48" s="98" t="s">
        <v>64</v>
      </c>
      <c r="F48" s="98" t="s">
        <v>152</v>
      </c>
      <c r="G48" s="55" t="s">
        <v>926</v>
      </c>
      <c r="H48" s="55" t="s">
        <v>372</v>
      </c>
      <c r="I48" s="55" t="s">
        <v>927</v>
      </c>
      <c r="J48" s="55" t="s">
        <v>374</v>
      </c>
      <c r="K48" s="55" t="s">
        <v>335</v>
      </c>
      <c r="L48" s="55" t="s">
        <v>449</v>
      </c>
      <c r="M48" s="55" t="s">
        <v>512</v>
      </c>
      <c r="N48" s="100" t="s">
        <v>144</v>
      </c>
      <c r="O48" s="100" t="s">
        <v>79</v>
      </c>
      <c r="P48" s="98" t="s">
        <v>81</v>
      </c>
      <c r="Q48" s="55" t="s">
        <v>914</v>
      </c>
      <c r="R48" s="100" t="s">
        <v>144</v>
      </c>
      <c r="S48" s="100" t="s">
        <v>79</v>
      </c>
      <c r="T48" s="98" t="s">
        <v>81</v>
      </c>
      <c r="U48" s="55" t="s">
        <v>915</v>
      </c>
      <c r="V48" s="98" t="s">
        <v>377</v>
      </c>
      <c r="W48" s="55" t="s">
        <v>341</v>
      </c>
      <c r="X48" s="55" t="s">
        <v>341</v>
      </c>
      <c r="Y48" s="55" t="s">
        <v>341</v>
      </c>
      <c r="Z48" s="55" t="s">
        <v>341</v>
      </c>
      <c r="AA48" s="55" t="s">
        <v>341</v>
      </c>
      <c r="AB48" s="55" t="s">
        <v>928</v>
      </c>
      <c r="AC48" s="55" t="s">
        <v>917</v>
      </c>
      <c r="AD48" s="55" t="s">
        <v>918</v>
      </c>
      <c r="AE48" s="55" t="s">
        <v>929</v>
      </c>
      <c r="AF48" s="55" t="s">
        <v>920</v>
      </c>
      <c r="AG48" s="55" t="s">
        <v>930</v>
      </c>
      <c r="AH48" s="55" t="s">
        <v>931</v>
      </c>
      <c r="AI48" s="56" t="s">
        <v>932</v>
      </c>
      <c r="AJ48" s="71">
        <v>43496</v>
      </c>
      <c r="AK48" s="72" t="s">
        <v>345</v>
      </c>
      <c r="AL48" s="77" t="s">
        <v>860</v>
      </c>
      <c r="AM48" s="69">
        <v>43594</v>
      </c>
      <c r="AN48" s="78" t="s">
        <v>345</v>
      </c>
      <c r="AO48" s="74" t="s">
        <v>924</v>
      </c>
      <c r="AP48" s="69">
        <v>43902</v>
      </c>
      <c r="AQ48" s="72" t="s">
        <v>659</v>
      </c>
      <c r="AR48" s="77" t="s">
        <v>660</v>
      </c>
      <c r="AS48" s="69" t="s">
        <v>353</v>
      </c>
      <c r="AT48" s="78" t="s">
        <v>354</v>
      </c>
      <c r="AU48" s="74" t="s">
        <v>353</v>
      </c>
      <c r="AV48" s="69" t="s">
        <v>353</v>
      </c>
      <c r="AW48" s="72" t="s">
        <v>354</v>
      </c>
      <c r="AX48" s="77" t="s">
        <v>353</v>
      </c>
      <c r="AY48" s="69" t="s">
        <v>353</v>
      </c>
      <c r="AZ48" s="78" t="s">
        <v>354</v>
      </c>
      <c r="BA48" s="74" t="s">
        <v>353</v>
      </c>
      <c r="BB48" s="69" t="s">
        <v>353</v>
      </c>
      <c r="BC48" s="72" t="s">
        <v>354</v>
      </c>
      <c r="BD48" s="77" t="s">
        <v>353</v>
      </c>
      <c r="BE48" s="69" t="s">
        <v>353</v>
      </c>
      <c r="BF48" s="78" t="s">
        <v>354</v>
      </c>
      <c r="BG48" s="74" t="s">
        <v>353</v>
      </c>
      <c r="BH48" s="69" t="s">
        <v>353</v>
      </c>
      <c r="BI48" s="72" t="s">
        <v>354</v>
      </c>
      <c r="BJ48" s="77" t="s">
        <v>353</v>
      </c>
      <c r="BK48" s="69" t="s">
        <v>353</v>
      </c>
      <c r="BL48" s="78" t="s">
        <v>354</v>
      </c>
      <c r="BM48" s="74" t="s">
        <v>353</v>
      </c>
      <c r="BN48" s="69" t="s">
        <v>353</v>
      </c>
      <c r="BO48" s="72" t="s">
        <v>354</v>
      </c>
      <c r="BP48" s="77" t="s">
        <v>353</v>
      </c>
      <c r="BQ48" s="69" t="s">
        <v>353</v>
      </c>
      <c r="BR48" s="78" t="s">
        <v>354</v>
      </c>
      <c r="BS48" s="80" t="s">
        <v>353</v>
      </c>
      <c r="BT48" s="2" t="str">
        <f>IFERROR(VLOOKUP(A48,Listas!$A$2:$B$23,2,FALSE),"")</f>
        <v xml:space="preserve"> Oficina de Control Interno </v>
      </c>
    </row>
    <row r="49" spans="1:72" ht="409.5" customHeight="1" x14ac:dyDescent="0.2">
      <c r="A49" s="55" t="s">
        <v>320</v>
      </c>
      <c r="B49" s="101" t="s">
        <v>933</v>
      </c>
      <c r="C49" s="59" t="s">
        <v>39</v>
      </c>
      <c r="D49" s="57" t="s">
        <v>934</v>
      </c>
      <c r="E49" s="98" t="s">
        <v>35</v>
      </c>
      <c r="F49" s="98" t="s">
        <v>152</v>
      </c>
      <c r="G49" s="55" t="s">
        <v>935</v>
      </c>
      <c r="H49" s="55" t="s">
        <v>936</v>
      </c>
      <c r="I49" s="55" t="s">
        <v>937</v>
      </c>
      <c r="J49" s="55" t="s">
        <v>634</v>
      </c>
      <c r="K49" s="55" t="s">
        <v>335</v>
      </c>
      <c r="L49" s="55" t="s">
        <v>449</v>
      </c>
      <c r="M49" s="55" t="s">
        <v>512</v>
      </c>
      <c r="N49" s="100" t="s">
        <v>144</v>
      </c>
      <c r="O49" s="100" t="s">
        <v>104</v>
      </c>
      <c r="P49" s="98" t="s">
        <v>105</v>
      </c>
      <c r="Q49" s="55" t="s">
        <v>938</v>
      </c>
      <c r="R49" s="100" t="s">
        <v>144</v>
      </c>
      <c r="S49" s="100" t="s">
        <v>145</v>
      </c>
      <c r="T49" s="98" t="s">
        <v>126</v>
      </c>
      <c r="U49" s="55" t="s">
        <v>939</v>
      </c>
      <c r="V49" s="98" t="s">
        <v>340</v>
      </c>
      <c r="W49" s="55" t="s">
        <v>341</v>
      </c>
      <c r="X49" s="55" t="s">
        <v>341</v>
      </c>
      <c r="Y49" s="55" t="s">
        <v>341</v>
      </c>
      <c r="Z49" s="55" t="s">
        <v>341</v>
      </c>
      <c r="AA49" s="55" t="s">
        <v>341</v>
      </c>
      <c r="AB49" s="55" t="s">
        <v>341</v>
      </c>
      <c r="AC49" s="55" t="s">
        <v>341</v>
      </c>
      <c r="AD49" s="55" t="s">
        <v>341</v>
      </c>
      <c r="AE49" s="55" t="s">
        <v>341</v>
      </c>
      <c r="AF49" s="55" t="s">
        <v>341</v>
      </c>
      <c r="AG49" s="55" t="s">
        <v>940</v>
      </c>
      <c r="AH49" s="55" t="s">
        <v>931</v>
      </c>
      <c r="AI49" s="56" t="s">
        <v>941</v>
      </c>
      <c r="AJ49" s="71">
        <v>43349</v>
      </c>
      <c r="AK49" s="72" t="s">
        <v>345</v>
      </c>
      <c r="AL49" s="77" t="s">
        <v>860</v>
      </c>
      <c r="AM49" s="69">
        <v>43594</v>
      </c>
      <c r="AN49" s="78" t="s">
        <v>345</v>
      </c>
      <c r="AO49" s="74" t="s">
        <v>942</v>
      </c>
      <c r="AP49" s="69">
        <v>43902</v>
      </c>
      <c r="AQ49" s="72" t="s">
        <v>351</v>
      </c>
      <c r="AR49" s="77" t="s">
        <v>943</v>
      </c>
      <c r="AS49" s="69" t="s">
        <v>353</v>
      </c>
      <c r="AT49" s="78" t="s">
        <v>354</v>
      </c>
      <c r="AU49" s="74" t="s">
        <v>353</v>
      </c>
      <c r="AV49" s="69" t="s">
        <v>353</v>
      </c>
      <c r="AW49" s="72" t="s">
        <v>354</v>
      </c>
      <c r="AX49" s="77" t="s">
        <v>353</v>
      </c>
      <c r="AY49" s="69" t="s">
        <v>353</v>
      </c>
      <c r="AZ49" s="78" t="s">
        <v>354</v>
      </c>
      <c r="BA49" s="74" t="s">
        <v>353</v>
      </c>
      <c r="BB49" s="69" t="s">
        <v>353</v>
      </c>
      <c r="BC49" s="72" t="s">
        <v>354</v>
      </c>
      <c r="BD49" s="77" t="s">
        <v>353</v>
      </c>
      <c r="BE49" s="69" t="s">
        <v>353</v>
      </c>
      <c r="BF49" s="78" t="s">
        <v>354</v>
      </c>
      <c r="BG49" s="74" t="s">
        <v>353</v>
      </c>
      <c r="BH49" s="69" t="s">
        <v>353</v>
      </c>
      <c r="BI49" s="72" t="s">
        <v>354</v>
      </c>
      <c r="BJ49" s="77" t="s">
        <v>353</v>
      </c>
      <c r="BK49" s="69" t="s">
        <v>353</v>
      </c>
      <c r="BL49" s="78" t="s">
        <v>354</v>
      </c>
      <c r="BM49" s="74" t="s">
        <v>353</v>
      </c>
      <c r="BN49" s="69" t="s">
        <v>353</v>
      </c>
      <c r="BO49" s="72" t="s">
        <v>354</v>
      </c>
      <c r="BP49" s="77" t="s">
        <v>353</v>
      </c>
      <c r="BQ49" s="69" t="s">
        <v>353</v>
      </c>
      <c r="BR49" s="78" t="s">
        <v>354</v>
      </c>
      <c r="BS49" s="80" t="s">
        <v>353</v>
      </c>
      <c r="BT49" s="2" t="str">
        <f>IFERROR(VLOOKUP(A49,Listas!$A$2:$B$23,2,FALSE),"")</f>
        <v xml:space="preserve"> Oficina de Control Interno </v>
      </c>
    </row>
    <row r="50" spans="1:72" ht="409.5" customHeight="1" x14ac:dyDescent="0.2">
      <c r="A50" s="55" t="s">
        <v>320</v>
      </c>
      <c r="B50" s="101" t="s">
        <v>944</v>
      </c>
      <c r="C50" s="59" t="s">
        <v>39</v>
      </c>
      <c r="D50" s="57" t="s">
        <v>945</v>
      </c>
      <c r="E50" s="98" t="s">
        <v>35</v>
      </c>
      <c r="F50" s="98" t="s">
        <v>152</v>
      </c>
      <c r="G50" s="55" t="s">
        <v>946</v>
      </c>
      <c r="H50" s="55" t="s">
        <v>936</v>
      </c>
      <c r="I50" s="55" t="s">
        <v>947</v>
      </c>
      <c r="J50" s="55" t="s">
        <v>634</v>
      </c>
      <c r="K50" s="55" t="s">
        <v>335</v>
      </c>
      <c r="L50" s="55" t="s">
        <v>449</v>
      </c>
      <c r="M50" s="55" t="s">
        <v>512</v>
      </c>
      <c r="N50" s="100" t="s">
        <v>144</v>
      </c>
      <c r="O50" s="100" t="s">
        <v>104</v>
      </c>
      <c r="P50" s="98" t="s">
        <v>105</v>
      </c>
      <c r="Q50" s="55" t="s">
        <v>938</v>
      </c>
      <c r="R50" s="100" t="s">
        <v>144</v>
      </c>
      <c r="S50" s="100" t="s">
        <v>145</v>
      </c>
      <c r="T50" s="98" t="s">
        <v>126</v>
      </c>
      <c r="U50" s="55" t="s">
        <v>939</v>
      </c>
      <c r="V50" s="98" t="s">
        <v>340</v>
      </c>
      <c r="W50" s="55" t="s">
        <v>341</v>
      </c>
      <c r="X50" s="55" t="s">
        <v>341</v>
      </c>
      <c r="Y50" s="55" t="s">
        <v>341</v>
      </c>
      <c r="Z50" s="55" t="s">
        <v>341</v>
      </c>
      <c r="AA50" s="55" t="s">
        <v>341</v>
      </c>
      <c r="AB50" s="55" t="s">
        <v>341</v>
      </c>
      <c r="AC50" s="55" t="s">
        <v>341</v>
      </c>
      <c r="AD50" s="55" t="s">
        <v>341</v>
      </c>
      <c r="AE50" s="55" t="s">
        <v>341</v>
      </c>
      <c r="AF50" s="55" t="s">
        <v>341</v>
      </c>
      <c r="AG50" s="55" t="s">
        <v>948</v>
      </c>
      <c r="AH50" s="55" t="s">
        <v>949</v>
      </c>
      <c r="AI50" s="56" t="s">
        <v>950</v>
      </c>
      <c r="AJ50" s="71">
        <v>43349</v>
      </c>
      <c r="AK50" s="72" t="s">
        <v>345</v>
      </c>
      <c r="AL50" s="77" t="s">
        <v>860</v>
      </c>
      <c r="AM50" s="69">
        <v>43594</v>
      </c>
      <c r="AN50" s="78" t="s">
        <v>345</v>
      </c>
      <c r="AO50" s="74" t="s">
        <v>951</v>
      </c>
      <c r="AP50" s="69">
        <v>43902</v>
      </c>
      <c r="AQ50" s="72" t="s">
        <v>351</v>
      </c>
      <c r="AR50" s="77" t="s">
        <v>943</v>
      </c>
      <c r="AS50" s="69" t="s">
        <v>353</v>
      </c>
      <c r="AT50" s="78" t="s">
        <v>354</v>
      </c>
      <c r="AU50" s="74" t="s">
        <v>353</v>
      </c>
      <c r="AV50" s="69" t="s">
        <v>353</v>
      </c>
      <c r="AW50" s="72" t="s">
        <v>354</v>
      </c>
      <c r="AX50" s="77" t="s">
        <v>353</v>
      </c>
      <c r="AY50" s="69" t="s">
        <v>353</v>
      </c>
      <c r="AZ50" s="78" t="s">
        <v>354</v>
      </c>
      <c r="BA50" s="74" t="s">
        <v>353</v>
      </c>
      <c r="BB50" s="69" t="s">
        <v>353</v>
      </c>
      <c r="BC50" s="72" t="s">
        <v>354</v>
      </c>
      <c r="BD50" s="77" t="s">
        <v>353</v>
      </c>
      <c r="BE50" s="69" t="s">
        <v>353</v>
      </c>
      <c r="BF50" s="78" t="s">
        <v>354</v>
      </c>
      <c r="BG50" s="74" t="s">
        <v>353</v>
      </c>
      <c r="BH50" s="69" t="s">
        <v>353</v>
      </c>
      <c r="BI50" s="72" t="s">
        <v>354</v>
      </c>
      <c r="BJ50" s="77" t="s">
        <v>353</v>
      </c>
      <c r="BK50" s="69" t="s">
        <v>353</v>
      </c>
      <c r="BL50" s="78" t="s">
        <v>354</v>
      </c>
      <c r="BM50" s="74" t="s">
        <v>353</v>
      </c>
      <c r="BN50" s="69" t="s">
        <v>353</v>
      </c>
      <c r="BO50" s="72" t="s">
        <v>354</v>
      </c>
      <c r="BP50" s="77" t="s">
        <v>353</v>
      </c>
      <c r="BQ50" s="69" t="s">
        <v>353</v>
      </c>
      <c r="BR50" s="78" t="s">
        <v>354</v>
      </c>
      <c r="BS50" s="80" t="s">
        <v>353</v>
      </c>
      <c r="BT50" s="2" t="str">
        <f>IFERROR(VLOOKUP(A50,Listas!$A$2:$B$23,2,FALSE),"")</f>
        <v xml:space="preserve"> Oficina de Control Interno </v>
      </c>
    </row>
    <row r="51" spans="1:72" ht="409.5" customHeight="1" x14ac:dyDescent="0.2">
      <c r="A51" s="55" t="s">
        <v>182</v>
      </c>
      <c r="B51" s="101" t="s">
        <v>952</v>
      </c>
      <c r="C51" s="59" t="s">
        <v>93</v>
      </c>
      <c r="D51" s="57" t="s">
        <v>953</v>
      </c>
      <c r="E51" s="98" t="s">
        <v>35</v>
      </c>
      <c r="F51" s="98" t="s">
        <v>152</v>
      </c>
      <c r="G51" s="55" t="s">
        <v>954</v>
      </c>
      <c r="H51" s="55" t="s">
        <v>955</v>
      </c>
      <c r="I51" s="55" t="s">
        <v>956</v>
      </c>
      <c r="J51" s="55" t="s">
        <v>957</v>
      </c>
      <c r="K51" s="55" t="s">
        <v>958</v>
      </c>
      <c r="L51" s="55" t="s">
        <v>959</v>
      </c>
      <c r="M51" s="55" t="s">
        <v>706</v>
      </c>
      <c r="N51" s="100" t="s">
        <v>103</v>
      </c>
      <c r="O51" s="100" t="s">
        <v>79</v>
      </c>
      <c r="P51" s="98" t="s">
        <v>54</v>
      </c>
      <c r="Q51" s="55" t="s">
        <v>960</v>
      </c>
      <c r="R51" s="100" t="s">
        <v>124</v>
      </c>
      <c r="S51" s="100" t="s">
        <v>125</v>
      </c>
      <c r="T51" s="98" t="s">
        <v>126</v>
      </c>
      <c r="U51" s="55" t="s">
        <v>961</v>
      </c>
      <c r="V51" s="98" t="s">
        <v>377</v>
      </c>
      <c r="W51" s="55" t="s">
        <v>962</v>
      </c>
      <c r="X51" s="55" t="s">
        <v>963</v>
      </c>
      <c r="Y51" s="55" t="s">
        <v>964</v>
      </c>
      <c r="Z51" s="55" t="s">
        <v>965</v>
      </c>
      <c r="AA51" s="55" t="s">
        <v>966</v>
      </c>
      <c r="AB51" s="55" t="s">
        <v>341</v>
      </c>
      <c r="AC51" s="55" t="s">
        <v>341</v>
      </c>
      <c r="AD51" s="55" t="s">
        <v>341</v>
      </c>
      <c r="AE51" s="55" t="s">
        <v>341</v>
      </c>
      <c r="AF51" s="55" t="s">
        <v>341</v>
      </c>
      <c r="AG51" s="55" t="s">
        <v>967</v>
      </c>
      <c r="AH51" s="55" t="s">
        <v>968</v>
      </c>
      <c r="AI51" s="56" t="s">
        <v>969</v>
      </c>
      <c r="AJ51" s="71">
        <v>43350</v>
      </c>
      <c r="AK51" s="72" t="s">
        <v>345</v>
      </c>
      <c r="AL51" s="77" t="s">
        <v>970</v>
      </c>
      <c r="AM51" s="69">
        <v>43593</v>
      </c>
      <c r="AN51" s="78" t="s">
        <v>529</v>
      </c>
      <c r="AO51" s="74" t="s">
        <v>971</v>
      </c>
      <c r="AP51" s="69">
        <v>43761</v>
      </c>
      <c r="AQ51" s="72" t="s">
        <v>502</v>
      </c>
      <c r="AR51" s="77" t="s">
        <v>972</v>
      </c>
      <c r="AS51" s="69">
        <v>43929</v>
      </c>
      <c r="AT51" s="78" t="s">
        <v>973</v>
      </c>
      <c r="AU51" s="74" t="s">
        <v>974</v>
      </c>
      <c r="AV51" s="69" t="s">
        <v>353</v>
      </c>
      <c r="AW51" s="72" t="s">
        <v>354</v>
      </c>
      <c r="AX51" s="77" t="s">
        <v>353</v>
      </c>
      <c r="AY51" s="69" t="s">
        <v>353</v>
      </c>
      <c r="AZ51" s="78" t="s">
        <v>354</v>
      </c>
      <c r="BA51" s="74" t="s">
        <v>353</v>
      </c>
      <c r="BB51" s="69" t="s">
        <v>353</v>
      </c>
      <c r="BC51" s="72" t="s">
        <v>354</v>
      </c>
      <c r="BD51" s="77" t="s">
        <v>353</v>
      </c>
      <c r="BE51" s="69" t="s">
        <v>353</v>
      </c>
      <c r="BF51" s="78" t="s">
        <v>354</v>
      </c>
      <c r="BG51" s="74" t="s">
        <v>353</v>
      </c>
      <c r="BH51" s="69" t="s">
        <v>353</v>
      </c>
      <c r="BI51" s="72" t="s">
        <v>354</v>
      </c>
      <c r="BJ51" s="77" t="s">
        <v>353</v>
      </c>
      <c r="BK51" s="69" t="s">
        <v>353</v>
      </c>
      <c r="BL51" s="78" t="s">
        <v>354</v>
      </c>
      <c r="BM51" s="74" t="s">
        <v>353</v>
      </c>
      <c r="BN51" s="69" t="s">
        <v>353</v>
      </c>
      <c r="BO51" s="72" t="s">
        <v>354</v>
      </c>
      <c r="BP51" s="77" t="s">
        <v>353</v>
      </c>
      <c r="BQ51" s="69" t="s">
        <v>353</v>
      </c>
      <c r="BR51" s="78" t="s">
        <v>354</v>
      </c>
      <c r="BS51" s="80" t="s">
        <v>353</v>
      </c>
      <c r="BT51" s="2" t="str">
        <f>IFERROR(VLOOKUP(A51,Listas!$A$2:$B$23,2,FALSE),"")</f>
        <v>Dirección Distrital de Desarrollo Institucional</v>
      </c>
    </row>
    <row r="52" spans="1:72" ht="409.5" customHeight="1" x14ac:dyDescent="0.2">
      <c r="A52" s="55" t="s">
        <v>182</v>
      </c>
      <c r="B52" s="101" t="s">
        <v>975</v>
      </c>
      <c r="C52" s="59" t="s">
        <v>93</v>
      </c>
      <c r="D52" s="57" t="s">
        <v>976</v>
      </c>
      <c r="E52" s="98" t="s">
        <v>35</v>
      </c>
      <c r="F52" s="98" t="s">
        <v>152</v>
      </c>
      <c r="G52" s="55" t="s">
        <v>977</v>
      </c>
      <c r="H52" s="55" t="s">
        <v>978</v>
      </c>
      <c r="I52" s="55" t="s">
        <v>979</v>
      </c>
      <c r="J52" s="55" t="s">
        <v>980</v>
      </c>
      <c r="K52" s="55" t="s">
        <v>335</v>
      </c>
      <c r="L52" s="55" t="s">
        <v>449</v>
      </c>
      <c r="M52" s="55" t="s">
        <v>706</v>
      </c>
      <c r="N52" s="100" t="s">
        <v>144</v>
      </c>
      <c r="O52" s="100" t="s">
        <v>79</v>
      </c>
      <c r="P52" s="98" t="s">
        <v>81</v>
      </c>
      <c r="Q52" s="55" t="s">
        <v>981</v>
      </c>
      <c r="R52" s="100" t="s">
        <v>144</v>
      </c>
      <c r="S52" s="100" t="s">
        <v>125</v>
      </c>
      <c r="T52" s="98" t="s">
        <v>126</v>
      </c>
      <c r="U52" s="55" t="s">
        <v>982</v>
      </c>
      <c r="V52" s="98" t="s">
        <v>340</v>
      </c>
      <c r="W52" s="55" t="s">
        <v>341</v>
      </c>
      <c r="X52" s="55" t="s">
        <v>341</v>
      </c>
      <c r="Y52" s="55" t="s">
        <v>341</v>
      </c>
      <c r="Z52" s="55" t="s">
        <v>341</v>
      </c>
      <c r="AA52" s="55" t="s">
        <v>341</v>
      </c>
      <c r="AB52" s="55" t="s">
        <v>341</v>
      </c>
      <c r="AC52" s="55" t="s">
        <v>341</v>
      </c>
      <c r="AD52" s="55" t="s">
        <v>341</v>
      </c>
      <c r="AE52" s="55" t="s">
        <v>341</v>
      </c>
      <c r="AF52" s="55" t="s">
        <v>341</v>
      </c>
      <c r="AG52" s="55" t="s">
        <v>983</v>
      </c>
      <c r="AH52" s="55" t="s">
        <v>984</v>
      </c>
      <c r="AI52" s="56" t="s">
        <v>985</v>
      </c>
      <c r="AJ52" s="71">
        <v>43350</v>
      </c>
      <c r="AK52" s="72" t="s">
        <v>345</v>
      </c>
      <c r="AL52" s="77" t="s">
        <v>346</v>
      </c>
      <c r="AM52" s="69">
        <v>43593</v>
      </c>
      <c r="AN52" s="78" t="s">
        <v>347</v>
      </c>
      <c r="AO52" s="74" t="s">
        <v>986</v>
      </c>
      <c r="AP52" s="69">
        <v>43929</v>
      </c>
      <c r="AQ52" s="72" t="s">
        <v>987</v>
      </c>
      <c r="AR52" s="77" t="s">
        <v>988</v>
      </c>
      <c r="AS52" s="69" t="s">
        <v>353</v>
      </c>
      <c r="AT52" s="78" t="s">
        <v>354</v>
      </c>
      <c r="AU52" s="74" t="s">
        <v>353</v>
      </c>
      <c r="AV52" s="69" t="s">
        <v>353</v>
      </c>
      <c r="AW52" s="72" t="s">
        <v>354</v>
      </c>
      <c r="AX52" s="77" t="s">
        <v>353</v>
      </c>
      <c r="AY52" s="69" t="s">
        <v>353</v>
      </c>
      <c r="AZ52" s="78" t="s">
        <v>354</v>
      </c>
      <c r="BA52" s="74" t="s">
        <v>353</v>
      </c>
      <c r="BB52" s="69" t="s">
        <v>353</v>
      </c>
      <c r="BC52" s="72" t="s">
        <v>354</v>
      </c>
      <c r="BD52" s="77" t="s">
        <v>353</v>
      </c>
      <c r="BE52" s="69" t="s">
        <v>353</v>
      </c>
      <c r="BF52" s="78" t="s">
        <v>354</v>
      </c>
      <c r="BG52" s="74" t="s">
        <v>353</v>
      </c>
      <c r="BH52" s="69" t="s">
        <v>353</v>
      </c>
      <c r="BI52" s="72" t="s">
        <v>354</v>
      </c>
      <c r="BJ52" s="77" t="s">
        <v>353</v>
      </c>
      <c r="BK52" s="69" t="s">
        <v>353</v>
      </c>
      <c r="BL52" s="78" t="s">
        <v>354</v>
      </c>
      <c r="BM52" s="74" t="s">
        <v>353</v>
      </c>
      <c r="BN52" s="69" t="s">
        <v>353</v>
      </c>
      <c r="BO52" s="72" t="s">
        <v>354</v>
      </c>
      <c r="BP52" s="77" t="s">
        <v>353</v>
      </c>
      <c r="BQ52" s="69" t="s">
        <v>353</v>
      </c>
      <c r="BR52" s="78" t="s">
        <v>354</v>
      </c>
      <c r="BS52" s="80" t="s">
        <v>353</v>
      </c>
      <c r="BT52" s="2" t="str">
        <f>IFERROR(VLOOKUP(A52,Listas!$A$2:$B$23,2,FALSE),"")</f>
        <v>Dirección Distrital de Desarrollo Institucional</v>
      </c>
    </row>
    <row r="53" spans="1:72" ht="409.5" customHeight="1" x14ac:dyDescent="0.2">
      <c r="A53" s="55" t="s">
        <v>197</v>
      </c>
      <c r="B53" s="101" t="s">
        <v>989</v>
      </c>
      <c r="C53" s="59" t="s">
        <v>93</v>
      </c>
      <c r="D53" s="57" t="s">
        <v>990</v>
      </c>
      <c r="E53" s="98" t="s">
        <v>35</v>
      </c>
      <c r="F53" s="98" t="s">
        <v>152</v>
      </c>
      <c r="G53" s="55" t="s">
        <v>991</v>
      </c>
      <c r="H53" s="55" t="s">
        <v>992</v>
      </c>
      <c r="I53" s="55" t="s">
        <v>993</v>
      </c>
      <c r="J53" s="55" t="s">
        <v>721</v>
      </c>
      <c r="K53" s="55" t="s">
        <v>335</v>
      </c>
      <c r="L53" s="55" t="s">
        <v>449</v>
      </c>
      <c r="M53" s="55" t="s">
        <v>512</v>
      </c>
      <c r="N53" s="100" t="s">
        <v>144</v>
      </c>
      <c r="O53" s="100" t="s">
        <v>79</v>
      </c>
      <c r="P53" s="98" t="s">
        <v>81</v>
      </c>
      <c r="Q53" s="55" t="s">
        <v>994</v>
      </c>
      <c r="R53" s="100" t="s">
        <v>144</v>
      </c>
      <c r="S53" s="100" t="s">
        <v>125</v>
      </c>
      <c r="T53" s="98" t="s">
        <v>126</v>
      </c>
      <c r="U53" s="55" t="s">
        <v>995</v>
      </c>
      <c r="V53" s="98" t="s">
        <v>377</v>
      </c>
      <c r="W53" s="55" t="s">
        <v>341</v>
      </c>
      <c r="X53" s="55" t="s">
        <v>341</v>
      </c>
      <c r="Y53" s="55" t="s">
        <v>341</v>
      </c>
      <c r="Z53" s="55" t="s">
        <v>341</v>
      </c>
      <c r="AA53" s="55" t="s">
        <v>341</v>
      </c>
      <c r="AB53" s="55" t="s">
        <v>996</v>
      </c>
      <c r="AC53" s="55" t="s">
        <v>997</v>
      </c>
      <c r="AD53" s="55" t="s">
        <v>998</v>
      </c>
      <c r="AE53" s="55" t="s">
        <v>999</v>
      </c>
      <c r="AF53" s="55" t="s">
        <v>1000</v>
      </c>
      <c r="AG53" s="55" t="s">
        <v>1001</v>
      </c>
      <c r="AH53" s="55" t="s">
        <v>1002</v>
      </c>
      <c r="AI53" s="56" t="s">
        <v>1003</v>
      </c>
      <c r="AJ53" s="71">
        <v>43349</v>
      </c>
      <c r="AK53" s="72" t="s">
        <v>345</v>
      </c>
      <c r="AL53" s="77" t="s">
        <v>860</v>
      </c>
      <c r="AM53" s="69">
        <v>43592</v>
      </c>
      <c r="AN53" s="78" t="s">
        <v>502</v>
      </c>
      <c r="AO53" s="74" t="s">
        <v>1004</v>
      </c>
      <c r="AP53" s="69">
        <v>43776</v>
      </c>
      <c r="AQ53" s="72" t="s">
        <v>367</v>
      </c>
      <c r="AR53" s="77" t="s">
        <v>1005</v>
      </c>
      <c r="AS53" s="69">
        <v>43902</v>
      </c>
      <c r="AT53" s="78" t="s">
        <v>351</v>
      </c>
      <c r="AU53" s="74" t="s">
        <v>1006</v>
      </c>
      <c r="AV53" s="69" t="s">
        <v>353</v>
      </c>
      <c r="AW53" s="72" t="s">
        <v>354</v>
      </c>
      <c r="AX53" s="77" t="s">
        <v>353</v>
      </c>
      <c r="AY53" s="69" t="s">
        <v>353</v>
      </c>
      <c r="AZ53" s="78" t="s">
        <v>354</v>
      </c>
      <c r="BA53" s="74" t="s">
        <v>353</v>
      </c>
      <c r="BB53" s="69" t="s">
        <v>353</v>
      </c>
      <c r="BC53" s="72" t="s">
        <v>354</v>
      </c>
      <c r="BD53" s="77" t="s">
        <v>353</v>
      </c>
      <c r="BE53" s="69" t="s">
        <v>353</v>
      </c>
      <c r="BF53" s="78" t="s">
        <v>354</v>
      </c>
      <c r="BG53" s="74" t="s">
        <v>353</v>
      </c>
      <c r="BH53" s="69" t="s">
        <v>353</v>
      </c>
      <c r="BI53" s="72" t="s">
        <v>354</v>
      </c>
      <c r="BJ53" s="77" t="s">
        <v>353</v>
      </c>
      <c r="BK53" s="69" t="s">
        <v>353</v>
      </c>
      <c r="BL53" s="78" t="s">
        <v>354</v>
      </c>
      <c r="BM53" s="74" t="s">
        <v>353</v>
      </c>
      <c r="BN53" s="69" t="s">
        <v>353</v>
      </c>
      <c r="BO53" s="72" t="s">
        <v>354</v>
      </c>
      <c r="BP53" s="77" t="s">
        <v>353</v>
      </c>
      <c r="BQ53" s="69" t="s">
        <v>353</v>
      </c>
      <c r="BR53" s="78" t="s">
        <v>354</v>
      </c>
      <c r="BS53" s="80" t="s">
        <v>353</v>
      </c>
      <c r="BT53" s="2" t="str">
        <f>IFERROR(VLOOKUP(A53,Listas!$A$2:$B$23,2,FALSE),"")</f>
        <v>Subdirección de Servicios Administrativos</v>
      </c>
    </row>
    <row r="54" spans="1:72" ht="409.5" customHeight="1" x14ac:dyDescent="0.2">
      <c r="A54" s="55" t="s">
        <v>197</v>
      </c>
      <c r="B54" s="101" t="s">
        <v>1007</v>
      </c>
      <c r="C54" s="59" t="s">
        <v>93</v>
      </c>
      <c r="D54" s="57" t="s">
        <v>1008</v>
      </c>
      <c r="E54" s="98" t="s">
        <v>35</v>
      </c>
      <c r="F54" s="98" t="s">
        <v>152</v>
      </c>
      <c r="G54" s="55" t="s">
        <v>1009</v>
      </c>
      <c r="H54" s="55" t="s">
        <v>1010</v>
      </c>
      <c r="I54" s="55" t="s">
        <v>1011</v>
      </c>
      <c r="J54" s="55" t="s">
        <v>721</v>
      </c>
      <c r="K54" s="55" t="s">
        <v>335</v>
      </c>
      <c r="L54" s="55" t="s">
        <v>1012</v>
      </c>
      <c r="M54" s="55" t="s">
        <v>512</v>
      </c>
      <c r="N54" s="100" t="s">
        <v>144</v>
      </c>
      <c r="O54" s="100" t="s">
        <v>79</v>
      </c>
      <c r="P54" s="98" t="s">
        <v>81</v>
      </c>
      <c r="Q54" s="55" t="s">
        <v>1013</v>
      </c>
      <c r="R54" s="100" t="s">
        <v>144</v>
      </c>
      <c r="S54" s="100" t="s">
        <v>125</v>
      </c>
      <c r="T54" s="98" t="s">
        <v>126</v>
      </c>
      <c r="U54" s="55" t="s">
        <v>995</v>
      </c>
      <c r="V54" s="98" t="s">
        <v>340</v>
      </c>
      <c r="W54" s="55" t="s">
        <v>341</v>
      </c>
      <c r="X54" s="55" t="s">
        <v>341</v>
      </c>
      <c r="Y54" s="55" t="s">
        <v>341</v>
      </c>
      <c r="Z54" s="55" t="s">
        <v>341</v>
      </c>
      <c r="AA54" s="55" t="s">
        <v>341</v>
      </c>
      <c r="AB54" s="55" t="s">
        <v>341</v>
      </c>
      <c r="AC54" s="55" t="s">
        <v>341</v>
      </c>
      <c r="AD54" s="55" t="s">
        <v>341</v>
      </c>
      <c r="AE54" s="55" t="s">
        <v>341</v>
      </c>
      <c r="AF54" s="55" t="s">
        <v>341</v>
      </c>
      <c r="AG54" s="55" t="s">
        <v>1014</v>
      </c>
      <c r="AH54" s="55" t="s">
        <v>1002</v>
      </c>
      <c r="AI54" s="56" t="s">
        <v>1015</v>
      </c>
      <c r="AJ54" s="71">
        <v>43349</v>
      </c>
      <c r="AK54" s="72" t="s">
        <v>345</v>
      </c>
      <c r="AL54" s="77" t="s">
        <v>860</v>
      </c>
      <c r="AM54" s="69">
        <v>43592</v>
      </c>
      <c r="AN54" s="78" t="s">
        <v>1016</v>
      </c>
      <c r="AO54" s="74" t="s">
        <v>1017</v>
      </c>
      <c r="AP54" s="69">
        <v>43776</v>
      </c>
      <c r="AQ54" s="72" t="s">
        <v>862</v>
      </c>
      <c r="AR54" s="77" t="s">
        <v>1018</v>
      </c>
      <c r="AS54" s="69">
        <v>43902</v>
      </c>
      <c r="AT54" s="78" t="s">
        <v>1019</v>
      </c>
      <c r="AU54" s="74" t="s">
        <v>1020</v>
      </c>
      <c r="AV54" s="69" t="s">
        <v>353</v>
      </c>
      <c r="AW54" s="72" t="s">
        <v>354</v>
      </c>
      <c r="AX54" s="77" t="s">
        <v>353</v>
      </c>
      <c r="AY54" s="69" t="s">
        <v>353</v>
      </c>
      <c r="AZ54" s="78" t="s">
        <v>354</v>
      </c>
      <c r="BA54" s="74" t="s">
        <v>353</v>
      </c>
      <c r="BB54" s="69" t="s">
        <v>353</v>
      </c>
      <c r="BC54" s="72" t="s">
        <v>354</v>
      </c>
      <c r="BD54" s="77" t="s">
        <v>353</v>
      </c>
      <c r="BE54" s="69" t="s">
        <v>353</v>
      </c>
      <c r="BF54" s="78" t="s">
        <v>354</v>
      </c>
      <c r="BG54" s="74" t="s">
        <v>353</v>
      </c>
      <c r="BH54" s="69" t="s">
        <v>353</v>
      </c>
      <c r="BI54" s="72" t="s">
        <v>354</v>
      </c>
      <c r="BJ54" s="77" t="s">
        <v>353</v>
      </c>
      <c r="BK54" s="69" t="s">
        <v>353</v>
      </c>
      <c r="BL54" s="78" t="s">
        <v>354</v>
      </c>
      <c r="BM54" s="74" t="s">
        <v>353</v>
      </c>
      <c r="BN54" s="69" t="s">
        <v>353</v>
      </c>
      <c r="BO54" s="72" t="s">
        <v>354</v>
      </c>
      <c r="BP54" s="77" t="s">
        <v>353</v>
      </c>
      <c r="BQ54" s="69" t="s">
        <v>353</v>
      </c>
      <c r="BR54" s="78" t="s">
        <v>354</v>
      </c>
      <c r="BS54" s="80" t="s">
        <v>353</v>
      </c>
      <c r="BT54" s="2" t="str">
        <f>IFERROR(VLOOKUP(A54,Listas!$A$2:$B$23,2,FALSE),"")</f>
        <v>Subdirección de Servicios Administrativos</v>
      </c>
    </row>
    <row r="55" spans="1:72" ht="409.5" customHeight="1" x14ac:dyDescent="0.2">
      <c r="A55" s="55" t="s">
        <v>197</v>
      </c>
      <c r="B55" s="101" t="s">
        <v>1021</v>
      </c>
      <c r="C55" s="59" t="s">
        <v>93</v>
      </c>
      <c r="D55" s="57" t="s">
        <v>1022</v>
      </c>
      <c r="E55" s="98" t="s">
        <v>35</v>
      </c>
      <c r="F55" s="98" t="s">
        <v>152</v>
      </c>
      <c r="G55" s="55" t="s">
        <v>1023</v>
      </c>
      <c r="H55" s="55" t="s">
        <v>1024</v>
      </c>
      <c r="I55" s="55" t="s">
        <v>1025</v>
      </c>
      <c r="J55" s="55" t="s">
        <v>721</v>
      </c>
      <c r="K55" s="55" t="s">
        <v>335</v>
      </c>
      <c r="L55" s="55" t="s">
        <v>449</v>
      </c>
      <c r="M55" s="55" t="s">
        <v>512</v>
      </c>
      <c r="N55" s="100" t="s">
        <v>144</v>
      </c>
      <c r="O55" s="100" t="s">
        <v>79</v>
      </c>
      <c r="P55" s="98" t="s">
        <v>81</v>
      </c>
      <c r="Q55" s="55" t="s">
        <v>1013</v>
      </c>
      <c r="R55" s="100" t="s">
        <v>144</v>
      </c>
      <c r="S55" s="100" t="s">
        <v>125</v>
      </c>
      <c r="T55" s="98" t="s">
        <v>126</v>
      </c>
      <c r="U55" s="55" t="s">
        <v>995</v>
      </c>
      <c r="V55" s="98" t="s">
        <v>340</v>
      </c>
      <c r="W55" s="55" t="s">
        <v>341</v>
      </c>
      <c r="X55" s="55" t="s">
        <v>341</v>
      </c>
      <c r="Y55" s="55" t="s">
        <v>341</v>
      </c>
      <c r="Z55" s="55" t="s">
        <v>341</v>
      </c>
      <c r="AA55" s="55" t="s">
        <v>341</v>
      </c>
      <c r="AB55" s="55" t="s">
        <v>341</v>
      </c>
      <c r="AC55" s="55" t="s">
        <v>341</v>
      </c>
      <c r="AD55" s="55" t="s">
        <v>341</v>
      </c>
      <c r="AE55" s="55" t="s">
        <v>341</v>
      </c>
      <c r="AF55" s="55" t="s">
        <v>341</v>
      </c>
      <c r="AG55" s="55" t="s">
        <v>1026</v>
      </c>
      <c r="AH55" s="55" t="s">
        <v>1002</v>
      </c>
      <c r="AI55" s="56" t="s">
        <v>1027</v>
      </c>
      <c r="AJ55" s="71">
        <v>43349</v>
      </c>
      <c r="AK55" s="72" t="s">
        <v>345</v>
      </c>
      <c r="AL55" s="77" t="s">
        <v>860</v>
      </c>
      <c r="AM55" s="69">
        <v>43592</v>
      </c>
      <c r="AN55" s="78" t="s">
        <v>573</v>
      </c>
      <c r="AO55" s="74" t="s">
        <v>1028</v>
      </c>
      <c r="AP55" s="69">
        <v>43776</v>
      </c>
      <c r="AQ55" s="72" t="s">
        <v>1019</v>
      </c>
      <c r="AR55" s="77" t="s">
        <v>1029</v>
      </c>
      <c r="AS55" s="69">
        <v>43902</v>
      </c>
      <c r="AT55" s="78" t="s">
        <v>1019</v>
      </c>
      <c r="AU55" s="74" t="s">
        <v>1030</v>
      </c>
      <c r="AV55" s="69" t="s">
        <v>353</v>
      </c>
      <c r="AW55" s="72" t="s">
        <v>354</v>
      </c>
      <c r="AX55" s="77" t="s">
        <v>353</v>
      </c>
      <c r="AY55" s="69" t="s">
        <v>353</v>
      </c>
      <c r="AZ55" s="78" t="s">
        <v>354</v>
      </c>
      <c r="BA55" s="74" t="s">
        <v>353</v>
      </c>
      <c r="BB55" s="69" t="s">
        <v>353</v>
      </c>
      <c r="BC55" s="72" t="s">
        <v>354</v>
      </c>
      <c r="BD55" s="77" t="s">
        <v>353</v>
      </c>
      <c r="BE55" s="69" t="s">
        <v>353</v>
      </c>
      <c r="BF55" s="78" t="s">
        <v>354</v>
      </c>
      <c r="BG55" s="74" t="s">
        <v>353</v>
      </c>
      <c r="BH55" s="69" t="s">
        <v>353</v>
      </c>
      <c r="BI55" s="72" t="s">
        <v>354</v>
      </c>
      <c r="BJ55" s="77" t="s">
        <v>353</v>
      </c>
      <c r="BK55" s="69" t="s">
        <v>353</v>
      </c>
      <c r="BL55" s="78" t="s">
        <v>354</v>
      </c>
      <c r="BM55" s="74" t="s">
        <v>353</v>
      </c>
      <c r="BN55" s="69" t="s">
        <v>353</v>
      </c>
      <c r="BO55" s="72" t="s">
        <v>354</v>
      </c>
      <c r="BP55" s="77" t="s">
        <v>353</v>
      </c>
      <c r="BQ55" s="69" t="s">
        <v>353</v>
      </c>
      <c r="BR55" s="78" t="s">
        <v>354</v>
      </c>
      <c r="BS55" s="80" t="s">
        <v>353</v>
      </c>
      <c r="BT55" s="2" t="str">
        <f>IFERROR(VLOOKUP(A55,Listas!$A$2:$B$23,2,FALSE),"")</f>
        <v>Subdirección de Servicios Administrativos</v>
      </c>
    </row>
    <row r="56" spans="1:72" ht="409.5" customHeight="1" x14ac:dyDescent="0.2">
      <c r="A56" s="55" t="s">
        <v>197</v>
      </c>
      <c r="B56" s="101" t="s">
        <v>1031</v>
      </c>
      <c r="C56" s="59" t="s">
        <v>68</v>
      </c>
      <c r="D56" s="57" t="s">
        <v>1032</v>
      </c>
      <c r="E56" s="98" t="s">
        <v>64</v>
      </c>
      <c r="F56" s="98" t="s">
        <v>152</v>
      </c>
      <c r="G56" s="55" t="s">
        <v>1033</v>
      </c>
      <c r="H56" s="55" t="s">
        <v>1034</v>
      </c>
      <c r="I56" s="55" t="s">
        <v>1035</v>
      </c>
      <c r="J56" s="55" t="s">
        <v>374</v>
      </c>
      <c r="K56" s="55" t="s">
        <v>335</v>
      </c>
      <c r="L56" s="55" t="s">
        <v>449</v>
      </c>
      <c r="M56" s="55" t="s">
        <v>512</v>
      </c>
      <c r="N56" s="100" t="s">
        <v>144</v>
      </c>
      <c r="O56" s="100" t="s">
        <v>79</v>
      </c>
      <c r="P56" s="98" t="s">
        <v>81</v>
      </c>
      <c r="Q56" s="55" t="s">
        <v>1036</v>
      </c>
      <c r="R56" s="100" t="s">
        <v>144</v>
      </c>
      <c r="S56" s="100" t="s">
        <v>79</v>
      </c>
      <c r="T56" s="98" t="s">
        <v>81</v>
      </c>
      <c r="U56" s="55" t="s">
        <v>1037</v>
      </c>
      <c r="V56" s="98" t="s">
        <v>377</v>
      </c>
      <c r="W56" s="55" t="s">
        <v>341</v>
      </c>
      <c r="X56" s="55" t="s">
        <v>341</v>
      </c>
      <c r="Y56" s="55" t="s">
        <v>341</v>
      </c>
      <c r="Z56" s="55" t="s">
        <v>341</v>
      </c>
      <c r="AA56" s="55" t="s">
        <v>341</v>
      </c>
      <c r="AB56" s="55" t="s">
        <v>1038</v>
      </c>
      <c r="AC56" s="55" t="s">
        <v>1039</v>
      </c>
      <c r="AD56" s="55" t="s">
        <v>1040</v>
      </c>
      <c r="AE56" s="55" t="s">
        <v>1041</v>
      </c>
      <c r="AF56" s="55" t="s">
        <v>1042</v>
      </c>
      <c r="AG56" s="55" t="s">
        <v>1043</v>
      </c>
      <c r="AH56" s="55" t="s">
        <v>1044</v>
      </c>
      <c r="AI56" s="56" t="s">
        <v>1045</v>
      </c>
      <c r="AJ56" s="71">
        <v>43592</v>
      </c>
      <c r="AK56" s="72" t="s">
        <v>345</v>
      </c>
      <c r="AL56" s="77" t="s">
        <v>1046</v>
      </c>
      <c r="AM56" s="69">
        <v>43776</v>
      </c>
      <c r="AN56" s="78" t="s">
        <v>412</v>
      </c>
      <c r="AO56" s="74" t="s">
        <v>1047</v>
      </c>
      <c r="AP56" s="69">
        <v>43902</v>
      </c>
      <c r="AQ56" s="72" t="s">
        <v>560</v>
      </c>
      <c r="AR56" s="77" t="s">
        <v>1048</v>
      </c>
      <c r="AS56" s="69" t="s">
        <v>353</v>
      </c>
      <c r="AT56" s="78" t="s">
        <v>354</v>
      </c>
      <c r="AU56" s="74" t="s">
        <v>353</v>
      </c>
      <c r="AV56" s="69" t="s">
        <v>353</v>
      </c>
      <c r="AW56" s="72" t="s">
        <v>354</v>
      </c>
      <c r="AX56" s="77" t="s">
        <v>353</v>
      </c>
      <c r="AY56" s="69" t="s">
        <v>353</v>
      </c>
      <c r="AZ56" s="78" t="s">
        <v>354</v>
      </c>
      <c r="BA56" s="74" t="s">
        <v>353</v>
      </c>
      <c r="BB56" s="69" t="s">
        <v>353</v>
      </c>
      <c r="BC56" s="72" t="s">
        <v>354</v>
      </c>
      <c r="BD56" s="77" t="s">
        <v>353</v>
      </c>
      <c r="BE56" s="69" t="s">
        <v>353</v>
      </c>
      <c r="BF56" s="78" t="s">
        <v>354</v>
      </c>
      <c r="BG56" s="74" t="s">
        <v>353</v>
      </c>
      <c r="BH56" s="69" t="s">
        <v>353</v>
      </c>
      <c r="BI56" s="72" t="s">
        <v>354</v>
      </c>
      <c r="BJ56" s="77" t="s">
        <v>353</v>
      </c>
      <c r="BK56" s="69" t="s">
        <v>353</v>
      </c>
      <c r="BL56" s="78" t="s">
        <v>354</v>
      </c>
      <c r="BM56" s="74" t="s">
        <v>353</v>
      </c>
      <c r="BN56" s="69" t="s">
        <v>353</v>
      </c>
      <c r="BO56" s="72" t="s">
        <v>354</v>
      </c>
      <c r="BP56" s="77" t="s">
        <v>353</v>
      </c>
      <c r="BQ56" s="69" t="s">
        <v>353</v>
      </c>
      <c r="BR56" s="78" t="s">
        <v>354</v>
      </c>
      <c r="BS56" s="80" t="s">
        <v>353</v>
      </c>
      <c r="BT56" s="2" t="str">
        <f>IFERROR(VLOOKUP(A56,Listas!$A$2:$B$23,2,FALSE),"")</f>
        <v>Subdirección de Servicios Administrativos</v>
      </c>
    </row>
    <row r="57" spans="1:72" ht="409.5" customHeight="1" x14ac:dyDescent="0.2">
      <c r="A57" s="55" t="s">
        <v>209</v>
      </c>
      <c r="B57" s="101" t="s">
        <v>1049</v>
      </c>
      <c r="C57" s="59" t="s">
        <v>93</v>
      </c>
      <c r="D57" s="57" t="s">
        <v>1050</v>
      </c>
      <c r="E57" s="98" t="s">
        <v>35</v>
      </c>
      <c r="F57" s="98" t="s">
        <v>152</v>
      </c>
      <c r="G57" s="55" t="s">
        <v>1051</v>
      </c>
      <c r="H57" s="55" t="s">
        <v>1052</v>
      </c>
      <c r="I57" s="55" t="s">
        <v>1053</v>
      </c>
      <c r="J57" s="55" t="s">
        <v>621</v>
      </c>
      <c r="K57" s="55" t="s">
        <v>335</v>
      </c>
      <c r="L57" s="55" t="s">
        <v>336</v>
      </c>
      <c r="M57" s="55" t="s">
        <v>1054</v>
      </c>
      <c r="N57" s="100" t="s">
        <v>144</v>
      </c>
      <c r="O57" s="100" t="s">
        <v>104</v>
      </c>
      <c r="P57" s="98" t="s">
        <v>105</v>
      </c>
      <c r="Q57" s="55" t="s">
        <v>1055</v>
      </c>
      <c r="R57" s="100" t="s">
        <v>144</v>
      </c>
      <c r="S57" s="100" t="s">
        <v>145</v>
      </c>
      <c r="T57" s="98" t="s">
        <v>126</v>
      </c>
      <c r="U57" s="55" t="s">
        <v>1056</v>
      </c>
      <c r="V57" s="98" t="s">
        <v>340</v>
      </c>
      <c r="W57" s="55" t="s">
        <v>341</v>
      </c>
      <c r="X57" s="55" t="s">
        <v>341</v>
      </c>
      <c r="Y57" s="55" t="s">
        <v>341</v>
      </c>
      <c r="Z57" s="55" t="s">
        <v>341</v>
      </c>
      <c r="AA57" s="55" t="s">
        <v>341</v>
      </c>
      <c r="AB57" s="55" t="s">
        <v>341</v>
      </c>
      <c r="AC57" s="55" t="s">
        <v>341</v>
      </c>
      <c r="AD57" s="55" t="s">
        <v>341</v>
      </c>
      <c r="AE57" s="55" t="s">
        <v>341</v>
      </c>
      <c r="AF57" s="55" t="s">
        <v>341</v>
      </c>
      <c r="AG57" s="55" t="s">
        <v>1057</v>
      </c>
      <c r="AH57" s="55" t="s">
        <v>1058</v>
      </c>
      <c r="AI57" s="56" t="s">
        <v>1059</v>
      </c>
      <c r="AJ57" s="71">
        <v>43356</v>
      </c>
      <c r="AK57" s="72" t="s">
        <v>345</v>
      </c>
      <c r="AL57" s="77" t="s">
        <v>1060</v>
      </c>
      <c r="AM57" s="69">
        <v>43593</v>
      </c>
      <c r="AN57" s="78" t="s">
        <v>345</v>
      </c>
      <c r="AO57" s="74" t="s">
        <v>1061</v>
      </c>
      <c r="AP57" s="69">
        <v>43909</v>
      </c>
      <c r="AQ57" s="72" t="s">
        <v>351</v>
      </c>
      <c r="AR57" s="77" t="s">
        <v>1062</v>
      </c>
      <c r="AS57" s="69" t="s">
        <v>353</v>
      </c>
      <c r="AT57" s="78" t="s">
        <v>354</v>
      </c>
      <c r="AU57" s="74" t="s">
        <v>353</v>
      </c>
      <c r="AV57" s="69" t="s">
        <v>353</v>
      </c>
      <c r="AW57" s="72" t="s">
        <v>354</v>
      </c>
      <c r="AX57" s="77" t="s">
        <v>353</v>
      </c>
      <c r="AY57" s="69" t="s">
        <v>353</v>
      </c>
      <c r="AZ57" s="78" t="s">
        <v>354</v>
      </c>
      <c r="BA57" s="74" t="s">
        <v>353</v>
      </c>
      <c r="BB57" s="69" t="s">
        <v>353</v>
      </c>
      <c r="BC57" s="72" t="s">
        <v>354</v>
      </c>
      <c r="BD57" s="77" t="s">
        <v>353</v>
      </c>
      <c r="BE57" s="69" t="s">
        <v>353</v>
      </c>
      <c r="BF57" s="78" t="s">
        <v>354</v>
      </c>
      <c r="BG57" s="74" t="s">
        <v>353</v>
      </c>
      <c r="BH57" s="69" t="s">
        <v>353</v>
      </c>
      <c r="BI57" s="72" t="s">
        <v>354</v>
      </c>
      <c r="BJ57" s="77" t="s">
        <v>353</v>
      </c>
      <c r="BK57" s="69" t="s">
        <v>353</v>
      </c>
      <c r="BL57" s="78" t="s">
        <v>354</v>
      </c>
      <c r="BM57" s="74" t="s">
        <v>353</v>
      </c>
      <c r="BN57" s="69" t="s">
        <v>353</v>
      </c>
      <c r="BO57" s="72" t="s">
        <v>354</v>
      </c>
      <c r="BP57" s="77" t="s">
        <v>353</v>
      </c>
      <c r="BQ57" s="69" t="s">
        <v>353</v>
      </c>
      <c r="BR57" s="78" t="s">
        <v>354</v>
      </c>
      <c r="BS57" s="80" t="s">
        <v>353</v>
      </c>
      <c r="BT57" s="2" t="str">
        <f>IFERROR(VLOOKUP(A57,Listas!$A$2:$B$23,2,FALSE),"")</f>
        <v>Subsecretaría de Servicio a la Ciudadanía</v>
      </c>
    </row>
    <row r="58" spans="1:72" ht="409.5" customHeight="1" x14ac:dyDescent="0.2">
      <c r="A58" s="55" t="s">
        <v>209</v>
      </c>
      <c r="B58" s="101" t="s">
        <v>1063</v>
      </c>
      <c r="C58" s="59" t="s">
        <v>93</v>
      </c>
      <c r="D58" s="57" t="s">
        <v>1064</v>
      </c>
      <c r="E58" s="98" t="s">
        <v>35</v>
      </c>
      <c r="F58" s="98" t="s">
        <v>152</v>
      </c>
      <c r="G58" s="55" t="s">
        <v>1065</v>
      </c>
      <c r="H58" s="55" t="s">
        <v>1066</v>
      </c>
      <c r="I58" s="55" t="s">
        <v>1067</v>
      </c>
      <c r="J58" s="55" t="s">
        <v>621</v>
      </c>
      <c r="K58" s="55" t="s">
        <v>335</v>
      </c>
      <c r="L58" s="55" t="s">
        <v>336</v>
      </c>
      <c r="M58" s="55" t="s">
        <v>1054</v>
      </c>
      <c r="N58" s="100" t="s">
        <v>124</v>
      </c>
      <c r="O58" s="100" t="s">
        <v>125</v>
      </c>
      <c r="P58" s="98" t="s">
        <v>126</v>
      </c>
      <c r="Q58" s="55" t="s">
        <v>1068</v>
      </c>
      <c r="R58" s="100" t="s">
        <v>144</v>
      </c>
      <c r="S58" s="100" t="s">
        <v>145</v>
      </c>
      <c r="T58" s="98" t="s">
        <v>126</v>
      </c>
      <c r="U58" s="55" t="s">
        <v>1069</v>
      </c>
      <c r="V58" s="98" t="s">
        <v>340</v>
      </c>
      <c r="W58" s="55" t="s">
        <v>341</v>
      </c>
      <c r="X58" s="55" t="s">
        <v>341</v>
      </c>
      <c r="Y58" s="55" t="s">
        <v>341</v>
      </c>
      <c r="Z58" s="55" t="s">
        <v>341</v>
      </c>
      <c r="AA58" s="55" t="s">
        <v>341</v>
      </c>
      <c r="AB58" s="55" t="s">
        <v>341</v>
      </c>
      <c r="AC58" s="55" t="s">
        <v>341</v>
      </c>
      <c r="AD58" s="55" t="s">
        <v>341</v>
      </c>
      <c r="AE58" s="55" t="s">
        <v>341</v>
      </c>
      <c r="AF58" s="55" t="s">
        <v>341</v>
      </c>
      <c r="AG58" s="55" t="s">
        <v>1070</v>
      </c>
      <c r="AH58" s="55" t="s">
        <v>1071</v>
      </c>
      <c r="AI58" s="56" t="s">
        <v>1072</v>
      </c>
      <c r="AJ58" s="71">
        <v>43356</v>
      </c>
      <c r="AK58" s="72" t="s">
        <v>345</v>
      </c>
      <c r="AL58" s="77" t="s">
        <v>1060</v>
      </c>
      <c r="AM58" s="69">
        <v>43593</v>
      </c>
      <c r="AN58" s="78" t="s">
        <v>345</v>
      </c>
      <c r="AO58" s="74" t="s">
        <v>1073</v>
      </c>
      <c r="AP58" s="69">
        <v>43759</v>
      </c>
      <c r="AQ58" s="72" t="s">
        <v>987</v>
      </c>
      <c r="AR58" s="77" t="s">
        <v>1074</v>
      </c>
      <c r="AS58" s="69">
        <v>43909</v>
      </c>
      <c r="AT58" s="78" t="s">
        <v>351</v>
      </c>
      <c r="AU58" s="74" t="s">
        <v>1062</v>
      </c>
      <c r="AV58" s="69" t="s">
        <v>353</v>
      </c>
      <c r="AW58" s="72" t="s">
        <v>354</v>
      </c>
      <c r="AX58" s="77" t="s">
        <v>353</v>
      </c>
      <c r="AY58" s="69" t="s">
        <v>353</v>
      </c>
      <c r="AZ58" s="78" t="s">
        <v>354</v>
      </c>
      <c r="BA58" s="74" t="s">
        <v>353</v>
      </c>
      <c r="BB58" s="69" t="s">
        <v>353</v>
      </c>
      <c r="BC58" s="72" t="s">
        <v>354</v>
      </c>
      <c r="BD58" s="77" t="s">
        <v>353</v>
      </c>
      <c r="BE58" s="69" t="s">
        <v>353</v>
      </c>
      <c r="BF58" s="78" t="s">
        <v>354</v>
      </c>
      <c r="BG58" s="74" t="s">
        <v>353</v>
      </c>
      <c r="BH58" s="69" t="s">
        <v>353</v>
      </c>
      <c r="BI58" s="72" t="s">
        <v>354</v>
      </c>
      <c r="BJ58" s="77" t="s">
        <v>353</v>
      </c>
      <c r="BK58" s="69" t="s">
        <v>353</v>
      </c>
      <c r="BL58" s="78" t="s">
        <v>354</v>
      </c>
      <c r="BM58" s="74" t="s">
        <v>353</v>
      </c>
      <c r="BN58" s="69" t="s">
        <v>353</v>
      </c>
      <c r="BO58" s="72" t="s">
        <v>354</v>
      </c>
      <c r="BP58" s="77" t="s">
        <v>353</v>
      </c>
      <c r="BQ58" s="69" t="s">
        <v>353</v>
      </c>
      <c r="BR58" s="78" t="s">
        <v>354</v>
      </c>
      <c r="BS58" s="80" t="s">
        <v>353</v>
      </c>
      <c r="BT58" s="2" t="str">
        <f>IFERROR(VLOOKUP(A58,Listas!$A$2:$B$23,2,FALSE),"")</f>
        <v>Subsecretaría de Servicio a la Ciudadanía</v>
      </c>
    </row>
    <row r="59" spans="1:72" ht="409.5" customHeight="1" x14ac:dyDescent="0.2">
      <c r="A59" s="55" t="s">
        <v>209</v>
      </c>
      <c r="B59" s="101" t="s">
        <v>1075</v>
      </c>
      <c r="C59" s="59" t="s">
        <v>161</v>
      </c>
      <c r="D59" s="57" t="s">
        <v>1076</v>
      </c>
      <c r="E59" s="98" t="s">
        <v>35</v>
      </c>
      <c r="F59" s="98" t="s">
        <v>152</v>
      </c>
      <c r="G59" s="55" t="s">
        <v>1077</v>
      </c>
      <c r="H59" s="55" t="s">
        <v>1078</v>
      </c>
      <c r="I59" s="55" t="s">
        <v>1079</v>
      </c>
      <c r="J59" s="55" t="s">
        <v>621</v>
      </c>
      <c r="K59" s="55" t="s">
        <v>335</v>
      </c>
      <c r="L59" s="55" t="s">
        <v>336</v>
      </c>
      <c r="M59" s="55" t="s">
        <v>1054</v>
      </c>
      <c r="N59" s="100" t="s">
        <v>103</v>
      </c>
      <c r="O59" s="100" t="s">
        <v>104</v>
      </c>
      <c r="P59" s="98" t="s">
        <v>81</v>
      </c>
      <c r="Q59" s="55" t="s">
        <v>1080</v>
      </c>
      <c r="R59" s="100" t="s">
        <v>103</v>
      </c>
      <c r="S59" s="100" t="s">
        <v>145</v>
      </c>
      <c r="T59" s="98" t="s">
        <v>126</v>
      </c>
      <c r="U59" s="55" t="s">
        <v>1081</v>
      </c>
      <c r="V59" s="98" t="s">
        <v>340</v>
      </c>
      <c r="W59" s="55" t="s">
        <v>341</v>
      </c>
      <c r="X59" s="55" t="s">
        <v>341</v>
      </c>
      <c r="Y59" s="55" t="s">
        <v>341</v>
      </c>
      <c r="Z59" s="55" t="s">
        <v>341</v>
      </c>
      <c r="AA59" s="55" t="s">
        <v>341</v>
      </c>
      <c r="AB59" s="55" t="s">
        <v>341</v>
      </c>
      <c r="AC59" s="55" t="s">
        <v>341</v>
      </c>
      <c r="AD59" s="55" t="s">
        <v>341</v>
      </c>
      <c r="AE59" s="55" t="s">
        <v>341</v>
      </c>
      <c r="AF59" s="55" t="s">
        <v>341</v>
      </c>
      <c r="AG59" s="55" t="s">
        <v>1082</v>
      </c>
      <c r="AH59" s="55" t="s">
        <v>1083</v>
      </c>
      <c r="AI59" s="56" t="s">
        <v>1084</v>
      </c>
      <c r="AJ59" s="71">
        <v>43356</v>
      </c>
      <c r="AK59" s="72" t="s">
        <v>345</v>
      </c>
      <c r="AL59" s="77" t="s">
        <v>1060</v>
      </c>
      <c r="AM59" s="69">
        <v>43593</v>
      </c>
      <c r="AN59" s="78" t="s">
        <v>345</v>
      </c>
      <c r="AO59" s="74" t="s">
        <v>1085</v>
      </c>
      <c r="AP59" s="69">
        <v>43759</v>
      </c>
      <c r="AQ59" s="72" t="s">
        <v>1086</v>
      </c>
      <c r="AR59" s="77" t="s">
        <v>1087</v>
      </c>
      <c r="AS59" s="69">
        <v>43909</v>
      </c>
      <c r="AT59" s="78" t="s">
        <v>345</v>
      </c>
      <c r="AU59" s="74" t="s">
        <v>1088</v>
      </c>
      <c r="AV59" s="69" t="s">
        <v>353</v>
      </c>
      <c r="AW59" s="72" t="s">
        <v>354</v>
      </c>
      <c r="AX59" s="77" t="s">
        <v>353</v>
      </c>
      <c r="AY59" s="69" t="s">
        <v>353</v>
      </c>
      <c r="AZ59" s="78" t="s">
        <v>354</v>
      </c>
      <c r="BA59" s="74" t="s">
        <v>353</v>
      </c>
      <c r="BB59" s="69" t="s">
        <v>353</v>
      </c>
      <c r="BC59" s="72" t="s">
        <v>354</v>
      </c>
      <c r="BD59" s="77" t="s">
        <v>353</v>
      </c>
      <c r="BE59" s="69" t="s">
        <v>353</v>
      </c>
      <c r="BF59" s="78" t="s">
        <v>354</v>
      </c>
      <c r="BG59" s="74" t="s">
        <v>353</v>
      </c>
      <c r="BH59" s="69" t="s">
        <v>353</v>
      </c>
      <c r="BI59" s="72" t="s">
        <v>354</v>
      </c>
      <c r="BJ59" s="77" t="s">
        <v>353</v>
      </c>
      <c r="BK59" s="69" t="s">
        <v>353</v>
      </c>
      <c r="BL59" s="78" t="s">
        <v>354</v>
      </c>
      <c r="BM59" s="74" t="s">
        <v>353</v>
      </c>
      <c r="BN59" s="69" t="s">
        <v>353</v>
      </c>
      <c r="BO59" s="72" t="s">
        <v>354</v>
      </c>
      <c r="BP59" s="77" t="s">
        <v>353</v>
      </c>
      <c r="BQ59" s="69" t="s">
        <v>353</v>
      </c>
      <c r="BR59" s="78" t="s">
        <v>354</v>
      </c>
      <c r="BS59" s="80" t="s">
        <v>353</v>
      </c>
      <c r="BT59" s="2" t="str">
        <f>IFERROR(VLOOKUP(A59,Listas!$A$2:$B$23,2,FALSE),"")</f>
        <v>Subsecretaría de Servicio a la Ciudadanía</v>
      </c>
    </row>
    <row r="60" spans="1:72" ht="409.5" customHeight="1" x14ac:dyDescent="0.2">
      <c r="A60" s="55" t="s">
        <v>209</v>
      </c>
      <c r="B60" s="101" t="s">
        <v>1063</v>
      </c>
      <c r="C60" s="59" t="s">
        <v>93</v>
      </c>
      <c r="D60" s="57" t="s">
        <v>1089</v>
      </c>
      <c r="E60" s="98" t="s">
        <v>35</v>
      </c>
      <c r="F60" s="98" t="s">
        <v>152</v>
      </c>
      <c r="G60" s="55" t="s">
        <v>1090</v>
      </c>
      <c r="H60" s="55" t="s">
        <v>1091</v>
      </c>
      <c r="I60" s="55" t="s">
        <v>1092</v>
      </c>
      <c r="J60" s="55" t="s">
        <v>621</v>
      </c>
      <c r="K60" s="55" t="s">
        <v>335</v>
      </c>
      <c r="L60" s="55" t="s">
        <v>336</v>
      </c>
      <c r="M60" s="55" t="s">
        <v>1054</v>
      </c>
      <c r="N60" s="100" t="s">
        <v>103</v>
      </c>
      <c r="O60" s="100" t="s">
        <v>125</v>
      </c>
      <c r="P60" s="98" t="s">
        <v>105</v>
      </c>
      <c r="Q60" s="55" t="s">
        <v>1093</v>
      </c>
      <c r="R60" s="100" t="s">
        <v>144</v>
      </c>
      <c r="S60" s="100" t="s">
        <v>145</v>
      </c>
      <c r="T60" s="98" t="s">
        <v>126</v>
      </c>
      <c r="U60" s="55" t="s">
        <v>1094</v>
      </c>
      <c r="V60" s="98" t="s">
        <v>340</v>
      </c>
      <c r="W60" s="55" t="s">
        <v>341</v>
      </c>
      <c r="X60" s="55" t="s">
        <v>341</v>
      </c>
      <c r="Y60" s="55" t="s">
        <v>341</v>
      </c>
      <c r="Z60" s="55" t="s">
        <v>341</v>
      </c>
      <c r="AA60" s="55" t="s">
        <v>341</v>
      </c>
      <c r="AB60" s="55" t="s">
        <v>341</v>
      </c>
      <c r="AC60" s="55" t="s">
        <v>341</v>
      </c>
      <c r="AD60" s="55" t="s">
        <v>341</v>
      </c>
      <c r="AE60" s="55" t="s">
        <v>341</v>
      </c>
      <c r="AF60" s="55" t="s">
        <v>341</v>
      </c>
      <c r="AG60" s="55" t="s">
        <v>1095</v>
      </c>
      <c r="AH60" s="55" t="s">
        <v>1096</v>
      </c>
      <c r="AI60" s="56" t="s">
        <v>1097</v>
      </c>
      <c r="AJ60" s="71">
        <v>43356</v>
      </c>
      <c r="AK60" s="72" t="s">
        <v>345</v>
      </c>
      <c r="AL60" s="77" t="s">
        <v>1060</v>
      </c>
      <c r="AM60" s="69">
        <v>43593</v>
      </c>
      <c r="AN60" s="78" t="s">
        <v>345</v>
      </c>
      <c r="AO60" s="74" t="s">
        <v>1098</v>
      </c>
      <c r="AP60" s="69">
        <v>43759</v>
      </c>
      <c r="AQ60" s="72" t="s">
        <v>345</v>
      </c>
      <c r="AR60" s="77" t="s">
        <v>1099</v>
      </c>
      <c r="AS60" s="69">
        <v>43909</v>
      </c>
      <c r="AT60" s="78" t="s">
        <v>560</v>
      </c>
      <c r="AU60" s="74" t="s">
        <v>1100</v>
      </c>
      <c r="AV60" s="69" t="s">
        <v>353</v>
      </c>
      <c r="AW60" s="72" t="s">
        <v>354</v>
      </c>
      <c r="AX60" s="77" t="s">
        <v>353</v>
      </c>
      <c r="AY60" s="69" t="s">
        <v>353</v>
      </c>
      <c r="AZ60" s="78" t="s">
        <v>354</v>
      </c>
      <c r="BA60" s="74" t="s">
        <v>353</v>
      </c>
      <c r="BB60" s="69" t="s">
        <v>353</v>
      </c>
      <c r="BC60" s="72" t="s">
        <v>354</v>
      </c>
      <c r="BD60" s="77" t="s">
        <v>353</v>
      </c>
      <c r="BE60" s="69" t="s">
        <v>353</v>
      </c>
      <c r="BF60" s="78" t="s">
        <v>354</v>
      </c>
      <c r="BG60" s="74" t="s">
        <v>353</v>
      </c>
      <c r="BH60" s="69" t="s">
        <v>353</v>
      </c>
      <c r="BI60" s="72" t="s">
        <v>354</v>
      </c>
      <c r="BJ60" s="77" t="s">
        <v>353</v>
      </c>
      <c r="BK60" s="69" t="s">
        <v>353</v>
      </c>
      <c r="BL60" s="78" t="s">
        <v>354</v>
      </c>
      <c r="BM60" s="74" t="s">
        <v>353</v>
      </c>
      <c r="BN60" s="69" t="s">
        <v>353</v>
      </c>
      <c r="BO60" s="72" t="s">
        <v>354</v>
      </c>
      <c r="BP60" s="77" t="s">
        <v>353</v>
      </c>
      <c r="BQ60" s="69" t="s">
        <v>353</v>
      </c>
      <c r="BR60" s="78" t="s">
        <v>354</v>
      </c>
      <c r="BS60" s="80" t="s">
        <v>353</v>
      </c>
      <c r="BT60" s="2" t="str">
        <f>IFERROR(VLOOKUP(A60,Listas!$A$2:$B$23,2,FALSE),"")</f>
        <v>Subsecretaría de Servicio a la Ciudadanía</v>
      </c>
    </row>
    <row r="61" spans="1:72" ht="409.5" customHeight="1" x14ac:dyDescent="0.2">
      <c r="A61" s="55" t="s">
        <v>209</v>
      </c>
      <c r="B61" s="101" t="s">
        <v>1101</v>
      </c>
      <c r="C61" s="59" t="s">
        <v>133</v>
      </c>
      <c r="D61" s="57" t="s">
        <v>1102</v>
      </c>
      <c r="E61" s="98" t="s">
        <v>35</v>
      </c>
      <c r="F61" s="98" t="s">
        <v>42</v>
      </c>
      <c r="G61" s="55" t="s">
        <v>1103</v>
      </c>
      <c r="H61" s="55" t="s">
        <v>1104</v>
      </c>
      <c r="I61" s="55" t="s">
        <v>1105</v>
      </c>
      <c r="J61" s="55" t="s">
        <v>621</v>
      </c>
      <c r="K61" s="55" t="s">
        <v>335</v>
      </c>
      <c r="L61" s="55" t="s">
        <v>449</v>
      </c>
      <c r="M61" s="55" t="s">
        <v>1054</v>
      </c>
      <c r="N61" s="100" t="s">
        <v>103</v>
      </c>
      <c r="O61" s="100" t="s">
        <v>125</v>
      </c>
      <c r="P61" s="98" t="s">
        <v>105</v>
      </c>
      <c r="Q61" s="55" t="s">
        <v>1106</v>
      </c>
      <c r="R61" s="100" t="s">
        <v>144</v>
      </c>
      <c r="S61" s="100" t="s">
        <v>145</v>
      </c>
      <c r="T61" s="98" t="s">
        <v>126</v>
      </c>
      <c r="U61" s="55" t="s">
        <v>1107</v>
      </c>
      <c r="V61" s="98" t="s">
        <v>340</v>
      </c>
      <c r="W61" s="55" t="s">
        <v>341</v>
      </c>
      <c r="X61" s="55" t="s">
        <v>341</v>
      </c>
      <c r="Y61" s="55" t="s">
        <v>341</v>
      </c>
      <c r="Z61" s="55" t="s">
        <v>341</v>
      </c>
      <c r="AA61" s="55" t="s">
        <v>341</v>
      </c>
      <c r="AB61" s="55" t="s">
        <v>1108</v>
      </c>
      <c r="AC61" s="55" t="s">
        <v>1109</v>
      </c>
      <c r="AD61" s="55" t="s">
        <v>1110</v>
      </c>
      <c r="AE61" s="55" t="s">
        <v>1111</v>
      </c>
      <c r="AF61" s="55" t="s">
        <v>1112</v>
      </c>
      <c r="AG61" s="55" t="s">
        <v>1113</v>
      </c>
      <c r="AH61" s="55" t="s">
        <v>1114</v>
      </c>
      <c r="AI61" s="56" t="s">
        <v>1115</v>
      </c>
      <c r="AJ61" s="71">
        <v>43356</v>
      </c>
      <c r="AK61" s="72" t="s">
        <v>345</v>
      </c>
      <c r="AL61" s="77" t="s">
        <v>1060</v>
      </c>
      <c r="AM61" s="69">
        <v>43593</v>
      </c>
      <c r="AN61" s="78" t="s">
        <v>345</v>
      </c>
      <c r="AO61" s="74" t="s">
        <v>1116</v>
      </c>
      <c r="AP61" s="69">
        <v>43759</v>
      </c>
      <c r="AQ61" s="72" t="s">
        <v>345</v>
      </c>
      <c r="AR61" s="77" t="s">
        <v>1117</v>
      </c>
      <c r="AS61" s="69">
        <v>43909</v>
      </c>
      <c r="AT61" s="78" t="s">
        <v>1118</v>
      </c>
      <c r="AU61" s="74" t="s">
        <v>1119</v>
      </c>
      <c r="AV61" s="69" t="s">
        <v>353</v>
      </c>
      <c r="AW61" s="72" t="s">
        <v>354</v>
      </c>
      <c r="AX61" s="77" t="s">
        <v>353</v>
      </c>
      <c r="AY61" s="69" t="s">
        <v>353</v>
      </c>
      <c r="AZ61" s="78" t="s">
        <v>354</v>
      </c>
      <c r="BA61" s="74" t="s">
        <v>353</v>
      </c>
      <c r="BB61" s="69" t="s">
        <v>353</v>
      </c>
      <c r="BC61" s="72" t="s">
        <v>354</v>
      </c>
      <c r="BD61" s="77" t="s">
        <v>353</v>
      </c>
      <c r="BE61" s="69" t="s">
        <v>353</v>
      </c>
      <c r="BF61" s="78" t="s">
        <v>354</v>
      </c>
      <c r="BG61" s="74" t="s">
        <v>353</v>
      </c>
      <c r="BH61" s="69" t="s">
        <v>353</v>
      </c>
      <c r="BI61" s="72" t="s">
        <v>354</v>
      </c>
      <c r="BJ61" s="77" t="s">
        <v>353</v>
      </c>
      <c r="BK61" s="69" t="s">
        <v>353</v>
      </c>
      <c r="BL61" s="78" t="s">
        <v>354</v>
      </c>
      <c r="BM61" s="74" t="s">
        <v>353</v>
      </c>
      <c r="BN61" s="69" t="s">
        <v>353</v>
      </c>
      <c r="BO61" s="72" t="s">
        <v>354</v>
      </c>
      <c r="BP61" s="77" t="s">
        <v>353</v>
      </c>
      <c r="BQ61" s="69" t="s">
        <v>353</v>
      </c>
      <c r="BR61" s="78" t="s">
        <v>354</v>
      </c>
      <c r="BS61" s="80" t="s">
        <v>353</v>
      </c>
      <c r="BT61" s="2" t="str">
        <f>IFERROR(VLOOKUP(A61,Listas!$A$2:$B$23,2,FALSE),"")</f>
        <v>Subsecretaría de Servicio a la Ciudadanía</v>
      </c>
    </row>
    <row r="62" spans="1:72" ht="409.5" customHeight="1" x14ac:dyDescent="0.2">
      <c r="A62" s="55" t="s">
        <v>209</v>
      </c>
      <c r="B62" s="101" t="s">
        <v>1120</v>
      </c>
      <c r="C62" s="59" t="s">
        <v>93</v>
      </c>
      <c r="D62" s="57" t="s">
        <v>1121</v>
      </c>
      <c r="E62" s="98" t="s">
        <v>35</v>
      </c>
      <c r="F62" s="98" t="s">
        <v>152</v>
      </c>
      <c r="G62" s="55" t="s">
        <v>1122</v>
      </c>
      <c r="H62" s="55" t="s">
        <v>1123</v>
      </c>
      <c r="I62" s="55" t="s">
        <v>1124</v>
      </c>
      <c r="J62" s="55" t="s">
        <v>621</v>
      </c>
      <c r="K62" s="55" t="s">
        <v>335</v>
      </c>
      <c r="L62" s="55" t="s">
        <v>1125</v>
      </c>
      <c r="M62" s="55" t="s">
        <v>1054</v>
      </c>
      <c r="N62" s="100" t="s">
        <v>144</v>
      </c>
      <c r="O62" s="100" t="s">
        <v>104</v>
      </c>
      <c r="P62" s="98" t="s">
        <v>105</v>
      </c>
      <c r="Q62" s="55" t="s">
        <v>1126</v>
      </c>
      <c r="R62" s="100" t="s">
        <v>144</v>
      </c>
      <c r="S62" s="100" t="s">
        <v>145</v>
      </c>
      <c r="T62" s="98" t="s">
        <v>126</v>
      </c>
      <c r="U62" s="55" t="s">
        <v>1127</v>
      </c>
      <c r="V62" s="98" t="s">
        <v>340</v>
      </c>
      <c r="W62" s="55" t="s">
        <v>341</v>
      </c>
      <c r="X62" s="55" t="s">
        <v>341</v>
      </c>
      <c r="Y62" s="55" t="s">
        <v>341</v>
      </c>
      <c r="Z62" s="55" t="s">
        <v>341</v>
      </c>
      <c r="AA62" s="55" t="s">
        <v>341</v>
      </c>
      <c r="AB62" s="55" t="s">
        <v>341</v>
      </c>
      <c r="AC62" s="55" t="s">
        <v>341</v>
      </c>
      <c r="AD62" s="55" t="s">
        <v>341</v>
      </c>
      <c r="AE62" s="55" t="s">
        <v>341</v>
      </c>
      <c r="AF62" s="55" t="s">
        <v>341</v>
      </c>
      <c r="AG62" s="55" t="s">
        <v>1128</v>
      </c>
      <c r="AH62" s="55" t="s">
        <v>1129</v>
      </c>
      <c r="AI62" s="56" t="s">
        <v>1130</v>
      </c>
      <c r="AJ62" s="71">
        <v>43356</v>
      </c>
      <c r="AK62" s="72" t="s">
        <v>345</v>
      </c>
      <c r="AL62" s="77" t="s">
        <v>1060</v>
      </c>
      <c r="AM62" s="69">
        <v>43593</v>
      </c>
      <c r="AN62" s="78" t="s">
        <v>345</v>
      </c>
      <c r="AO62" s="74" t="s">
        <v>1131</v>
      </c>
      <c r="AP62" s="69">
        <v>43759</v>
      </c>
      <c r="AQ62" s="72" t="s">
        <v>1016</v>
      </c>
      <c r="AR62" s="77" t="s">
        <v>1132</v>
      </c>
      <c r="AS62" s="69">
        <v>43909</v>
      </c>
      <c r="AT62" s="78" t="s">
        <v>351</v>
      </c>
      <c r="AU62" s="74" t="s">
        <v>1062</v>
      </c>
      <c r="AV62" s="69" t="s">
        <v>353</v>
      </c>
      <c r="AW62" s="72" t="s">
        <v>354</v>
      </c>
      <c r="AX62" s="77" t="s">
        <v>353</v>
      </c>
      <c r="AY62" s="69" t="s">
        <v>353</v>
      </c>
      <c r="AZ62" s="78" t="s">
        <v>354</v>
      </c>
      <c r="BA62" s="74" t="s">
        <v>353</v>
      </c>
      <c r="BB62" s="69" t="s">
        <v>353</v>
      </c>
      <c r="BC62" s="72" t="s">
        <v>354</v>
      </c>
      <c r="BD62" s="77" t="s">
        <v>353</v>
      </c>
      <c r="BE62" s="69" t="s">
        <v>353</v>
      </c>
      <c r="BF62" s="78" t="s">
        <v>354</v>
      </c>
      <c r="BG62" s="74" t="s">
        <v>353</v>
      </c>
      <c r="BH62" s="69" t="s">
        <v>353</v>
      </c>
      <c r="BI62" s="72" t="s">
        <v>354</v>
      </c>
      <c r="BJ62" s="77" t="s">
        <v>353</v>
      </c>
      <c r="BK62" s="69" t="s">
        <v>353</v>
      </c>
      <c r="BL62" s="78" t="s">
        <v>354</v>
      </c>
      <c r="BM62" s="74" t="s">
        <v>353</v>
      </c>
      <c r="BN62" s="69" t="s">
        <v>353</v>
      </c>
      <c r="BO62" s="72" t="s">
        <v>354</v>
      </c>
      <c r="BP62" s="77" t="s">
        <v>353</v>
      </c>
      <c r="BQ62" s="69" t="s">
        <v>353</v>
      </c>
      <c r="BR62" s="78" t="s">
        <v>354</v>
      </c>
      <c r="BS62" s="80" t="s">
        <v>353</v>
      </c>
      <c r="BT62" s="2" t="str">
        <f>IFERROR(VLOOKUP(A62,Listas!$A$2:$B$23,2,FALSE),"")</f>
        <v>Subsecretaría de Servicio a la Ciudadanía</v>
      </c>
    </row>
    <row r="63" spans="1:72" ht="409.5" customHeight="1" x14ac:dyDescent="0.2">
      <c r="A63" s="55" t="s">
        <v>209</v>
      </c>
      <c r="B63" s="101" t="s">
        <v>1133</v>
      </c>
      <c r="C63" s="59" t="s">
        <v>133</v>
      </c>
      <c r="D63" s="57" t="s">
        <v>1134</v>
      </c>
      <c r="E63" s="98" t="s">
        <v>35</v>
      </c>
      <c r="F63" s="98" t="s">
        <v>42</v>
      </c>
      <c r="G63" s="55" t="s">
        <v>1135</v>
      </c>
      <c r="H63" s="55" t="s">
        <v>1136</v>
      </c>
      <c r="I63" s="55" t="s">
        <v>1137</v>
      </c>
      <c r="J63" s="55" t="s">
        <v>621</v>
      </c>
      <c r="K63" s="55" t="s">
        <v>335</v>
      </c>
      <c r="L63" s="55" t="s">
        <v>336</v>
      </c>
      <c r="M63" s="55" t="s">
        <v>1054</v>
      </c>
      <c r="N63" s="100" t="s">
        <v>144</v>
      </c>
      <c r="O63" s="100" t="s">
        <v>125</v>
      </c>
      <c r="P63" s="98" t="s">
        <v>126</v>
      </c>
      <c r="Q63" s="55" t="s">
        <v>1138</v>
      </c>
      <c r="R63" s="100" t="s">
        <v>144</v>
      </c>
      <c r="S63" s="100" t="s">
        <v>145</v>
      </c>
      <c r="T63" s="98" t="s">
        <v>126</v>
      </c>
      <c r="U63" s="55" t="s">
        <v>1139</v>
      </c>
      <c r="V63" s="98" t="s">
        <v>340</v>
      </c>
      <c r="W63" s="55" t="s">
        <v>341</v>
      </c>
      <c r="X63" s="55" t="s">
        <v>341</v>
      </c>
      <c r="Y63" s="55" t="s">
        <v>341</v>
      </c>
      <c r="Z63" s="55" t="s">
        <v>341</v>
      </c>
      <c r="AA63" s="55" t="s">
        <v>341</v>
      </c>
      <c r="AB63" s="55" t="s">
        <v>1140</v>
      </c>
      <c r="AC63" s="55" t="s">
        <v>1141</v>
      </c>
      <c r="AD63" s="55" t="s">
        <v>1142</v>
      </c>
      <c r="AE63" s="55" t="s">
        <v>1143</v>
      </c>
      <c r="AF63" s="55" t="s">
        <v>1144</v>
      </c>
      <c r="AG63" s="55" t="s">
        <v>1145</v>
      </c>
      <c r="AH63" s="55" t="s">
        <v>1146</v>
      </c>
      <c r="AI63" s="56" t="s">
        <v>1147</v>
      </c>
      <c r="AJ63" s="71">
        <v>43356</v>
      </c>
      <c r="AK63" s="72" t="s">
        <v>345</v>
      </c>
      <c r="AL63" s="77" t="s">
        <v>1060</v>
      </c>
      <c r="AM63" s="69">
        <v>43593</v>
      </c>
      <c r="AN63" s="78" t="s">
        <v>345</v>
      </c>
      <c r="AO63" s="74" t="s">
        <v>1148</v>
      </c>
      <c r="AP63" s="69">
        <v>43759</v>
      </c>
      <c r="AQ63" s="72" t="s">
        <v>389</v>
      </c>
      <c r="AR63" s="77" t="s">
        <v>1149</v>
      </c>
      <c r="AS63" s="69">
        <v>43909</v>
      </c>
      <c r="AT63" s="78" t="s">
        <v>560</v>
      </c>
      <c r="AU63" s="74" t="s">
        <v>1150</v>
      </c>
      <c r="AV63" s="69" t="s">
        <v>353</v>
      </c>
      <c r="AW63" s="72" t="s">
        <v>354</v>
      </c>
      <c r="AX63" s="77" t="s">
        <v>353</v>
      </c>
      <c r="AY63" s="69" t="s">
        <v>353</v>
      </c>
      <c r="AZ63" s="78" t="s">
        <v>354</v>
      </c>
      <c r="BA63" s="74" t="s">
        <v>353</v>
      </c>
      <c r="BB63" s="69" t="s">
        <v>353</v>
      </c>
      <c r="BC63" s="72" t="s">
        <v>354</v>
      </c>
      <c r="BD63" s="77" t="s">
        <v>353</v>
      </c>
      <c r="BE63" s="69" t="s">
        <v>353</v>
      </c>
      <c r="BF63" s="78" t="s">
        <v>354</v>
      </c>
      <c r="BG63" s="74" t="s">
        <v>353</v>
      </c>
      <c r="BH63" s="69" t="s">
        <v>353</v>
      </c>
      <c r="BI63" s="72" t="s">
        <v>354</v>
      </c>
      <c r="BJ63" s="77" t="s">
        <v>353</v>
      </c>
      <c r="BK63" s="69" t="s">
        <v>353</v>
      </c>
      <c r="BL63" s="78" t="s">
        <v>354</v>
      </c>
      <c r="BM63" s="74" t="s">
        <v>353</v>
      </c>
      <c r="BN63" s="69" t="s">
        <v>353</v>
      </c>
      <c r="BO63" s="72" t="s">
        <v>354</v>
      </c>
      <c r="BP63" s="77" t="s">
        <v>353</v>
      </c>
      <c r="BQ63" s="69" t="s">
        <v>353</v>
      </c>
      <c r="BR63" s="78" t="s">
        <v>354</v>
      </c>
      <c r="BS63" s="80" t="s">
        <v>353</v>
      </c>
      <c r="BT63" s="2" t="str">
        <f>IFERROR(VLOOKUP(A63,Listas!$A$2:$B$23,2,FALSE),"")</f>
        <v>Subsecretaría de Servicio a la Ciudadanía</v>
      </c>
    </row>
    <row r="64" spans="1:72" ht="409.5" customHeight="1" x14ac:dyDescent="0.2">
      <c r="A64" s="55" t="s">
        <v>209</v>
      </c>
      <c r="B64" s="101" t="s">
        <v>1101</v>
      </c>
      <c r="C64" s="59" t="s">
        <v>93</v>
      </c>
      <c r="D64" s="57" t="s">
        <v>1151</v>
      </c>
      <c r="E64" s="98" t="s">
        <v>35</v>
      </c>
      <c r="F64" s="98" t="s">
        <v>152</v>
      </c>
      <c r="G64" s="55" t="s">
        <v>1152</v>
      </c>
      <c r="H64" s="55" t="s">
        <v>1153</v>
      </c>
      <c r="I64" s="55" t="s">
        <v>1154</v>
      </c>
      <c r="J64" s="55" t="s">
        <v>621</v>
      </c>
      <c r="K64" s="55" t="s">
        <v>335</v>
      </c>
      <c r="L64" s="55" t="s">
        <v>449</v>
      </c>
      <c r="M64" s="55" t="s">
        <v>1054</v>
      </c>
      <c r="N64" s="100" t="s">
        <v>103</v>
      </c>
      <c r="O64" s="100" t="s">
        <v>104</v>
      </c>
      <c r="P64" s="98" t="s">
        <v>81</v>
      </c>
      <c r="Q64" s="55" t="s">
        <v>1155</v>
      </c>
      <c r="R64" s="100" t="s">
        <v>144</v>
      </c>
      <c r="S64" s="100" t="s">
        <v>145</v>
      </c>
      <c r="T64" s="98" t="s">
        <v>126</v>
      </c>
      <c r="U64" s="55" t="s">
        <v>1156</v>
      </c>
      <c r="V64" s="98" t="s">
        <v>340</v>
      </c>
      <c r="W64" s="55" t="s">
        <v>341</v>
      </c>
      <c r="X64" s="55" t="s">
        <v>341</v>
      </c>
      <c r="Y64" s="55" t="s">
        <v>341</v>
      </c>
      <c r="Z64" s="55" t="s">
        <v>341</v>
      </c>
      <c r="AA64" s="55" t="s">
        <v>341</v>
      </c>
      <c r="AB64" s="55" t="s">
        <v>1157</v>
      </c>
      <c r="AC64" s="55" t="s">
        <v>1158</v>
      </c>
      <c r="AD64" s="55" t="s">
        <v>1159</v>
      </c>
      <c r="AE64" s="55" t="s">
        <v>1160</v>
      </c>
      <c r="AF64" s="55" t="s">
        <v>1161</v>
      </c>
      <c r="AG64" s="55" t="s">
        <v>1162</v>
      </c>
      <c r="AH64" s="55" t="s">
        <v>1163</v>
      </c>
      <c r="AI64" s="56" t="s">
        <v>1164</v>
      </c>
      <c r="AJ64" s="71">
        <v>43356</v>
      </c>
      <c r="AK64" s="72" t="s">
        <v>345</v>
      </c>
      <c r="AL64" s="77" t="s">
        <v>1060</v>
      </c>
      <c r="AM64" s="69">
        <v>43593</v>
      </c>
      <c r="AN64" s="78" t="s">
        <v>345</v>
      </c>
      <c r="AO64" s="74" t="s">
        <v>1165</v>
      </c>
      <c r="AP64" s="69">
        <v>43759</v>
      </c>
      <c r="AQ64" s="72" t="s">
        <v>389</v>
      </c>
      <c r="AR64" s="77" t="s">
        <v>1166</v>
      </c>
      <c r="AS64" s="69">
        <v>43909</v>
      </c>
      <c r="AT64" s="78" t="s">
        <v>345</v>
      </c>
      <c r="AU64" s="74" t="s">
        <v>1167</v>
      </c>
      <c r="AV64" s="69" t="s">
        <v>353</v>
      </c>
      <c r="AW64" s="72" t="s">
        <v>354</v>
      </c>
      <c r="AX64" s="77" t="s">
        <v>353</v>
      </c>
      <c r="AY64" s="69" t="s">
        <v>353</v>
      </c>
      <c r="AZ64" s="78" t="s">
        <v>354</v>
      </c>
      <c r="BA64" s="74" t="s">
        <v>353</v>
      </c>
      <c r="BB64" s="69" t="s">
        <v>353</v>
      </c>
      <c r="BC64" s="72" t="s">
        <v>354</v>
      </c>
      <c r="BD64" s="77" t="s">
        <v>353</v>
      </c>
      <c r="BE64" s="69" t="s">
        <v>353</v>
      </c>
      <c r="BF64" s="78" t="s">
        <v>354</v>
      </c>
      <c r="BG64" s="74" t="s">
        <v>353</v>
      </c>
      <c r="BH64" s="69" t="s">
        <v>353</v>
      </c>
      <c r="BI64" s="72" t="s">
        <v>354</v>
      </c>
      <c r="BJ64" s="77" t="s">
        <v>353</v>
      </c>
      <c r="BK64" s="69" t="s">
        <v>353</v>
      </c>
      <c r="BL64" s="78" t="s">
        <v>354</v>
      </c>
      <c r="BM64" s="74" t="s">
        <v>353</v>
      </c>
      <c r="BN64" s="69" t="s">
        <v>353</v>
      </c>
      <c r="BO64" s="72" t="s">
        <v>354</v>
      </c>
      <c r="BP64" s="77" t="s">
        <v>353</v>
      </c>
      <c r="BQ64" s="69" t="s">
        <v>353</v>
      </c>
      <c r="BR64" s="78" t="s">
        <v>354</v>
      </c>
      <c r="BS64" s="80" t="s">
        <v>353</v>
      </c>
      <c r="BT64" s="2" t="str">
        <f>IFERROR(VLOOKUP(A64,Listas!$A$2:$B$23,2,FALSE),"")</f>
        <v>Subsecretaría de Servicio a la Ciudadanía</v>
      </c>
    </row>
    <row r="65" spans="1:72" ht="409.5" customHeight="1" x14ac:dyDescent="0.2">
      <c r="A65" s="55" t="s">
        <v>209</v>
      </c>
      <c r="B65" s="101" t="s">
        <v>1063</v>
      </c>
      <c r="C65" s="59" t="s">
        <v>116</v>
      </c>
      <c r="D65" s="57" t="s">
        <v>1168</v>
      </c>
      <c r="E65" s="98" t="s">
        <v>64</v>
      </c>
      <c r="F65" s="98" t="s">
        <v>70</v>
      </c>
      <c r="G65" s="55" t="s">
        <v>1169</v>
      </c>
      <c r="H65" s="55" t="s">
        <v>1170</v>
      </c>
      <c r="I65" s="55" t="s">
        <v>1171</v>
      </c>
      <c r="J65" s="55" t="s">
        <v>374</v>
      </c>
      <c r="K65" s="55" t="s">
        <v>335</v>
      </c>
      <c r="L65" s="55" t="s">
        <v>336</v>
      </c>
      <c r="M65" s="55" t="s">
        <v>1054</v>
      </c>
      <c r="N65" s="100" t="s">
        <v>124</v>
      </c>
      <c r="O65" s="100" t="s">
        <v>104</v>
      </c>
      <c r="P65" s="98" t="s">
        <v>105</v>
      </c>
      <c r="Q65" s="55" t="s">
        <v>1172</v>
      </c>
      <c r="R65" s="100" t="s">
        <v>144</v>
      </c>
      <c r="S65" s="100" t="s">
        <v>104</v>
      </c>
      <c r="T65" s="98" t="s">
        <v>105</v>
      </c>
      <c r="U65" s="55" t="s">
        <v>1173</v>
      </c>
      <c r="V65" s="98" t="s">
        <v>377</v>
      </c>
      <c r="W65" s="55" t="s">
        <v>341</v>
      </c>
      <c r="X65" s="55" t="s">
        <v>341</v>
      </c>
      <c r="Y65" s="55" t="s">
        <v>341</v>
      </c>
      <c r="Z65" s="55" t="s">
        <v>341</v>
      </c>
      <c r="AA65" s="55" t="s">
        <v>341</v>
      </c>
      <c r="AB65" s="55" t="s">
        <v>1174</v>
      </c>
      <c r="AC65" s="55" t="s">
        <v>1175</v>
      </c>
      <c r="AD65" s="55" t="s">
        <v>1176</v>
      </c>
      <c r="AE65" s="55" t="s">
        <v>1177</v>
      </c>
      <c r="AF65" s="55" t="s">
        <v>1178</v>
      </c>
      <c r="AG65" s="55" t="s">
        <v>1179</v>
      </c>
      <c r="AH65" s="55" t="s">
        <v>1180</v>
      </c>
      <c r="AI65" s="56" t="s">
        <v>1181</v>
      </c>
      <c r="AJ65" s="71">
        <v>43496</v>
      </c>
      <c r="AK65" s="72" t="s">
        <v>345</v>
      </c>
      <c r="AL65" s="77" t="s">
        <v>1182</v>
      </c>
      <c r="AM65" s="69">
        <v>43759</v>
      </c>
      <c r="AN65" s="78" t="s">
        <v>441</v>
      </c>
      <c r="AO65" s="74" t="s">
        <v>1183</v>
      </c>
      <c r="AP65" s="69">
        <v>43909</v>
      </c>
      <c r="AQ65" s="72" t="s">
        <v>659</v>
      </c>
      <c r="AR65" s="77" t="s">
        <v>1184</v>
      </c>
      <c r="AS65" s="69" t="s">
        <v>1185</v>
      </c>
      <c r="AT65" s="78" t="s">
        <v>354</v>
      </c>
      <c r="AU65" s="74" t="s">
        <v>353</v>
      </c>
      <c r="AV65" s="69" t="s">
        <v>353</v>
      </c>
      <c r="AW65" s="72" t="s">
        <v>354</v>
      </c>
      <c r="AX65" s="77" t="s">
        <v>353</v>
      </c>
      <c r="AY65" s="69" t="s">
        <v>353</v>
      </c>
      <c r="AZ65" s="78" t="s">
        <v>354</v>
      </c>
      <c r="BA65" s="74" t="s">
        <v>353</v>
      </c>
      <c r="BB65" s="69" t="s">
        <v>353</v>
      </c>
      <c r="BC65" s="72" t="s">
        <v>354</v>
      </c>
      <c r="BD65" s="77" t="s">
        <v>353</v>
      </c>
      <c r="BE65" s="69" t="s">
        <v>353</v>
      </c>
      <c r="BF65" s="78" t="s">
        <v>354</v>
      </c>
      <c r="BG65" s="74" t="s">
        <v>353</v>
      </c>
      <c r="BH65" s="69" t="s">
        <v>353</v>
      </c>
      <c r="BI65" s="72" t="s">
        <v>354</v>
      </c>
      <c r="BJ65" s="77" t="s">
        <v>353</v>
      </c>
      <c r="BK65" s="69" t="s">
        <v>353</v>
      </c>
      <c r="BL65" s="78" t="s">
        <v>354</v>
      </c>
      <c r="BM65" s="74" t="s">
        <v>353</v>
      </c>
      <c r="BN65" s="69" t="s">
        <v>353</v>
      </c>
      <c r="BO65" s="72" t="s">
        <v>354</v>
      </c>
      <c r="BP65" s="77" t="s">
        <v>353</v>
      </c>
      <c r="BQ65" s="69" t="s">
        <v>353</v>
      </c>
      <c r="BR65" s="78" t="s">
        <v>354</v>
      </c>
      <c r="BS65" s="80" t="s">
        <v>353</v>
      </c>
      <c r="BT65" s="2" t="str">
        <f>IFERROR(VLOOKUP(A65,Listas!$A$2:$B$23,2,FALSE),"")</f>
        <v>Subsecretaría de Servicio a la Ciudadanía</v>
      </c>
    </row>
    <row r="66" spans="1:72" ht="409.5" customHeight="1" x14ac:dyDescent="0.2">
      <c r="A66" s="55" t="s">
        <v>209</v>
      </c>
      <c r="B66" s="101" t="s">
        <v>1186</v>
      </c>
      <c r="C66" s="59" t="s">
        <v>40</v>
      </c>
      <c r="D66" s="57" t="s">
        <v>1187</v>
      </c>
      <c r="E66" s="98" t="s">
        <v>64</v>
      </c>
      <c r="F66" s="98" t="s">
        <v>152</v>
      </c>
      <c r="G66" s="55" t="s">
        <v>1188</v>
      </c>
      <c r="H66" s="55" t="s">
        <v>645</v>
      </c>
      <c r="I66" s="55" t="s">
        <v>1189</v>
      </c>
      <c r="J66" s="55" t="s">
        <v>374</v>
      </c>
      <c r="K66" s="55" t="s">
        <v>335</v>
      </c>
      <c r="L66" s="55" t="s">
        <v>467</v>
      </c>
      <c r="M66" s="55" t="s">
        <v>1054</v>
      </c>
      <c r="N66" s="100" t="s">
        <v>144</v>
      </c>
      <c r="O66" s="100" t="s">
        <v>104</v>
      </c>
      <c r="P66" s="98" t="s">
        <v>105</v>
      </c>
      <c r="Q66" s="55" t="s">
        <v>1190</v>
      </c>
      <c r="R66" s="100" t="s">
        <v>144</v>
      </c>
      <c r="S66" s="100" t="s">
        <v>104</v>
      </c>
      <c r="T66" s="98" t="s">
        <v>105</v>
      </c>
      <c r="U66" s="55" t="s">
        <v>1191</v>
      </c>
      <c r="V66" s="98" t="s">
        <v>377</v>
      </c>
      <c r="W66" s="55" t="s">
        <v>341</v>
      </c>
      <c r="X66" s="55" t="s">
        <v>341</v>
      </c>
      <c r="Y66" s="55" t="s">
        <v>341</v>
      </c>
      <c r="Z66" s="55" t="s">
        <v>341</v>
      </c>
      <c r="AA66" s="55" t="s">
        <v>341</v>
      </c>
      <c r="AB66" s="55" t="s">
        <v>1192</v>
      </c>
      <c r="AC66" s="55" t="s">
        <v>1193</v>
      </c>
      <c r="AD66" s="55" t="s">
        <v>1176</v>
      </c>
      <c r="AE66" s="55" t="s">
        <v>1177</v>
      </c>
      <c r="AF66" s="55" t="s">
        <v>1178</v>
      </c>
      <c r="AG66" s="55" t="s">
        <v>1194</v>
      </c>
      <c r="AH66" s="55" t="s">
        <v>1195</v>
      </c>
      <c r="AI66" s="56" t="s">
        <v>1196</v>
      </c>
      <c r="AJ66" s="71">
        <v>43496</v>
      </c>
      <c r="AK66" s="72" t="s">
        <v>345</v>
      </c>
      <c r="AL66" s="77" t="s">
        <v>1060</v>
      </c>
      <c r="AM66" s="69">
        <v>43593</v>
      </c>
      <c r="AN66" s="78" t="s">
        <v>345</v>
      </c>
      <c r="AO66" s="74" t="s">
        <v>1197</v>
      </c>
      <c r="AP66" s="69">
        <v>43759</v>
      </c>
      <c r="AQ66" s="72" t="s">
        <v>475</v>
      </c>
      <c r="AR66" s="77" t="s">
        <v>1198</v>
      </c>
      <c r="AS66" s="69">
        <v>43909</v>
      </c>
      <c r="AT66" s="78" t="s">
        <v>1199</v>
      </c>
      <c r="AU66" s="74" t="s">
        <v>1200</v>
      </c>
      <c r="AV66" s="69" t="s">
        <v>353</v>
      </c>
      <c r="AW66" s="72" t="s">
        <v>354</v>
      </c>
      <c r="AX66" s="77" t="s">
        <v>353</v>
      </c>
      <c r="AY66" s="69" t="s">
        <v>353</v>
      </c>
      <c r="AZ66" s="78" t="s">
        <v>354</v>
      </c>
      <c r="BA66" s="74" t="s">
        <v>353</v>
      </c>
      <c r="BB66" s="69" t="s">
        <v>353</v>
      </c>
      <c r="BC66" s="72" t="s">
        <v>354</v>
      </c>
      <c r="BD66" s="77" t="s">
        <v>353</v>
      </c>
      <c r="BE66" s="69" t="s">
        <v>353</v>
      </c>
      <c r="BF66" s="78" t="s">
        <v>354</v>
      </c>
      <c r="BG66" s="74" t="s">
        <v>353</v>
      </c>
      <c r="BH66" s="69" t="s">
        <v>353</v>
      </c>
      <c r="BI66" s="72" t="s">
        <v>354</v>
      </c>
      <c r="BJ66" s="77" t="s">
        <v>353</v>
      </c>
      <c r="BK66" s="69" t="s">
        <v>353</v>
      </c>
      <c r="BL66" s="78" t="s">
        <v>354</v>
      </c>
      <c r="BM66" s="74" t="s">
        <v>353</v>
      </c>
      <c r="BN66" s="69" t="s">
        <v>353</v>
      </c>
      <c r="BO66" s="72" t="s">
        <v>354</v>
      </c>
      <c r="BP66" s="77" t="s">
        <v>353</v>
      </c>
      <c r="BQ66" s="69" t="s">
        <v>353</v>
      </c>
      <c r="BR66" s="78" t="s">
        <v>354</v>
      </c>
      <c r="BS66" s="80" t="s">
        <v>353</v>
      </c>
      <c r="BT66" s="2" t="str">
        <f>IFERROR(VLOOKUP(A66,Listas!$A$2:$B$23,2,FALSE),"")</f>
        <v>Subsecretaría de Servicio a la Ciudadanía</v>
      </c>
    </row>
    <row r="67" spans="1:72" ht="409.5" customHeight="1" x14ac:dyDescent="0.2">
      <c r="A67" s="55" t="s">
        <v>209</v>
      </c>
      <c r="B67" s="101" t="s">
        <v>1133</v>
      </c>
      <c r="C67" s="59" t="s">
        <v>149</v>
      </c>
      <c r="D67" s="57" t="s">
        <v>1201</v>
      </c>
      <c r="E67" s="98" t="s">
        <v>35</v>
      </c>
      <c r="F67" s="98" t="s">
        <v>42</v>
      </c>
      <c r="G67" s="55" t="s">
        <v>1202</v>
      </c>
      <c r="H67" s="55" t="s">
        <v>1136</v>
      </c>
      <c r="I67" s="55" t="s">
        <v>1203</v>
      </c>
      <c r="J67" s="55" t="s">
        <v>621</v>
      </c>
      <c r="K67" s="55" t="s">
        <v>335</v>
      </c>
      <c r="L67" s="55" t="s">
        <v>336</v>
      </c>
      <c r="M67" s="55" t="s">
        <v>1054</v>
      </c>
      <c r="N67" s="100" t="s">
        <v>103</v>
      </c>
      <c r="O67" s="100" t="s">
        <v>125</v>
      </c>
      <c r="P67" s="98" t="s">
        <v>105</v>
      </c>
      <c r="Q67" s="55" t="s">
        <v>1204</v>
      </c>
      <c r="R67" s="100" t="s">
        <v>103</v>
      </c>
      <c r="S67" s="100" t="s">
        <v>145</v>
      </c>
      <c r="T67" s="98" t="s">
        <v>126</v>
      </c>
      <c r="U67" s="55" t="s">
        <v>1205</v>
      </c>
      <c r="V67" s="98" t="s">
        <v>377</v>
      </c>
      <c r="W67" s="55" t="s">
        <v>1206</v>
      </c>
      <c r="X67" s="55" t="s">
        <v>1207</v>
      </c>
      <c r="Y67" s="55" t="s">
        <v>1208</v>
      </c>
      <c r="Z67" s="55" t="s">
        <v>1209</v>
      </c>
      <c r="AA67" s="55" t="s">
        <v>1210</v>
      </c>
      <c r="AB67" s="55" t="s">
        <v>341</v>
      </c>
      <c r="AC67" s="55" t="s">
        <v>341</v>
      </c>
      <c r="AD67" s="55" t="s">
        <v>341</v>
      </c>
      <c r="AE67" s="55" t="s">
        <v>341</v>
      </c>
      <c r="AF67" s="55" t="s">
        <v>341</v>
      </c>
      <c r="AG67" s="55" t="s">
        <v>1211</v>
      </c>
      <c r="AH67" s="55" t="s">
        <v>1212</v>
      </c>
      <c r="AI67" s="56" t="s">
        <v>1213</v>
      </c>
      <c r="AJ67" s="71">
        <v>43759</v>
      </c>
      <c r="AK67" s="72" t="s">
        <v>345</v>
      </c>
      <c r="AL67" s="77" t="s">
        <v>1214</v>
      </c>
      <c r="AM67" s="69">
        <v>43909</v>
      </c>
      <c r="AN67" s="78" t="s">
        <v>389</v>
      </c>
      <c r="AO67" s="74" t="s">
        <v>1215</v>
      </c>
      <c r="AP67" s="69" t="s">
        <v>353</v>
      </c>
      <c r="AQ67" s="72" t="s">
        <v>354</v>
      </c>
      <c r="AR67" s="77" t="s">
        <v>353</v>
      </c>
      <c r="AS67" s="69" t="s">
        <v>353</v>
      </c>
      <c r="AT67" s="78" t="s">
        <v>354</v>
      </c>
      <c r="AU67" s="74" t="s">
        <v>353</v>
      </c>
      <c r="AV67" s="69" t="s">
        <v>353</v>
      </c>
      <c r="AW67" s="72" t="s">
        <v>354</v>
      </c>
      <c r="AX67" s="77" t="s">
        <v>353</v>
      </c>
      <c r="AY67" s="69" t="s">
        <v>353</v>
      </c>
      <c r="AZ67" s="78" t="s">
        <v>354</v>
      </c>
      <c r="BA67" s="74" t="s">
        <v>353</v>
      </c>
      <c r="BB67" s="69" t="s">
        <v>353</v>
      </c>
      <c r="BC67" s="72" t="s">
        <v>354</v>
      </c>
      <c r="BD67" s="77" t="s">
        <v>353</v>
      </c>
      <c r="BE67" s="69" t="s">
        <v>353</v>
      </c>
      <c r="BF67" s="78" t="s">
        <v>354</v>
      </c>
      <c r="BG67" s="74" t="s">
        <v>353</v>
      </c>
      <c r="BH67" s="69" t="s">
        <v>353</v>
      </c>
      <c r="BI67" s="72" t="s">
        <v>354</v>
      </c>
      <c r="BJ67" s="77" t="s">
        <v>353</v>
      </c>
      <c r="BK67" s="69" t="s">
        <v>353</v>
      </c>
      <c r="BL67" s="78" t="s">
        <v>354</v>
      </c>
      <c r="BM67" s="74" t="s">
        <v>353</v>
      </c>
      <c r="BN67" s="69" t="s">
        <v>353</v>
      </c>
      <c r="BO67" s="72" t="s">
        <v>354</v>
      </c>
      <c r="BP67" s="77" t="s">
        <v>353</v>
      </c>
      <c r="BQ67" s="69" t="s">
        <v>353</v>
      </c>
      <c r="BR67" s="78" t="s">
        <v>354</v>
      </c>
      <c r="BS67" s="80" t="s">
        <v>353</v>
      </c>
      <c r="BT67" s="2" t="str">
        <f>IFERROR(VLOOKUP(A67,Listas!$A$2:$B$23,2,FALSE),"")</f>
        <v>Subsecretaría de Servicio a la Ciudadanía</v>
      </c>
    </row>
    <row r="68" spans="1:72" ht="409.5" customHeight="1" x14ac:dyDescent="0.2">
      <c r="A68" s="55" t="s">
        <v>189</v>
      </c>
      <c r="B68" s="101" t="s">
        <v>1216</v>
      </c>
      <c r="C68" s="59" t="s">
        <v>93</v>
      </c>
      <c r="D68" s="57" t="s">
        <v>1217</v>
      </c>
      <c r="E68" s="98" t="s">
        <v>35</v>
      </c>
      <c r="F68" s="98" t="s">
        <v>152</v>
      </c>
      <c r="G68" s="55" t="s">
        <v>1218</v>
      </c>
      <c r="H68" s="55" t="s">
        <v>1219</v>
      </c>
      <c r="I68" s="55" t="s">
        <v>1220</v>
      </c>
      <c r="J68" s="55" t="s">
        <v>621</v>
      </c>
      <c r="K68" s="55" t="s">
        <v>769</v>
      </c>
      <c r="L68" s="55" t="s">
        <v>449</v>
      </c>
      <c r="M68" s="55" t="s">
        <v>706</v>
      </c>
      <c r="N68" s="100" t="s">
        <v>144</v>
      </c>
      <c r="O68" s="100" t="s">
        <v>52</v>
      </c>
      <c r="P68" s="98" t="s">
        <v>54</v>
      </c>
      <c r="Q68" s="55" t="s">
        <v>1221</v>
      </c>
      <c r="R68" s="100" t="s">
        <v>144</v>
      </c>
      <c r="S68" s="100" t="s">
        <v>79</v>
      </c>
      <c r="T68" s="98" t="s">
        <v>81</v>
      </c>
      <c r="U68" s="55" t="s">
        <v>1222</v>
      </c>
      <c r="V68" s="98" t="s">
        <v>377</v>
      </c>
      <c r="W68" s="55" t="s">
        <v>341</v>
      </c>
      <c r="X68" s="55" t="s">
        <v>341</v>
      </c>
      <c r="Y68" s="55" t="s">
        <v>341</v>
      </c>
      <c r="Z68" s="55" t="s">
        <v>341</v>
      </c>
      <c r="AA68" s="55" t="s">
        <v>341</v>
      </c>
      <c r="AB68" s="55" t="s">
        <v>1223</v>
      </c>
      <c r="AC68" s="55" t="s">
        <v>1224</v>
      </c>
      <c r="AD68" s="55" t="s">
        <v>1225</v>
      </c>
      <c r="AE68" s="55" t="s">
        <v>1957</v>
      </c>
      <c r="AF68" s="55" t="s">
        <v>1958</v>
      </c>
      <c r="AG68" s="55" t="s">
        <v>1226</v>
      </c>
      <c r="AH68" s="55" t="s">
        <v>1227</v>
      </c>
      <c r="AI68" s="56" t="s">
        <v>1228</v>
      </c>
      <c r="AJ68" s="71">
        <v>43347</v>
      </c>
      <c r="AK68" s="72" t="s">
        <v>345</v>
      </c>
      <c r="AL68" s="77" t="s">
        <v>1229</v>
      </c>
      <c r="AM68" s="69">
        <v>43594</v>
      </c>
      <c r="AN68" s="78" t="s">
        <v>529</v>
      </c>
      <c r="AO68" s="74" t="s">
        <v>1230</v>
      </c>
      <c r="AP68" s="69">
        <v>43787</v>
      </c>
      <c r="AQ68" s="72" t="s">
        <v>345</v>
      </c>
      <c r="AR68" s="77" t="s">
        <v>1231</v>
      </c>
      <c r="AS68" s="69">
        <v>43347</v>
      </c>
      <c r="AT68" s="78" t="s">
        <v>345</v>
      </c>
      <c r="AU68" s="74" t="s">
        <v>1229</v>
      </c>
      <c r="AV68" s="69">
        <v>43594</v>
      </c>
      <c r="AW68" s="72" t="s">
        <v>529</v>
      </c>
      <c r="AX68" s="77" t="s">
        <v>1230</v>
      </c>
      <c r="AY68" s="69">
        <v>43787</v>
      </c>
      <c r="AZ68" s="78" t="s">
        <v>345</v>
      </c>
      <c r="BA68" s="74" t="s">
        <v>1231</v>
      </c>
      <c r="BB68" s="69">
        <v>43916</v>
      </c>
      <c r="BC68" s="72" t="s">
        <v>345</v>
      </c>
      <c r="BD68" s="77" t="s">
        <v>1232</v>
      </c>
      <c r="BE68" s="69">
        <v>44025</v>
      </c>
      <c r="BF68" s="78" t="s">
        <v>1016</v>
      </c>
      <c r="BG68" s="74" t="s">
        <v>1233</v>
      </c>
      <c r="BH68" s="69" t="s">
        <v>353</v>
      </c>
      <c r="BI68" s="72" t="s">
        <v>354</v>
      </c>
      <c r="BJ68" s="77" t="s">
        <v>353</v>
      </c>
      <c r="BK68" s="69" t="s">
        <v>353</v>
      </c>
      <c r="BL68" s="78" t="s">
        <v>354</v>
      </c>
      <c r="BM68" s="74" t="s">
        <v>353</v>
      </c>
      <c r="BN68" s="69" t="s">
        <v>353</v>
      </c>
      <c r="BO68" s="72" t="s">
        <v>354</v>
      </c>
      <c r="BP68" s="77" t="s">
        <v>353</v>
      </c>
      <c r="BQ68" s="69" t="s">
        <v>353</v>
      </c>
      <c r="BR68" s="78" t="s">
        <v>354</v>
      </c>
      <c r="BS68" s="80" t="s">
        <v>353</v>
      </c>
      <c r="BT68" s="2" t="str">
        <f>IFERROR(VLOOKUP(A68,Listas!$A$2:$B$23,2,FALSE),"")</f>
        <v>Dirección Distrital de Archivo de Bogotá</v>
      </c>
    </row>
    <row r="69" spans="1:72" ht="409.5" customHeight="1" x14ac:dyDescent="0.2">
      <c r="A69" s="55" t="s">
        <v>189</v>
      </c>
      <c r="B69" s="101" t="s">
        <v>1234</v>
      </c>
      <c r="C69" s="59" t="s">
        <v>93</v>
      </c>
      <c r="D69" s="57" t="s">
        <v>1235</v>
      </c>
      <c r="E69" s="98" t="s">
        <v>35</v>
      </c>
      <c r="F69" s="98" t="s">
        <v>152</v>
      </c>
      <c r="G69" s="55" t="s">
        <v>1236</v>
      </c>
      <c r="H69" s="55" t="s">
        <v>1237</v>
      </c>
      <c r="I69" s="55" t="s">
        <v>1238</v>
      </c>
      <c r="J69" s="55" t="s">
        <v>1239</v>
      </c>
      <c r="K69" s="55" t="s">
        <v>335</v>
      </c>
      <c r="L69" s="55" t="s">
        <v>336</v>
      </c>
      <c r="M69" s="55" t="s">
        <v>706</v>
      </c>
      <c r="N69" s="100" t="s">
        <v>144</v>
      </c>
      <c r="O69" s="100" t="s">
        <v>79</v>
      </c>
      <c r="P69" s="98" t="s">
        <v>81</v>
      </c>
      <c r="Q69" s="55" t="s">
        <v>1240</v>
      </c>
      <c r="R69" s="100" t="s">
        <v>144</v>
      </c>
      <c r="S69" s="100" t="s">
        <v>104</v>
      </c>
      <c r="T69" s="98" t="s">
        <v>105</v>
      </c>
      <c r="U69" s="55" t="s">
        <v>1241</v>
      </c>
      <c r="V69" s="98" t="s">
        <v>377</v>
      </c>
      <c r="W69" s="55" t="s">
        <v>341</v>
      </c>
      <c r="X69" s="55" t="s">
        <v>341</v>
      </c>
      <c r="Y69" s="55" t="s">
        <v>341</v>
      </c>
      <c r="Z69" s="55" t="s">
        <v>341</v>
      </c>
      <c r="AA69" s="55" t="s">
        <v>341</v>
      </c>
      <c r="AB69" s="55" t="s">
        <v>1242</v>
      </c>
      <c r="AC69" s="55" t="s">
        <v>1243</v>
      </c>
      <c r="AD69" s="55" t="s">
        <v>1244</v>
      </c>
      <c r="AE69" s="55" t="s">
        <v>1959</v>
      </c>
      <c r="AF69" s="55" t="s">
        <v>1960</v>
      </c>
      <c r="AG69" s="55" t="s">
        <v>1245</v>
      </c>
      <c r="AH69" s="55" t="s">
        <v>1246</v>
      </c>
      <c r="AI69" s="56" t="s">
        <v>1247</v>
      </c>
      <c r="AJ69" s="71">
        <v>43347</v>
      </c>
      <c r="AK69" s="72" t="s">
        <v>345</v>
      </c>
      <c r="AL69" s="77" t="s">
        <v>1229</v>
      </c>
      <c r="AM69" s="69">
        <v>43594</v>
      </c>
      <c r="AN69" s="78" t="s">
        <v>529</v>
      </c>
      <c r="AO69" s="74" t="s">
        <v>1230</v>
      </c>
      <c r="AP69" s="69">
        <v>43787</v>
      </c>
      <c r="AQ69" s="72" t="s">
        <v>345</v>
      </c>
      <c r="AR69" s="77" t="s">
        <v>1231</v>
      </c>
      <c r="AS69" s="69">
        <v>43899</v>
      </c>
      <c r="AT69" s="78" t="s">
        <v>475</v>
      </c>
      <c r="AU69" s="74" t="s">
        <v>1248</v>
      </c>
      <c r="AV69" s="69">
        <v>43916</v>
      </c>
      <c r="AW69" s="72" t="s">
        <v>345</v>
      </c>
      <c r="AX69" s="77" t="s">
        <v>1249</v>
      </c>
      <c r="AY69" s="69">
        <v>44025</v>
      </c>
      <c r="AZ69" s="78" t="s">
        <v>1016</v>
      </c>
      <c r="BA69" s="74" t="s">
        <v>1233</v>
      </c>
      <c r="BB69" s="69" t="s">
        <v>353</v>
      </c>
      <c r="BC69" s="72" t="s">
        <v>354</v>
      </c>
      <c r="BD69" s="77" t="s">
        <v>353</v>
      </c>
      <c r="BE69" s="69" t="s">
        <v>353</v>
      </c>
      <c r="BF69" s="78" t="s">
        <v>354</v>
      </c>
      <c r="BG69" s="74" t="s">
        <v>353</v>
      </c>
      <c r="BH69" s="69" t="s">
        <v>353</v>
      </c>
      <c r="BI69" s="72" t="s">
        <v>354</v>
      </c>
      <c r="BJ69" s="77" t="s">
        <v>353</v>
      </c>
      <c r="BK69" s="69" t="s">
        <v>353</v>
      </c>
      <c r="BL69" s="78" t="s">
        <v>354</v>
      </c>
      <c r="BM69" s="74" t="s">
        <v>353</v>
      </c>
      <c r="BN69" s="69" t="s">
        <v>353</v>
      </c>
      <c r="BO69" s="72" t="s">
        <v>354</v>
      </c>
      <c r="BP69" s="77" t="s">
        <v>353</v>
      </c>
      <c r="BQ69" s="69" t="s">
        <v>353</v>
      </c>
      <c r="BR69" s="78" t="s">
        <v>354</v>
      </c>
      <c r="BS69" s="80" t="s">
        <v>353</v>
      </c>
      <c r="BT69" s="2" t="str">
        <f>IFERROR(VLOOKUP(A69,Listas!$A$2:$B$23,2,FALSE),"")</f>
        <v>Dirección Distrital de Archivo de Bogotá</v>
      </c>
    </row>
    <row r="70" spans="1:72" ht="409.5" customHeight="1" x14ac:dyDescent="0.2">
      <c r="A70" s="55" t="s">
        <v>189</v>
      </c>
      <c r="B70" s="101" t="s">
        <v>1250</v>
      </c>
      <c r="C70" s="59" t="s">
        <v>68</v>
      </c>
      <c r="D70" s="57" t="s">
        <v>1251</v>
      </c>
      <c r="E70" s="98" t="s">
        <v>64</v>
      </c>
      <c r="F70" s="98" t="s">
        <v>152</v>
      </c>
      <c r="G70" s="55" t="s">
        <v>1252</v>
      </c>
      <c r="H70" s="55" t="s">
        <v>1253</v>
      </c>
      <c r="I70" s="55" t="s">
        <v>1254</v>
      </c>
      <c r="J70" s="55" t="s">
        <v>1255</v>
      </c>
      <c r="K70" s="55" t="s">
        <v>335</v>
      </c>
      <c r="L70" s="55" t="s">
        <v>336</v>
      </c>
      <c r="M70" s="55" t="s">
        <v>706</v>
      </c>
      <c r="N70" s="100" t="s">
        <v>144</v>
      </c>
      <c r="O70" s="100" t="s">
        <v>79</v>
      </c>
      <c r="P70" s="98" t="s">
        <v>81</v>
      </c>
      <c r="Q70" s="55" t="s">
        <v>1256</v>
      </c>
      <c r="R70" s="100" t="s">
        <v>144</v>
      </c>
      <c r="S70" s="100" t="s">
        <v>79</v>
      </c>
      <c r="T70" s="98" t="s">
        <v>81</v>
      </c>
      <c r="U70" s="55" t="s">
        <v>1257</v>
      </c>
      <c r="V70" s="98" t="s">
        <v>377</v>
      </c>
      <c r="W70" s="55" t="s">
        <v>341</v>
      </c>
      <c r="X70" s="55" t="s">
        <v>341</v>
      </c>
      <c r="Y70" s="55" t="s">
        <v>341</v>
      </c>
      <c r="Z70" s="55" t="s">
        <v>341</v>
      </c>
      <c r="AA70" s="55" t="s">
        <v>341</v>
      </c>
      <c r="AB70" s="55" t="s">
        <v>1258</v>
      </c>
      <c r="AC70" s="55" t="s">
        <v>1259</v>
      </c>
      <c r="AD70" s="55" t="s">
        <v>1260</v>
      </c>
      <c r="AE70" s="55" t="s">
        <v>1261</v>
      </c>
      <c r="AF70" s="55" t="s">
        <v>1262</v>
      </c>
      <c r="AG70" s="55" t="s">
        <v>1263</v>
      </c>
      <c r="AH70" s="55" t="s">
        <v>1264</v>
      </c>
      <c r="AI70" s="56" t="s">
        <v>1265</v>
      </c>
      <c r="AJ70" s="71">
        <v>43496</v>
      </c>
      <c r="AK70" s="72" t="s">
        <v>345</v>
      </c>
      <c r="AL70" s="77" t="s">
        <v>1229</v>
      </c>
      <c r="AM70" s="69">
        <v>43594</v>
      </c>
      <c r="AN70" s="78" t="s">
        <v>529</v>
      </c>
      <c r="AO70" s="74" t="s">
        <v>1266</v>
      </c>
      <c r="AP70" s="69">
        <v>43787</v>
      </c>
      <c r="AQ70" s="72" t="s">
        <v>345</v>
      </c>
      <c r="AR70" s="77" t="s">
        <v>1231</v>
      </c>
      <c r="AS70" s="69">
        <v>43916</v>
      </c>
      <c r="AT70" s="78" t="s">
        <v>345</v>
      </c>
      <c r="AU70" s="74" t="s">
        <v>1267</v>
      </c>
      <c r="AV70" s="69">
        <v>44025</v>
      </c>
      <c r="AW70" s="72" t="s">
        <v>1016</v>
      </c>
      <c r="AX70" s="77" t="s">
        <v>1268</v>
      </c>
      <c r="AY70" s="69" t="s">
        <v>353</v>
      </c>
      <c r="AZ70" s="78" t="s">
        <v>354</v>
      </c>
      <c r="BA70" s="74" t="s">
        <v>353</v>
      </c>
      <c r="BB70" s="69" t="s">
        <v>353</v>
      </c>
      <c r="BC70" s="72" t="s">
        <v>354</v>
      </c>
      <c r="BD70" s="77" t="s">
        <v>353</v>
      </c>
      <c r="BE70" s="69" t="s">
        <v>353</v>
      </c>
      <c r="BF70" s="78" t="s">
        <v>354</v>
      </c>
      <c r="BG70" s="74" t="s">
        <v>353</v>
      </c>
      <c r="BH70" s="69" t="s">
        <v>353</v>
      </c>
      <c r="BI70" s="72" t="s">
        <v>354</v>
      </c>
      <c r="BJ70" s="77" t="s">
        <v>353</v>
      </c>
      <c r="BK70" s="69" t="s">
        <v>353</v>
      </c>
      <c r="BL70" s="78" t="s">
        <v>354</v>
      </c>
      <c r="BM70" s="74" t="s">
        <v>353</v>
      </c>
      <c r="BN70" s="69" t="s">
        <v>353</v>
      </c>
      <c r="BO70" s="72" t="s">
        <v>354</v>
      </c>
      <c r="BP70" s="77" t="s">
        <v>353</v>
      </c>
      <c r="BQ70" s="69" t="s">
        <v>353</v>
      </c>
      <c r="BR70" s="78" t="s">
        <v>354</v>
      </c>
      <c r="BS70" s="80" t="s">
        <v>353</v>
      </c>
      <c r="BT70" s="2" t="str">
        <f>IFERROR(VLOOKUP(A70,Listas!$A$2:$B$23,2,FALSE),"")</f>
        <v>Dirección Distrital de Archivo de Bogotá</v>
      </c>
    </row>
    <row r="71" spans="1:72" ht="409.5" customHeight="1" x14ac:dyDescent="0.2">
      <c r="A71" s="55" t="s">
        <v>189</v>
      </c>
      <c r="B71" s="101" t="s">
        <v>1269</v>
      </c>
      <c r="C71" s="59" t="s">
        <v>40</v>
      </c>
      <c r="D71" s="57" t="s">
        <v>1270</v>
      </c>
      <c r="E71" s="98" t="s">
        <v>64</v>
      </c>
      <c r="F71" s="98" t="s">
        <v>42</v>
      </c>
      <c r="G71" s="55" t="s">
        <v>1271</v>
      </c>
      <c r="H71" s="55" t="s">
        <v>1272</v>
      </c>
      <c r="I71" s="55" t="s">
        <v>1273</v>
      </c>
      <c r="J71" s="55" t="s">
        <v>1255</v>
      </c>
      <c r="K71" s="55" t="s">
        <v>335</v>
      </c>
      <c r="L71" s="55" t="s">
        <v>1012</v>
      </c>
      <c r="M71" s="55" t="s">
        <v>706</v>
      </c>
      <c r="N71" s="100" t="s">
        <v>144</v>
      </c>
      <c r="O71" s="100" t="s">
        <v>79</v>
      </c>
      <c r="P71" s="98" t="s">
        <v>81</v>
      </c>
      <c r="Q71" s="55" t="s">
        <v>1274</v>
      </c>
      <c r="R71" s="100" t="s">
        <v>144</v>
      </c>
      <c r="S71" s="100" t="s">
        <v>79</v>
      </c>
      <c r="T71" s="98" t="s">
        <v>81</v>
      </c>
      <c r="U71" s="55" t="s">
        <v>1275</v>
      </c>
      <c r="V71" s="98" t="s">
        <v>377</v>
      </c>
      <c r="W71" s="55" t="s">
        <v>341</v>
      </c>
      <c r="X71" s="55" t="s">
        <v>341</v>
      </c>
      <c r="Y71" s="55" t="s">
        <v>341</v>
      </c>
      <c r="Z71" s="55" t="s">
        <v>341</v>
      </c>
      <c r="AA71" s="55" t="s">
        <v>341</v>
      </c>
      <c r="AB71" s="55" t="s">
        <v>1276</v>
      </c>
      <c r="AC71" s="55" t="s">
        <v>1277</v>
      </c>
      <c r="AD71" s="55" t="s">
        <v>1278</v>
      </c>
      <c r="AE71" s="55" t="s">
        <v>1177</v>
      </c>
      <c r="AF71" s="55" t="s">
        <v>1279</v>
      </c>
      <c r="AG71" s="55" t="s">
        <v>1280</v>
      </c>
      <c r="AH71" s="55" t="s">
        <v>1281</v>
      </c>
      <c r="AI71" s="56" t="s">
        <v>1282</v>
      </c>
      <c r="AJ71" s="71">
        <v>43496</v>
      </c>
      <c r="AK71" s="72" t="s">
        <v>345</v>
      </c>
      <c r="AL71" s="77" t="s">
        <v>1229</v>
      </c>
      <c r="AM71" s="69">
        <v>43594</v>
      </c>
      <c r="AN71" s="78" t="s">
        <v>529</v>
      </c>
      <c r="AO71" s="74" t="s">
        <v>1283</v>
      </c>
      <c r="AP71" s="69">
        <v>43787</v>
      </c>
      <c r="AQ71" s="72" t="s">
        <v>345</v>
      </c>
      <c r="AR71" s="77" t="s">
        <v>1231</v>
      </c>
      <c r="AS71" s="69">
        <v>43916</v>
      </c>
      <c r="AT71" s="78" t="s">
        <v>560</v>
      </c>
      <c r="AU71" s="74" t="s">
        <v>1284</v>
      </c>
      <c r="AV71" s="69">
        <v>44025</v>
      </c>
      <c r="AW71" s="72" t="s">
        <v>987</v>
      </c>
      <c r="AX71" s="77" t="s">
        <v>1285</v>
      </c>
      <c r="AY71" s="69" t="s">
        <v>353</v>
      </c>
      <c r="AZ71" s="78" t="s">
        <v>354</v>
      </c>
      <c r="BA71" s="74" t="s">
        <v>353</v>
      </c>
      <c r="BB71" s="69" t="s">
        <v>353</v>
      </c>
      <c r="BC71" s="72" t="s">
        <v>354</v>
      </c>
      <c r="BD71" s="77" t="s">
        <v>353</v>
      </c>
      <c r="BE71" s="69" t="s">
        <v>353</v>
      </c>
      <c r="BF71" s="78" t="s">
        <v>354</v>
      </c>
      <c r="BG71" s="74" t="s">
        <v>353</v>
      </c>
      <c r="BH71" s="69" t="s">
        <v>353</v>
      </c>
      <c r="BI71" s="72" t="s">
        <v>354</v>
      </c>
      <c r="BJ71" s="77" t="s">
        <v>353</v>
      </c>
      <c r="BK71" s="69" t="s">
        <v>353</v>
      </c>
      <c r="BL71" s="78" t="s">
        <v>354</v>
      </c>
      <c r="BM71" s="74" t="s">
        <v>353</v>
      </c>
      <c r="BN71" s="69" t="s">
        <v>353</v>
      </c>
      <c r="BO71" s="72" t="s">
        <v>354</v>
      </c>
      <c r="BP71" s="77" t="s">
        <v>353</v>
      </c>
      <c r="BQ71" s="69" t="s">
        <v>353</v>
      </c>
      <c r="BR71" s="78" t="s">
        <v>354</v>
      </c>
      <c r="BS71" s="80" t="s">
        <v>353</v>
      </c>
      <c r="BT71" s="2" t="str">
        <f>IFERROR(VLOOKUP(A71,Listas!$A$2:$B$23,2,FALSE),"")</f>
        <v>Dirección Distrital de Archivo de Bogotá</v>
      </c>
    </row>
    <row r="72" spans="1:72" ht="409.5" customHeight="1" x14ac:dyDescent="0.2">
      <c r="A72" s="55" t="s">
        <v>321</v>
      </c>
      <c r="B72" s="101" t="s">
        <v>1286</v>
      </c>
      <c r="C72" s="59" t="s">
        <v>93</v>
      </c>
      <c r="D72" s="57" t="s">
        <v>1287</v>
      </c>
      <c r="E72" s="98" t="s">
        <v>35</v>
      </c>
      <c r="F72" s="98" t="s">
        <v>92</v>
      </c>
      <c r="G72" s="55" t="s">
        <v>1288</v>
      </c>
      <c r="H72" s="55" t="s">
        <v>1289</v>
      </c>
      <c r="I72" s="55" t="s">
        <v>1290</v>
      </c>
      <c r="J72" s="55" t="s">
        <v>1291</v>
      </c>
      <c r="K72" s="55" t="s">
        <v>335</v>
      </c>
      <c r="L72" s="55" t="s">
        <v>1125</v>
      </c>
      <c r="M72" s="55" t="s">
        <v>354</v>
      </c>
      <c r="N72" s="100" t="s">
        <v>144</v>
      </c>
      <c r="O72" s="100" t="s">
        <v>79</v>
      </c>
      <c r="P72" s="98" t="s">
        <v>81</v>
      </c>
      <c r="Q72" s="55" t="s">
        <v>1292</v>
      </c>
      <c r="R72" s="100" t="s">
        <v>144</v>
      </c>
      <c r="S72" s="100" t="s">
        <v>125</v>
      </c>
      <c r="T72" s="98" t="s">
        <v>126</v>
      </c>
      <c r="U72" s="55" t="s">
        <v>1293</v>
      </c>
      <c r="V72" s="98" t="s">
        <v>340</v>
      </c>
      <c r="W72" s="55" t="s">
        <v>341</v>
      </c>
      <c r="X72" s="55" t="s">
        <v>341</v>
      </c>
      <c r="Y72" s="55" t="s">
        <v>341</v>
      </c>
      <c r="Z72" s="55" t="s">
        <v>341</v>
      </c>
      <c r="AA72" s="55" t="s">
        <v>341</v>
      </c>
      <c r="AB72" s="55" t="s">
        <v>341</v>
      </c>
      <c r="AC72" s="55" t="s">
        <v>341</v>
      </c>
      <c r="AD72" s="55" t="s">
        <v>341</v>
      </c>
      <c r="AE72" s="55" t="s">
        <v>341</v>
      </c>
      <c r="AF72" s="55" t="s">
        <v>341</v>
      </c>
      <c r="AG72" s="55" t="s">
        <v>1294</v>
      </c>
      <c r="AH72" s="55" t="s">
        <v>1295</v>
      </c>
      <c r="AI72" s="56" t="s">
        <v>1296</v>
      </c>
      <c r="AJ72" s="71">
        <v>43362</v>
      </c>
      <c r="AK72" s="72" t="s">
        <v>345</v>
      </c>
      <c r="AL72" s="77" t="s">
        <v>1297</v>
      </c>
      <c r="AM72" s="69">
        <v>43593</v>
      </c>
      <c r="AN72" s="78" t="s">
        <v>345</v>
      </c>
      <c r="AO72" s="74" t="s">
        <v>1298</v>
      </c>
      <c r="AP72" s="69">
        <v>43783</v>
      </c>
      <c r="AQ72" s="72" t="s">
        <v>349</v>
      </c>
      <c r="AR72" s="77" t="s">
        <v>1299</v>
      </c>
      <c r="AS72" s="69" t="s">
        <v>353</v>
      </c>
      <c r="AT72" s="78" t="s">
        <v>354</v>
      </c>
      <c r="AU72" s="74" t="s">
        <v>353</v>
      </c>
      <c r="AV72" s="69" t="s">
        <v>353</v>
      </c>
      <c r="AW72" s="72" t="s">
        <v>354</v>
      </c>
      <c r="AX72" s="77" t="s">
        <v>353</v>
      </c>
      <c r="AY72" s="69" t="s">
        <v>353</v>
      </c>
      <c r="AZ72" s="78" t="s">
        <v>354</v>
      </c>
      <c r="BA72" s="74" t="s">
        <v>353</v>
      </c>
      <c r="BB72" s="69" t="s">
        <v>353</v>
      </c>
      <c r="BC72" s="72" t="s">
        <v>354</v>
      </c>
      <c r="BD72" s="77" t="s">
        <v>353</v>
      </c>
      <c r="BE72" s="69" t="s">
        <v>353</v>
      </c>
      <c r="BF72" s="78" t="s">
        <v>354</v>
      </c>
      <c r="BG72" s="74" t="s">
        <v>353</v>
      </c>
      <c r="BH72" s="69" t="s">
        <v>353</v>
      </c>
      <c r="BI72" s="72" t="s">
        <v>354</v>
      </c>
      <c r="BJ72" s="77" t="s">
        <v>353</v>
      </c>
      <c r="BK72" s="69" t="s">
        <v>353</v>
      </c>
      <c r="BL72" s="78" t="s">
        <v>354</v>
      </c>
      <c r="BM72" s="74" t="s">
        <v>353</v>
      </c>
      <c r="BN72" s="69" t="s">
        <v>353</v>
      </c>
      <c r="BO72" s="72" t="s">
        <v>354</v>
      </c>
      <c r="BP72" s="77" t="s">
        <v>353</v>
      </c>
      <c r="BQ72" s="69" t="s">
        <v>353</v>
      </c>
      <c r="BR72" s="78" t="s">
        <v>354</v>
      </c>
      <c r="BS72" s="80" t="s">
        <v>353</v>
      </c>
      <c r="BT72" s="2" t="str">
        <f>IFERROR(VLOOKUP(A72,Listas!$A$2:$B$23,2,FALSE),"")</f>
        <v>Subsecretaría Técnica</v>
      </c>
    </row>
    <row r="73" spans="1:72" ht="409.5" customHeight="1" x14ac:dyDescent="0.2">
      <c r="A73" s="55" t="s">
        <v>321</v>
      </c>
      <c r="B73" s="101" t="s">
        <v>1300</v>
      </c>
      <c r="C73" s="59" t="s">
        <v>39</v>
      </c>
      <c r="D73" s="57" t="s">
        <v>1301</v>
      </c>
      <c r="E73" s="98" t="s">
        <v>35</v>
      </c>
      <c r="F73" s="98" t="s">
        <v>92</v>
      </c>
      <c r="G73" s="55" t="s">
        <v>1302</v>
      </c>
      <c r="H73" s="55" t="s">
        <v>1303</v>
      </c>
      <c r="I73" s="55" t="s">
        <v>1304</v>
      </c>
      <c r="J73" s="55" t="s">
        <v>1291</v>
      </c>
      <c r="K73" s="55" t="s">
        <v>335</v>
      </c>
      <c r="L73" s="55" t="s">
        <v>1125</v>
      </c>
      <c r="M73" s="55" t="s">
        <v>354</v>
      </c>
      <c r="N73" s="100" t="s">
        <v>144</v>
      </c>
      <c r="O73" s="100" t="s">
        <v>79</v>
      </c>
      <c r="P73" s="98" t="s">
        <v>81</v>
      </c>
      <c r="Q73" s="55" t="s">
        <v>1305</v>
      </c>
      <c r="R73" s="100" t="s">
        <v>144</v>
      </c>
      <c r="S73" s="100" t="s">
        <v>104</v>
      </c>
      <c r="T73" s="98" t="s">
        <v>105</v>
      </c>
      <c r="U73" s="55" t="s">
        <v>1306</v>
      </c>
      <c r="V73" s="98" t="s">
        <v>377</v>
      </c>
      <c r="W73" s="55" t="s">
        <v>341</v>
      </c>
      <c r="X73" s="55" t="s">
        <v>341</v>
      </c>
      <c r="Y73" s="55" t="s">
        <v>341</v>
      </c>
      <c r="Z73" s="55" t="s">
        <v>341</v>
      </c>
      <c r="AA73" s="55" t="s">
        <v>341</v>
      </c>
      <c r="AB73" s="55" t="s">
        <v>1307</v>
      </c>
      <c r="AC73" s="55" t="s">
        <v>1308</v>
      </c>
      <c r="AD73" s="55" t="s">
        <v>1309</v>
      </c>
      <c r="AE73" s="55" t="s">
        <v>1310</v>
      </c>
      <c r="AF73" s="55" t="s">
        <v>1311</v>
      </c>
      <c r="AG73" s="55" t="s">
        <v>1312</v>
      </c>
      <c r="AH73" s="55" t="s">
        <v>1313</v>
      </c>
      <c r="AI73" s="56" t="s">
        <v>1314</v>
      </c>
      <c r="AJ73" s="71">
        <v>43362</v>
      </c>
      <c r="AK73" s="72" t="s">
        <v>345</v>
      </c>
      <c r="AL73" s="77" t="s">
        <v>1297</v>
      </c>
      <c r="AM73" s="69">
        <v>43593</v>
      </c>
      <c r="AN73" s="78" t="s">
        <v>347</v>
      </c>
      <c r="AO73" s="74" t="s">
        <v>1315</v>
      </c>
      <c r="AP73" s="69">
        <v>43783</v>
      </c>
      <c r="AQ73" s="72" t="s">
        <v>412</v>
      </c>
      <c r="AR73" s="77" t="s">
        <v>1316</v>
      </c>
      <c r="AS73" s="69" t="s">
        <v>353</v>
      </c>
      <c r="AT73" s="78" t="s">
        <v>354</v>
      </c>
      <c r="AU73" s="74" t="s">
        <v>353</v>
      </c>
      <c r="AV73" s="69" t="s">
        <v>353</v>
      </c>
      <c r="AW73" s="72" t="s">
        <v>354</v>
      </c>
      <c r="AX73" s="77" t="s">
        <v>353</v>
      </c>
      <c r="AY73" s="69" t="s">
        <v>353</v>
      </c>
      <c r="AZ73" s="78" t="s">
        <v>354</v>
      </c>
      <c r="BA73" s="74" t="s">
        <v>353</v>
      </c>
      <c r="BB73" s="69" t="s">
        <v>353</v>
      </c>
      <c r="BC73" s="72" t="s">
        <v>354</v>
      </c>
      <c r="BD73" s="77" t="s">
        <v>353</v>
      </c>
      <c r="BE73" s="69" t="s">
        <v>353</v>
      </c>
      <c r="BF73" s="78" t="s">
        <v>354</v>
      </c>
      <c r="BG73" s="74" t="s">
        <v>353</v>
      </c>
      <c r="BH73" s="69" t="s">
        <v>353</v>
      </c>
      <c r="BI73" s="72" t="s">
        <v>354</v>
      </c>
      <c r="BJ73" s="77" t="s">
        <v>353</v>
      </c>
      <c r="BK73" s="69" t="s">
        <v>353</v>
      </c>
      <c r="BL73" s="78" t="s">
        <v>354</v>
      </c>
      <c r="BM73" s="74" t="s">
        <v>353</v>
      </c>
      <c r="BN73" s="69" t="s">
        <v>353</v>
      </c>
      <c r="BO73" s="72" t="s">
        <v>354</v>
      </c>
      <c r="BP73" s="77" t="s">
        <v>353</v>
      </c>
      <c r="BQ73" s="69" t="s">
        <v>353</v>
      </c>
      <c r="BR73" s="78" t="s">
        <v>354</v>
      </c>
      <c r="BS73" s="80" t="s">
        <v>353</v>
      </c>
      <c r="BT73" s="2" t="str">
        <f>IFERROR(VLOOKUP(A73,Listas!$A$2:$B$23,2,FALSE),"")</f>
        <v>Subsecretaría Técnica</v>
      </c>
    </row>
    <row r="74" spans="1:72" ht="409.5" customHeight="1" x14ac:dyDescent="0.2">
      <c r="A74" s="55" t="s">
        <v>321</v>
      </c>
      <c r="B74" s="101" t="s">
        <v>1317</v>
      </c>
      <c r="C74" s="59" t="s">
        <v>93</v>
      </c>
      <c r="D74" s="57" t="s">
        <v>1318</v>
      </c>
      <c r="E74" s="98" t="s">
        <v>35</v>
      </c>
      <c r="F74" s="98" t="s">
        <v>92</v>
      </c>
      <c r="G74" s="55" t="s">
        <v>1319</v>
      </c>
      <c r="H74" s="55" t="s">
        <v>1320</v>
      </c>
      <c r="I74" s="55" t="s">
        <v>1321</v>
      </c>
      <c r="J74" s="55" t="s">
        <v>1291</v>
      </c>
      <c r="K74" s="55" t="s">
        <v>335</v>
      </c>
      <c r="L74" s="55" t="s">
        <v>1125</v>
      </c>
      <c r="M74" s="55" t="s">
        <v>354</v>
      </c>
      <c r="N74" s="100" t="s">
        <v>144</v>
      </c>
      <c r="O74" s="100" t="s">
        <v>79</v>
      </c>
      <c r="P74" s="98" t="s">
        <v>81</v>
      </c>
      <c r="Q74" s="55" t="s">
        <v>1322</v>
      </c>
      <c r="R74" s="100" t="s">
        <v>144</v>
      </c>
      <c r="S74" s="100" t="s">
        <v>104</v>
      </c>
      <c r="T74" s="98" t="s">
        <v>105</v>
      </c>
      <c r="U74" s="55" t="s">
        <v>1323</v>
      </c>
      <c r="V74" s="98" t="s">
        <v>377</v>
      </c>
      <c r="W74" s="55" t="s">
        <v>341</v>
      </c>
      <c r="X74" s="55" t="s">
        <v>341</v>
      </c>
      <c r="Y74" s="55" t="s">
        <v>341</v>
      </c>
      <c r="Z74" s="55" t="s">
        <v>341</v>
      </c>
      <c r="AA74" s="55" t="s">
        <v>341</v>
      </c>
      <c r="AB74" s="55" t="s">
        <v>1307</v>
      </c>
      <c r="AC74" s="55" t="s">
        <v>1308</v>
      </c>
      <c r="AD74" s="55" t="s">
        <v>1309</v>
      </c>
      <c r="AE74" s="55" t="s">
        <v>1310</v>
      </c>
      <c r="AF74" s="55" t="s">
        <v>1311</v>
      </c>
      <c r="AG74" s="55" t="s">
        <v>1324</v>
      </c>
      <c r="AH74" s="55" t="s">
        <v>1325</v>
      </c>
      <c r="AI74" s="56" t="s">
        <v>1326</v>
      </c>
      <c r="AJ74" s="71">
        <v>43362</v>
      </c>
      <c r="AK74" s="72" t="s">
        <v>345</v>
      </c>
      <c r="AL74" s="77" t="s">
        <v>1297</v>
      </c>
      <c r="AM74" s="69">
        <v>43593</v>
      </c>
      <c r="AN74" s="78" t="s">
        <v>347</v>
      </c>
      <c r="AO74" s="74" t="s">
        <v>1327</v>
      </c>
      <c r="AP74" s="69">
        <v>43783</v>
      </c>
      <c r="AQ74" s="72" t="s">
        <v>1328</v>
      </c>
      <c r="AR74" s="77" t="s">
        <v>1329</v>
      </c>
      <c r="AS74" s="69" t="s">
        <v>353</v>
      </c>
      <c r="AT74" s="78" t="s">
        <v>354</v>
      </c>
      <c r="AU74" s="74" t="s">
        <v>353</v>
      </c>
      <c r="AV74" s="69" t="s">
        <v>353</v>
      </c>
      <c r="AW74" s="72" t="s">
        <v>354</v>
      </c>
      <c r="AX74" s="77" t="s">
        <v>353</v>
      </c>
      <c r="AY74" s="69" t="s">
        <v>353</v>
      </c>
      <c r="AZ74" s="78" t="s">
        <v>354</v>
      </c>
      <c r="BA74" s="74" t="s">
        <v>353</v>
      </c>
      <c r="BB74" s="69" t="s">
        <v>353</v>
      </c>
      <c r="BC74" s="72" t="s">
        <v>354</v>
      </c>
      <c r="BD74" s="77" t="s">
        <v>353</v>
      </c>
      <c r="BE74" s="69" t="s">
        <v>353</v>
      </c>
      <c r="BF74" s="78" t="s">
        <v>354</v>
      </c>
      <c r="BG74" s="74" t="s">
        <v>353</v>
      </c>
      <c r="BH74" s="69" t="s">
        <v>353</v>
      </c>
      <c r="BI74" s="72" t="s">
        <v>354</v>
      </c>
      <c r="BJ74" s="77" t="s">
        <v>353</v>
      </c>
      <c r="BK74" s="69" t="s">
        <v>353</v>
      </c>
      <c r="BL74" s="78" t="s">
        <v>354</v>
      </c>
      <c r="BM74" s="74" t="s">
        <v>353</v>
      </c>
      <c r="BN74" s="69" t="s">
        <v>353</v>
      </c>
      <c r="BO74" s="72" t="s">
        <v>354</v>
      </c>
      <c r="BP74" s="77" t="s">
        <v>353</v>
      </c>
      <c r="BQ74" s="69" t="s">
        <v>353</v>
      </c>
      <c r="BR74" s="78" t="s">
        <v>354</v>
      </c>
      <c r="BS74" s="80" t="s">
        <v>353</v>
      </c>
      <c r="BT74" s="2" t="str">
        <f>IFERROR(VLOOKUP(A74,Listas!$A$2:$B$23,2,FALSE),"")</f>
        <v>Subsecretaría Técnica</v>
      </c>
    </row>
    <row r="75" spans="1:72" ht="409.5" customHeight="1" x14ac:dyDescent="0.2">
      <c r="A75" s="55" t="s">
        <v>321</v>
      </c>
      <c r="B75" s="101" t="s">
        <v>1330</v>
      </c>
      <c r="C75" s="59" t="s">
        <v>133</v>
      </c>
      <c r="D75" s="57" t="s">
        <v>1331</v>
      </c>
      <c r="E75" s="98" t="s">
        <v>35</v>
      </c>
      <c r="F75" s="98" t="s">
        <v>152</v>
      </c>
      <c r="G75" s="55" t="s">
        <v>1332</v>
      </c>
      <c r="H75" s="55" t="s">
        <v>1333</v>
      </c>
      <c r="I75" s="55" t="s">
        <v>1334</v>
      </c>
      <c r="J75" s="55" t="s">
        <v>1335</v>
      </c>
      <c r="K75" s="55" t="s">
        <v>335</v>
      </c>
      <c r="L75" s="55" t="s">
        <v>1125</v>
      </c>
      <c r="M75" s="55" t="s">
        <v>354</v>
      </c>
      <c r="N75" s="100" t="s">
        <v>144</v>
      </c>
      <c r="O75" s="100" t="s">
        <v>79</v>
      </c>
      <c r="P75" s="98" t="s">
        <v>81</v>
      </c>
      <c r="Q75" s="55" t="s">
        <v>1336</v>
      </c>
      <c r="R75" s="100" t="s">
        <v>144</v>
      </c>
      <c r="S75" s="100" t="s">
        <v>125</v>
      </c>
      <c r="T75" s="98" t="s">
        <v>126</v>
      </c>
      <c r="U75" s="55" t="s">
        <v>1337</v>
      </c>
      <c r="V75" s="98" t="s">
        <v>340</v>
      </c>
      <c r="W75" s="55" t="s">
        <v>341</v>
      </c>
      <c r="X75" s="55" t="s">
        <v>341</v>
      </c>
      <c r="Y75" s="55" t="s">
        <v>341</v>
      </c>
      <c r="Z75" s="55" t="s">
        <v>341</v>
      </c>
      <c r="AA75" s="55" t="s">
        <v>341</v>
      </c>
      <c r="AB75" s="55" t="s">
        <v>341</v>
      </c>
      <c r="AC75" s="55" t="s">
        <v>341</v>
      </c>
      <c r="AD75" s="55" t="s">
        <v>341</v>
      </c>
      <c r="AE75" s="55" t="s">
        <v>341</v>
      </c>
      <c r="AF75" s="55" t="s">
        <v>341</v>
      </c>
      <c r="AG75" s="55" t="s">
        <v>1338</v>
      </c>
      <c r="AH75" s="55" t="s">
        <v>1339</v>
      </c>
      <c r="AI75" s="56" t="s">
        <v>1340</v>
      </c>
      <c r="AJ75" s="71">
        <v>43362</v>
      </c>
      <c r="AK75" s="72" t="s">
        <v>345</v>
      </c>
      <c r="AL75" s="77" t="s">
        <v>1297</v>
      </c>
      <c r="AM75" s="69">
        <v>43593</v>
      </c>
      <c r="AN75" s="78" t="s">
        <v>347</v>
      </c>
      <c r="AO75" s="74" t="s">
        <v>1327</v>
      </c>
      <c r="AP75" s="69">
        <v>43783</v>
      </c>
      <c r="AQ75" s="72" t="s">
        <v>862</v>
      </c>
      <c r="AR75" s="77" t="s">
        <v>1341</v>
      </c>
      <c r="AS75" s="69" t="s">
        <v>353</v>
      </c>
      <c r="AT75" s="78" t="s">
        <v>354</v>
      </c>
      <c r="AU75" s="74" t="s">
        <v>353</v>
      </c>
      <c r="AV75" s="69" t="s">
        <v>353</v>
      </c>
      <c r="AW75" s="72" t="s">
        <v>354</v>
      </c>
      <c r="AX75" s="77" t="s">
        <v>353</v>
      </c>
      <c r="AY75" s="69" t="s">
        <v>353</v>
      </c>
      <c r="AZ75" s="78" t="s">
        <v>354</v>
      </c>
      <c r="BA75" s="74" t="s">
        <v>353</v>
      </c>
      <c r="BB75" s="69" t="s">
        <v>353</v>
      </c>
      <c r="BC75" s="72" t="s">
        <v>354</v>
      </c>
      <c r="BD75" s="77" t="s">
        <v>353</v>
      </c>
      <c r="BE75" s="69" t="s">
        <v>353</v>
      </c>
      <c r="BF75" s="78" t="s">
        <v>354</v>
      </c>
      <c r="BG75" s="74" t="s">
        <v>353</v>
      </c>
      <c r="BH75" s="69" t="s">
        <v>353</v>
      </c>
      <c r="BI75" s="72" t="s">
        <v>354</v>
      </c>
      <c r="BJ75" s="77" t="s">
        <v>353</v>
      </c>
      <c r="BK75" s="69" t="s">
        <v>353</v>
      </c>
      <c r="BL75" s="78" t="s">
        <v>354</v>
      </c>
      <c r="BM75" s="74" t="s">
        <v>353</v>
      </c>
      <c r="BN75" s="69" t="s">
        <v>353</v>
      </c>
      <c r="BO75" s="72" t="s">
        <v>354</v>
      </c>
      <c r="BP75" s="77" t="s">
        <v>353</v>
      </c>
      <c r="BQ75" s="69" t="s">
        <v>353</v>
      </c>
      <c r="BR75" s="78" t="s">
        <v>354</v>
      </c>
      <c r="BS75" s="80" t="s">
        <v>353</v>
      </c>
      <c r="BT75" s="2" t="str">
        <f>IFERROR(VLOOKUP(A75,Listas!$A$2:$B$23,2,FALSE),"")</f>
        <v>Subsecretaría Técnica</v>
      </c>
    </row>
    <row r="76" spans="1:72" ht="409.5" customHeight="1" x14ac:dyDescent="0.2">
      <c r="A76" s="55" t="s">
        <v>321</v>
      </c>
      <c r="B76" s="101" t="s">
        <v>1342</v>
      </c>
      <c r="C76" s="59" t="s">
        <v>171</v>
      </c>
      <c r="D76" s="57" t="s">
        <v>1343</v>
      </c>
      <c r="E76" s="98" t="s">
        <v>35</v>
      </c>
      <c r="F76" s="98" t="s">
        <v>42</v>
      </c>
      <c r="G76" s="55" t="s">
        <v>1344</v>
      </c>
      <c r="H76" s="55" t="s">
        <v>1345</v>
      </c>
      <c r="I76" s="55" t="s">
        <v>1346</v>
      </c>
      <c r="J76" s="55" t="s">
        <v>1347</v>
      </c>
      <c r="K76" s="55" t="s">
        <v>335</v>
      </c>
      <c r="L76" s="55" t="s">
        <v>1125</v>
      </c>
      <c r="M76" s="55" t="s">
        <v>354</v>
      </c>
      <c r="N76" s="100" t="s">
        <v>144</v>
      </c>
      <c r="O76" s="100" t="s">
        <v>79</v>
      </c>
      <c r="P76" s="98" t="s">
        <v>81</v>
      </c>
      <c r="Q76" s="55" t="s">
        <v>1348</v>
      </c>
      <c r="R76" s="100" t="s">
        <v>144</v>
      </c>
      <c r="S76" s="100" t="s">
        <v>104</v>
      </c>
      <c r="T76" s="98" t="s">
        <v>105</v>
      </c>
      <c r="U76" s="55" t="s">
        <v>1349</v>
      </c>
      <c r="V76" s="98" t="s">
        <v>377</v>
      </c>
      <c r="W76" s="55" t="s">
        <v>341</v>
      </c>
      <c r="X76" s="55" t="s">
        <v>341</v>
      </c>
      <c r="Y76" s="55" t="s">
        <v>341</v>
      </c>
      <c r="Z76" s="55" t="s">
        <v>341</v>
      </c>
      <c r="AA76" s="55" t="s">
        <v>341</v>
      </c>
      <c r="AB76" s="55" t="s">
        <v>1307</v>
      </c>
      <c r="AC76" s="55" t="s">
        <v>1308</v>
      </c>
      <c r="AD76" s="55" t="s">
        <v>1309</v>
      </c>
      <c r="AE76" s="55" t="s">
        <v>1310</v>
      </c>
      <c r="AF76" s="55" t="s">
        <v>1311</v>
      </c>
      <c r="AG76" s="55" t="s">
        <v>1350</v>
      </c>
      <c r="AH76" s="55" t="s">
        <v>1351</v>
      </c>
      <c r="AI76" s="56" t="s">
        <v>1352</v>
      </c>
      <c r="AJ76" s="71">
        <v>43362</v>
      </c>
      <c r="AK76" s="72" t="s">
        <v>345</v>
      </c>
      <c r="AL76" s="77" t="s">
        <v>1297</v>
      </c>
      <c r="AM76" s="69">
        <v>43593</v>
      </c>
      <c r="AN76" s="78" t="s">
        <v>347</v>
      </c>
      <c r="AO76" s="74" t="s">
        <v>1327</v>
      </c>
      <c r="AP76" s="69">
        <v>43783</v>
      </c>
      <c r="AQ76" s="72" t="s">
        <v>412</v>
      </c>
      <c r="AR76" s="77" t="s">
        <v>1299</v>
      </c>
      <c r="AS76" s="69" t="s">
        <v>353</v>
      </c>
      <c r="AT76" s="78" t="s">
        <v>354</v>
      </c>
      <c r="AU76" s="74" t="s">
        <v>353</v>
      </c>
      <c r="AV76" s="69" t="s">
        <v>353</v>
      </c>
      <c r="AW76" s="72" t="s">
        <v>354</v>
      </c>
      <c r="AX76" s="77" t="s">
        <v>353</v>
      </c>
      <c r="AY76" s="69" t="s">
        <v>353</v>
      </c>
      <c r="AZ76" s="78" t="s">
        <v>354</v>
      </c>
      <c r="BA76" s="74" t="s">
        <v>353</v>
      </c>
      <c r="BB76" s="69" t="s">
        <v>353</v>
      </c>
      <c r="BC76" s="72" t="s">
        <v>354</v>
      </c>
      <c r="BD76" s="77" t="s">
        <v>353</v>
      </c>
      <c r="BE76" s="69" t="s">
        <v>353</v>
      </c>
      <c r="BF76" s="78" t="s">
        <v>354</v>
      </c>
      <c r="BG76" s="74" t="s">
        <v>353</v>
      </c>
      <c r="BH76" s="69" t="s">
        <v>353</v>
      </c>
      <c r="BI76" s="72" t="s">
        <v>354</v>
      </c>
      <c r="BJ76" s="77" t="s">
        <v>353</v>
      </c>
      <c r="BK76" s="69" t="s">
        <v>353</v>
      </c>
      <c r="BL76" s="78" t="s">
        <v>354</v>
      </c>
      <c r="BM76" s="74" t="s">
        <v>353</v>
      </c>
      <c r="BN76" s="69" t="s">
        <v>353</v>
      </c>
      <c r="BO76" s="72" t="s">
        <v>354</v>
      </c>
      <c r="BP76" s="77" t="s">
        <v>353</v>
      </c>
      <c r="BQ76" s="69" t="s">
        <v>353</v>
      </c>
      <c r="BR76" s="78" t="s">
        <v>354</v>
      </c>
      <c r="BS76" s="80" t="s">
        <v>353</v>
      </c>
      <c r="BT76" s="2" t="str">
        <f>IFERROR(VLOOKUP(A76,Listas!$A$2:$B$23,2,FALSE),"")</f>
        <v>Subsecretaría Técnica</v>
      </c>
    </row>
    <row r="77" spans="1:72" ht="409.5" customHeight="1" x14ac:dyDescent="0.2">
      <c r="A77" s="55" t="s">
        <v>321</v>
      </c>
      <c r="B77" s="101" t="s">
        <v>1353</v>
      </c>
      <c r="C77" s="59" t="s">
        <v>39</v>
      </c>
      <c r="D77" s="57" t="s">
        <v>1354</v>
      </c>
      <c r="E77" s="98" t="s">
        <v>35</v>
      </c>
      <c r="F77" s="98" t="s">
        <v>152</v>
      </c>
      <c r="G77" s="55" t="s">
        <v>1355</v>
      </c>
      <c r="H77" s="55" t="s">
        <v>1356</v>
      </c>
      <c r="I77" s="55" t="s">
        <v>1357</v>
      </c>
      <c r="J77" s="55" t="s">
        <v>1358</v>
      </c>
      <c r="K77" s="55" t="s">
        <v>335</v>
      </c>
      <c r="L77" s="55" t="s">
        <v>1125</v>
      </c>
      <c r="M77" s="55" t="s">
        <v>354</v>
      </c>
      <c r="N77" s="100" t="s">
        <v>144</v>
      </c>
      <c r="O77" s="100" t="s">
        <v>79</v>
      </c>
      <c r="P77" s="98" t="s">
        <v>81</v>
      </c>
      <c r="Q77" s="55" t="s">
        <v>1359</v>
      </c>
      <c r="R77" s="100" t="s">
        <v>144</v>
      </c>
      <c r="S77" s="100" t="s">
        <v>125</v>
      </c>
      <c r="T77" s="98" t="s">
        <v>126</v>
      </c>
      <c r="U77" s="55" t="s">
        <v>1360</v>
      </c>
      <c r="V77" s="98" t="s">
        <v>377</v>
      </c>
      <c r="W77" s="55" t="s">
        <v>341</v>
      </c>
      <c r="X77" s="55" t="s">
        <v>341</v>
      </c>
      <c r="Y77" s="55" t="s">
        <v>341</v>
      </c>
      <c r="Z77" s="55" t="s">
        <v>341</v>
      </c>
      <c r="AA77" s="55" t="s">
        <v>341</v>
      </c>
      <c r="AB77" s="55" t="s">
        <v>1361</v>
      </c>
      <c r="AC77" s="55" t="s">
        <v>1362</v>
      </c>
      <c r="AD77" s="55" t="s">
        <v>1363</v>
      </c>
      <c r="AE77" s="55" t="s">
        <v>1364</v>
      </c>
      <c r="AF77" s="55" t="s">
        <v>1365</v>
      </c>
      <c r="AG77" s="55" t="s">
        <v>1366</v>
      </c>
      <c r="AH77" s="55" t="s">
        <v>1367</v>
      </c>
      <c r="AI77" s="56" t="s">
        <v>1368</v>
      </c>
      <c r="AJ77" s="71">
        <v>43362</v>
      </c>
      <c r="AK77" s="72" t="s">
        <v>345</v>
      </c>
      <c r="AL77" s="77" t="s">
        <v>1297</v>
      </c>
      <c r="AM77" s="69">
        <v>43593</v>
      </c>
      <c r="AN77" s="78" t="s">
        <v>347</v>
      </c>
      <c r="AO77" s="74" t="s">
        <v>1327</v>
      </c>
      <c r="AP77" s="69">
        <v>43783</v>
      </c>
      <c r="AQ77" s="72" t="s">
        <v>349</v>
      </c>
      <c r="AR77" s="77" t="s">
        <v>1299</v>
      </c>
      <c r="AS77" s="69" t="s">
        <v>353</v>
      </c>
      <c r="AT77" s="78" t="s">
        <v>354</v>
      </c>
      <c r="AU77" s="74" t="s">
        <v>353</v>
      </c>
      <c r="AV77" s="69" t="s">
        <v>353</v>
      </c>
      <c r="AW77" s="72" t="s">
        <v>354</v>
      </c>
      <c r="AX77" s="77" t="s">
        <v>353</v>
      </c>
      <c r="AY77" s="69" t="s">
        <v>353</v>
      </c>
      <c r="AZ77" s="78" t="s">
        <v>354</v>
      </c>
      <c r="BA77" s="74" t="s">
        <v>353</v>
      </c>
      <c r="BB77" s="69" t="s">
        <v>353</v>
      </c>
      <c r="BC77" s="72" t="s">
        <v>354</v>
      </c>
      <c r="BD77" s="77" t="s">
        <v>353</v>
      </c>
      <c r="BE77" s="69" t="s">
        <v>353</v>
      </c>
      <c r="BF77" s="78" t="s">
        <v>354</v>
      </c>
      <c r="BG77" s="74" t="s">
        <v>353</v>
      </c>
      <c r="BH77" s="69" t="s">
        <v>353</v>
      </c>
      <c r="BI77" s="72" t="s">
        <v>354</v>
      </c>
      <c r="BJ77" s="77" t="s">
        <v>353</v>
      </c>
      <c r="BK77" s="69" t="s">
        <v>353</v>
      </c>
      <c r="BL77" s="78" t="s">
        <v>354</v>
      </c>
      <c r="BM77" s="74" t="s">
        <v>353</v>
      </c>
      <c r="BN77" s="69" t="s">
        <v>353</v>
      </c>
      <c r="BO77" s="72" t="s">
        <v>354</v>
      </c>
      <c r="BP77" s="77" t="s">
        <v>353</v>
      </c>
      <c r="BQ77" s="69" t="s">
        <v>353</v>
      </c>
      <c r="BR77" s="78" t="s">
        <v>354</v>
      </c>
      <c r="BS77" s="80" t="s">
        <v>353</v>
      </c>
      <c r="BT77" s="2" t="str">
        <f>IFERROR(VLOOKUP(A77,Listas!$A$2:$B$23,2,FALSE),"")</f>
        <v>Subsecretaría Técnica</v>
      </c>
    </row>
    <row r="78" spans="1:72" ht="409.5" customHeight="1" x14ac:dyDescent="0.2">
      <c r="A78" s="55" t="s">
        <v>322</v>
      </c>
      <c r="B78" s="101" t="s">
        <v>1369</v>
      </c>
      <c r="C78" s="59" t="s">
        <v>171</v>
      </c>
      <c r="D78" s="57" t="s">
        <v>1370</v>
      </c>
      <c r="E78" s="98" t="s">
        <v>35</v>
      </c>
      <c r="F78" s="98" t="s">
        <v>152</v>
      </c>
      <c r="G78" s="55" t="s">
        <v>1371</v>
      </c>
      <c r="H78" s="55" t="s">
        <v>1372</v>
      </c>
      <c r="I78" s="55" t="s">
        <v>1373</v>
      </c>
      <c r="J78" s="55" t="s">
        <v>665</v>
      </c>
      <c r="K78" s="55" t="s">
        <v>335</v>
      </c>
      <c r="L78" s="55" t="s">
        <v>336</v>
      </c>
      <c r="M78" s="55" t="s">
        <v>706</v>
      </c>
      <c r="N78" s="100" t="s">
        <v>124</v>
      </c>
      <c r="O78" s="100" t="s">
        <v>104</v>
      </c>
      <c r="P78" s="98" t="s">
        <v>105</v>
      </c>
      <c r="Q78" s="55" t="s">
        <v>1374</v>
      </c>
      <c r="R78" s="100" t="s">
        <v>144</v>
      </c>
      <c r="S78" s="100" t="s">
        <v>125</v>
      </c>
      <c r="T78" s="98" t="s">
        <v>126</v>
      </c>
      <c r="U78" s="55" t="s">
        <v>1375</v>
      </c>
      <c r="V78" s="98" t="s">
        <v>340</v>
      </c>
      <c r="W78" s="55" t="s">
        <v>341</v>
      </c>
      <c r="X78" s="55" t="s">
        <v>341</v>
      </c>
      <c r="Y78" s="55" t="s">
        <v>341</v>
      </c>
      <c r="Z78" s="55" t="s">
        <v>341</v>
      </c>
      <c r="AA78" s="55" t="s">
        <v>341</v>
      </c>
      <c r="AB78" s="55" t="s">
        <v>341</v>
      </c>
      <c r="AC78" s="55" t="s">
        <v>341</v>
      </c>
      <c r="AD78" s="55" t="s">
        <v>341</v>
      </c>
      <c r="AE78" s="55" t="s">
        <v>341</v>
      </c>
      <c r="AF78" s="55" t="s">
        <v>341</v>
      </c>
      <c r="AG78" s="55" t="s">
        <v>1376</v>
      </c>
      <c r="AH78" s="55" t="s">
        <v>1377</v>
      </c>
      <c r="AI78" s="56" t="s">
        <v>1378</v>
      </c>
      <c r="AJ78" s="71">
        <v>43350</v>
      </c>
      <c r="AK78" s="72" t="s">
        <v>345</v>
      </c>
      <c r="AL78" s="77" t="s">
        <v>456</v>
      </c>
      <c r="AM78" s="69">
        <v>43593</v>
      </c>
      <c r="AN78" s="78" t="s">
        <v>973</v>
      </c>
      <c r="AO78" s="74" t="s">
        <v>1379</v>
      </c>
      <c r="AP78" s="69">
        <v>43768</v>
      </c>
      <c r="AQ78" s="72" t="s">
        <v>659</v>
      </c>
      <c r="AR78" s="77" t="s">
        <v>1380</v>
      </c>
      <c r="AS78" s="69">
        <v>43921</v>
      </c>
      <c r="AT78" s="78" t="s">
        <v>351</v>
      </c>
      <c r="AU78" s="74" t="s">
        <v>1381</v>
      </c>
      <c r="AV78" s="69" t="s">
        <v>353</v>
      </c>
      <c r="AW78" s="72" t="s">
        <v>354</v>
      </c>
      <c r="AX78" s="77" t="s">
        <v>353</v>
      </c>
      <c r="AY78" s="69" t="s">
        <v>353</v>
      </c>
      <c r="AZ78" s="78" t="s">
        <v>354</v>
      </c>
      <c r="BA78" s="74" t="s">
        <v>353</v>
      </c>
      <c r="BB78" s="69" t="s">
        <v>353</v>
      </c>
      <c r="BC78" s="72" t="s">
        <v>354</v>
      </c>
      <c r="BD78" s="77" t="s">
        <v>353</v>
      </c>
      <c r="BE78" s="69" t="s">
        <v>353</v>
      </c>
      <c r="BF78" s="78" t="s">
        <v>354</v>
      </c>
      <c r="BG78" s="74" t="s">
        <v>353</v>
      </c>
      <c r="BH78" s="69" t="s">
        <v>353</v>
      </c>
      <c r="BI78" s="72" t="s">
        <v>354</v>
      </c>
      <c r="BJ78" s="77" t="s">
        <v>353</v>
      </c>
      <c r="BK78" s="69" t="s">
        <v>353</v>
      </c>
      <c r="BL78" s="78" t="s">
        <v>354</v>
      </c>
      <c r="BM78" s="74" t="s">
        <v>353</v>
      </c>
      <c r="BN78" s="69" t="s">
        <v>353</v>
      </c>
      <c r="BO78" s="72" t="s">
        <v>354</v>
      </c>
      <c r="BP78" s="77" t="s">
        <v>353</v>
      </c>
      <c r="BQ78" s="69" t="s">
        <v>353</v>
      </c>
      <c r="BR78" s="78" t="s">
        <v>354</v>
      </c>
      <c r="BS78" s="80" t="s">
        <v>353</v>
      </c>
      <c r="BT78" s="2" t="str">
        <f>IFERROR(VLOOKUP(A78,Listas!$A$2:$B$23,2,FALSE),"")</f>
        <v>Dirección de Talento Humano</v>
      </c>
    </row>
    <row r="79" spans="1:72" ht="409.5" customHeight="1" x14ac:dyDescent="0.2">
      <c r="A79" s="55" t="s">
        <v>322</v>
      </c>
      <c r="B79" s="101" t="s">
        <v>1382</v>
      </c>
      <c r="C79" s="59" t="s">
        <v>171</v>
      </c>
      <c r="D79" s="57" t="s">
        <v>1383</v>
      </c>
      <c r="E79" s="98" t="s">
        <v>35</v>
      </c>
      <c r="F79" s="98" t="s">
        <v>152</v>
      </c>
      <c r="G79" s="55" t="s">
        <v>1384</v>
      </c>
      <c r="H79" s="55" t="s">
        <v>1385</v>
      </c>
      <c r="I79" s="55" t="s">
        <v>1386</v>
      </c>
      <c r="J79" s="55" t="s">
        <v>665</v>
      </c>
      <c r="K79" s="55" t="s">
        <v>335</v>
      </c>
      <c r="L79" s="55" t="s">
        <v>336</v>
      </c>
      <c r="M79" s="55" t="s">
        <v>706</v>
      </c>
      <c r="N79" s="100" t="s">
        <v>144</v>
      </c>
      <c r="O79" s="100" t="s">
        <v>104</v>
      </c>
      <c r="P79" s="98" t="s">
        <v>105</v>
      </c>
      <c r="Q79" s="55" t="s">
        <v>1387</v>
      </c>
      <c r="R79" s="100" t="s">
        <v>144</v>
      </c>
      <c r="S79" s="100" t="s">
        <v>125</v>
      </c>
      <c r="T79" s="98" t="s">
        <v>126</v>
      </c>
      <c r="U79" s="55" t="s">
        <v>1388</v>
      </c>
      <c r="V79" s="98" t="s">
        <v>340</v>
      </c>
      <c r="W79" s="55" t="s">
        <v>341</v>
      </c>
      <c r="X79" s="55" t="s">
        <v>341</v>
      </c>
      <c r="Y79" s="55" t="s">
        <v>341</v>
      </c>
      <c r="Z79" s="55" t="s">
        <v>341</v>
      </c>
      <c r="AA79" s="55" t="s">
        <v>341</v>
      </c>
      <c r="AB79" s="55" t="s">
        <v>341</v>
      </c>
      <c r="AC79" s="55" t="s">
        <v>341</v>
      </c>
      <c r="AD79" s="55" t="s">
        <v>341</v>
      </c>
      <c r="AE79" s="55" t="s">
        <v>341</v>
      </c>
      <c r="AF79" s="55" t="s">
        <v>341</v>
      </c>
      <c r="AG79" s="55" t="s">
        <v>1389</v>
      </c>
      <c r="AH79" s="55" t="s">
        <v>1390</v>
      </c>
      <c r="AI79" s="56" t="s">
        <v>1391</v>
      </c>
      <c r="AJ79" s="71">
        <v>43350</v>
      </c>
      <c r="AK79" s="72" t="s">
        <v>345</v>
      </c>
      <c r="AL79" s="77" t="s">
        <v>456</v>
      </c>
      <c r="AM79" s="69">
        <v>43593</v>
      </c>
      <c r="AN79" s="78" t="s">
        <v>347</v>
      </c>
      <c r="AO79" s="74" t="s">
        <v>1392</v>
      </c>
      <c r="AP79" s="69">
        <v>43769</v>
      </c>
      <c r="AQ79" s="72" t="s">
        <v>475</v>
      </c>
      <c r="AR79" s="77" t="s">
        <v>1393</v>
      </c>
      <c r="AS79" s="69">
        <v>43921</v>
      </c>
      <c r="AT79" s="78" t="s">
        <v>351</v>
      </c>
      <c r="AU79" s="74" t="s">
        <v>1394</v>
      </c>
      <c r="AV79" s="69" t="s">
        <v>353</v>
      </c>
      <c r="AW79" s="72" t="s">
        <v>354</v>
      </c>
      <c r="AX79" s="77" t="s">
        <v>353</v>
      </c>
      <c r="AY79" s="69" t="s">
        <v>353</v>
      </c>
      <c r="AZ79" s="78" t="s">
        <v>354</v>
      </c>
      <c r="BA79" s="74" t="s">
        <v>353</v>
      </c>
      <c r="BB79" s="69" t="s">
        <v>353</v>
      </c>
      <c r="BC79" s="72" t="s">
        <v>354</v>
      </c>
      <c r="BD79" s="77" t="s">
        <v>353</v>
      </c>
      <c r="BE79" s="69" t="s">
        <v>353</v>
      </c>
      <c r="BF79" s="78" t="s">
        <v>354</v>
      </c>
      <c r="BG79" s="74" t="s">
        <v>353</v>
      </c>
      <c r="BH79" s="69" t="s">
        <v>353</v>
      </c>
      <c r="BI79" s="72" t="s">
        <v>354</v>
      </c>
      <c r="BJ79" s="77" t="s">
        <v>353</v>
      </c>
      <c r="BK79" s="69" t="s">
        <v>353</v>
      </c>
      <c r="BL79" s="78" t="s">
        <v>354</v>
      </c>
      <c r="BM79" s="74" t="s">
        <v>353</v>
      </c>
      <c r="BN79" s="69" t="s">
        <v>353</v>
      </c>
      <c r="BO79" s="72" t="s">
        <v>354</v>
      </c>
      <c r="BP79" s="77" t="s">
        <v>353</v>
      </c>
      <c r="BQ79" s="69" t="s">
        <v>353</v>
      </c>
      <c r="BR79" s="78" t="s">
        <v>354</v>
      </c>
      <c r="BS79" s="80" t="s">
        <v>353</v>
      </c>
      <c r="BT79" s="2" t="str">
        <f>IFERROR(VLOOKUP(A79,Listas!$A$2:$B$23,2,FALSE),"")</f>
        <v>Dirección de Talento Humano</v>
      </c>
    </row>
    <row r="80" spans="1:72" ht="409.5" customHeight="1" x14ac:dyDescent="0.2">
      <c r="A80" s="55" t="s">
        <v>322</v>
      </c>
      <c r="B80" s="101" t="s">
        <v>1395</v>
      </c>
      <c r="C80" s="59" t="s">
        <v>133</v>
      </c>
      <c r="D80" s="57" t="s">
        <v>1396</v>
      </c>
      <c r="E80" s="98" t="s">
        <v>35</v>
      </c>
      <c r="F80" s="98" t="s">
        <v>42</v>
      </c>
      <c r="G80" s="55" t="s">
        <v>1397</v>
      </c>
      <c r="H80" s="55" t="s">
        <v>1398</v>
      </c>
      <c r="I80" s="55" t="s">
        <v>1399</v>
      </c>
      <c r="J80" s="55" t="s">
        <v>665</v>
      </c>
      <c r="K80" s="55" t="s">
        <v>335</v>
      </c>
      <c r="L80" s="55" t="s">
        <v>336</v>
      </c>
      <c r="M80" s="55" t="s">
        <v>706</v>
      </c>
      <c r="N80" s="100" t="s">
        <v>124</v>
      </c>
      <c r="O80" s="100" t="s">
        <v>104</v>
      </c>
      <c r="P80" s="98" t="s">
        <v>105</v>
      </c>
      <c r="Q80" s="55" t="s">
        <v>1374</v>
      </c>
      <c r="R80" s="100" t="s">
        <v>144</v>
      </c>
      <c r="S80" s="100" t="s">
        <v>125</v>
      </c>
      <c r="T80" s="98" t="s">
        <v>126</v>
      </c>
      <c r="U80" s="55" t="s">
        <v>1400</v>
      </c>
      <c r="V80" s="98" t="s">
        <v>340</v>
      </c>
      <c r="W80" s="55" t="s">
        <v>341</v>
      </c>
      <c r="X80" s="55" t="s">
        <v>341</v>
      </c>
      <c r="Y80" s="55" t="s">
        <v>341</v>
      </c>
      <c r="Z80" s="55" t="s">
        <v>341</v>
      </c>
      <c r="AA80" s="55" t="s">
        <v>341</v>
      </c>
      <c r="AB80" s="55" t="s">
        <v>341</v>
      </c>
      <c r="AC80" s="55" t="s">
        <v>341</v>
      </c>
      <c r="AD80" s="55" t="s">
        <v>341</v>
      </c>
      <c r="AE80" s="55" t="s">
        <v>341</v>
      </c>
      <c r="AF80" s="55" t="s">
        <v>341</v>
      </c>
      <c r="AG80" s="55" t="s">
        <v>1401</v>
      </c>
      <c r="AH80" s="55" t="s">
        <v>1390</v>
      </c>
      <c r="AI80" s="56" t="s">
        <v>1402</v>
      </c>
      <c r="AJ80" s="71">
        <v>43350</v>
      </c>
      <c r="AK80" s="72" t="s">
        <v>345</v>
      </c>
      <c r="AL80" s="77" t="s">
        <v>456</v>
      </c>
      <c r="AM80" s="69">
        <v>43593</v>
      </c>
      <c r="AN80" s="78" t="s">
        <v>347</v>
      </c>
      <c r="AO80" s="74" t="s">
        <v>1403</v>
      </c>
      <c r="AP80" s="69">
        <v>43769</v>
      </c>
      <c r="AQ80" s="72" t="s">
        <v>475</v>
      </c>
      <c r="AR80" s="77" t="s">
        <v>1404</v>
      </c>
      <c r="AS80" s="69">
        <v>43921</v>
      </c>
      <c r="AT80" s="78" t="s">
        <v>987</v>
      </c>
      <c r="AU80" s="74" t="s">
        <v>1405</v>
      </c>
      <c r="AV80" s="69" t="s">
        <v>353</v>
      </c>
      <c r="AW80" s="72" t="s">
        <v>354</v>
      </c>
      <c r="AX80" s="77" t="s">
        <v>353</v>
      </c>
      <c r="AY80" s="69" t="s">
        <v>353</v>
      </c>
      <c r="AZ80" s="78" t="s">
        <v>354</v>
      </c>
      <c r="BA80" s="74" t="s">
        <v>353</v>
      </c>
      <c r="BB80" s="69" t="s">
        <v>353</v>
      </c>
      <c r="BC80" s="72" t="s">
        <v>354</v>
      </c>
      <c r="BD80" s="77" t="s">
        <v>353</v>
      </c>
      <c r="BE80" s="69" t="s">
        <v>353</v>
      </c>
      <c r="BF80" s="78" t="s">
        <v>354</v>
      </c>
      <c r="BG80" s="74" t="s">
        <v>353</v>
      </c>
      <c r="BH80" s="69" t="s">
        <v>353</v>
      </c>
      <c r="BI80" s="72" t="s">
        <v>354</v>
      </c>
      <c r="BJ80" s="77" t="s">
        <v>353</v>
      </c>
      <c r="BK80" s="69" t="s">
        <v>353</v>
      </c>
      <c r="BL80" s="78" t="s">
        <v>354</v>
      </c>
      <c r="BM80" s="74" t="s">
        <v>353</v>
      </c>
      <c r="BN80" s="69" t="s">
        <v>353</v>
      </c>
      <c r="BO80" s="72" t="s">
        <v>354</v>
      </c>
      <c r="BP80" s="77" t="s">
        <v>353</v>
      </c>
      <c r="BQ80" s="69" t="s">
        <v>353</v>
      </c>
      <c r="BR80" s="78" t="s">
        <v>354</v>
      </c>
      <c r="BS80" s="80" t="s">
        <v>353</v>
      </c>
      <c r="BT80" s="2" t="str">
        <f>IFERROR(VLOOKUP(A80,Listas!$A$2:$B$23,2,FALSE),"")</f>
        <v>Dirección de Talento Humano</v>
      </c>
    </row>
    <row r="81" spans="1:72" ht="409.5" customHeight="1" x14ac:dyDescent="0.2">
      <c r="A81" s="55" t="s">
        <v>322</v>
      </c>
      <c r="B81" s="101" t="s">
        <v>1406</v>
      </c>
      <c r="C81" s="59" t="s">
        <v>133</v>
      </c>
      <c r="D81" s="57" t="s">
        <v>1407</v>
      </c>
      <c r="E81" s="98" t="s">
        <v>35</v>
      </c>
      <c r="F81" s="98" t="s">
        <v>42</v>
      </c>
      <c r="G81" s="55" t="s">
        <v>1408</v>
      </c>
      <c r="H81" s="55" t="s">
        <v>1409</v>
      </c>
      <c r="I81" s="55" t="s">
        <v>1410</v>
      </c>
      <c r="J81" s="55" t="s">
        <v>665</v>
      </c>
      <c r="K81" s="55" t="s">
        <v>335</v>
      </c>
      <c r="L81" s="55" t="s">
        <v>336</v>
      </c>
      <c r="M81" s="55" t="s">
        <v>706</v>
      </c>
      <c r="N81" s="100" t="s">
        <v>144</v>
      </c>
      <c r="O81" s="100" t="s">
        <v>104</v>
      </c>
      <c r="P81" s="98" t="s">
        <v>105</v>
      </c>
      <c r="Q81" s="55" t="s">
        <v>1411</v>
      </c>
      <c r="R81" s="100" t="s">
        <v>144</v>
      </c>
      <c r="S81" s="100" t="s">
        <v>125</v>
      </c>
      <c r="T81" s="98" t="s">
        <v>126</v>
      </c>
      <c r="U81" s="55" t="s">
        <v>1412</v>
      </c>
      <c r="V81" s="98" t="s">
        <v>340</v>
      </c>
      <c r="W81" s="55" t="s">
        <v>341</v>
      </c>
      <c r="X81" s="55" t="s">
        <v>341</v>
      </c>
      <c r="Y81" s="55" t="s">
        <v>341</v>
      </c>
      <c r="Z81" s="55" t="s">
        <v>341</v>
      </c>
      <c r="AA81" s="55" t="s">
        <v>341</v>
      </c>
      <c r="AB81" s="55" t="s">
        <v>341</v>
      </c>
      <c r="AC81" s="55" t="s">
        <v>341</v>
      </c>
      <c r="AD81" s="55" t="s">
        <v>341</v>
      </c>
      <c r="AE81" s="55" t="s">
        <v>341</v>
      </c>
      <c r="AF81" s="55" t="s">
        <v>341</v>
      </c>
      <c r="AG81" s="55" t="s">
        <v>1413</v>
      </c>
      <c r="AH81" s="55" t="s">
        <v>1390</v>
      </c>
      <c r="AI81" s="56" t="s">
        <v>1414</v>
      </c>
      <c r="AJ81" s="71">
        <v>43350</v>
      </c>
      <c r="AK81" s="72" t="s">
        <v>345</v>
      </c>
      <c r="AL81" s="77" t="s">
        <v>456</v>
      </c>
      <c r="AM81" s="69">
        <v>43593</v>
      </c>
      <c r="AN81" s="78" t="s">
        <v>347</v>
      </c>
      <c r="AO81" s="74" t="s">
        <v>1403</v>
      </c>
      <c r="AP81" s="69">
        <v>43769</v>
      </c>
      <c r="AQ81" s="72" t="s">
        <v>475</v>
      </c>
      <c r="AR81" s="77" t="s">
        <v>1415</v>
      </c>
      <c r="AS81" s="69">
        <v>43921</v>
      </c>
      <c r="AT81" s="78" t="s">
        <v>987</v>
      </c>
      <c r="AU81" s="74" t="s">
        <v>1416</v>
      </c>
      <c r="AV81" s="69" t="s">
        <v>353</v>
      </c>
      <c r="AW81" s="72" t="s">
        <v>354</v>
      </c>
      <c r="AX81" s="77" t="s">
        <v>353</v>
      </c>
      <c r="AY81" s="69" t="s">
        <v>353</v>
      </c>
      <c r="AZ81" s="78" t="s">
        <v>354</v>
      </c>
      <c r="BA81" s="74" t="s">
        <v>353</v>
      </c>
      <c r="BB81" s="69" t="s">
        <v>353</v>
      </c>
      <c r="BC81" s="72" t="s">
        <v>354</v>
      </c>
      <c r="BD81" s="77" t="s">
        <v>353</v>
      </c>
      <c r="BE81" s="69" t="s">
        <v>353</v>
      </c>
      <c r="BF81" s="78" t="s">
        <v>354</v>
      </c>
      <c r="BG81" s="74" t="s">
        <v>353</v>
      </c>
      <c r="BH81" s="69" t="s">
        <v>353</v>
      </c>
      <c r="BI81" s="72" t="s">
        <v>354</v>
      </c>
      <c r="BJ81" s="77" t="s">
        <v>353</v>
      </c>
      <c r="BK81" s="69" t="s">
        <v>353</v>
      </c>
      <c r="BL81" s="78" t="s">
        <v>354</v>
      </c>
      <c r="BM81" s="74" t="s">
        <v>353</v>
      </c>
      <c r="BN81" s="69" t="s">
        <v>353</v>
      </c>
      <c r="BO81" s="72" t="s">
        <v>354</v>
      </c>
      <c r="BP81" s="77" t="s">
        <v>353</v>
      </c>
      <c r="BQ81" s="69" t="s">
        <v>353</v>
      </c>
      <c r="BR81" s="78" t="s">
        <v>354</v>
      </c>
      <c r="BS81" s="80" t="s">
        <v>353</v>
      </c>
      <c r="BT81" s="2" t="str">
        <f>IFERROR(VLOOKUP(A81,Listas!$A$2:$B$23,2,FALSE),"")</f>
        <v>Dirección de Talento Humano</v>
      </c>
    </row>
    <row r="82" spans="1:72" ht="409.5" customHeight="1" x14ac:dyDescent="0.2">
      <c r="A82" s="55" t="s">
        <v>322</v>
      </c>
      <c r="B82" s="101" t="s">
        <v>1417</v>
      </c>
      <c r="C82" s="59" t="s">
        <v>133</v>
      </c>
      <c r="D82" s="57" t="s">
        <v>1418</v>
      </c>
      <c r="E82" s="98" t="s">
        <v>35</v>
      </c>
      <c r="F82" s="98" t="s">
        <v>42</v>
      </c>
      <c r="G82" s="55" t="s">
        <v>1419</v>
      </c>
      <c r="H82" s="55" t="s">
        <v>1420</v>
      </c>
      <c r="I82" s="55" t="s">
        <v>1421</v>
      </c>
      <c r="J82" s="55" t="s">
        <v>665</v>
      </c>
      <c r="K82" s="55" t="s">
        <v>335</v>
      </c>
      <c r="L82" s="55" t="s">
        <v>336</v>
      </c>
      <c r="M82" s="55" t="s">
        <v>706</v>
      </c>
      <c r="N82" s="100" t="s">
        <v>103</v>
      </c>
      <c r="O82" s="100" t="s">
        <v>125</v>
      </c>
      <c r="P82" s="98" t="s">
        <v>105</v>
      </c>
      <c r="Q82" s="55" t="s">
        <v>1422</v>
      </c>
      <c r="R82" s="100" t="s">
        <v>144</v>
      </c>
      <c r="S82" s="100" t="s">
        <v>145</v>
      </c>
      <c r="T82" s="98" t="s">
        <v>126</v>
      </c>
      <c r="U82" s="55" t="s">
        <v>1412</v>
      </c>
      <c r="V82" s="98" t="s">
        <v>340</v>
      </c>
      <c r="W82" s="55" t="s">
        <v>341</v>
      </c>
      <c r="X82" s="55" t="s">
        <v>341</v>
      </c>
      <c r="Y82" s="55" t="s">
        <v>341</v>
      </c>
      <c r="Z82" s="55" t="s">
        <v>341</v>
      </c>
      <c r="AA82" s="55" t="s">
        <v>341</v>
      </c>
      <c r="AB82" s="55" t="s">
        <v>341</v>
      </c>
      <c r="AC82" s="55" t="s">
        <v>341</v>
      </c>
      <c r="AD82" s="55" t="s">
        <v>341</v>
      </c>
      <c r="AE82" s="55" t="s">
        <v>341</v>
      </c>
      <c r="AF82" s="55" t="s">
        <v>341</v>
      </c>
      <c r="AG82" s="55" t="s">
        <v>1423</v>
      </c>
      <c r="AH82" s="55" t="s">
        <v>1390</v>
      </c>
      <c r="AI82" s="56" t="s">
        <v>1424</v>
      </c>
      <c r="AJ82" s="71">
        <v>43350</v>
      </c>
      <c r="AK82" s="72" t="s">
        <v>345</v>
      </c>
      <c r="AL82" s="77" t="s">
        <v>456</v>
      </c>
      <c r="AM82" s="69">
        <v>43593</v>
      </c>
      <c r="AN82" s="78" t="s">
        <v>347</v>
      </c>
      <c r="AO82" s="74" t="s">
        <v>1425</v>
      </c>
      <c r="AP82" s="69">
        <v>43769</v>
      </c>
      <c r="AQ82" s="72" t="s">
        <v>1016</v>
      </c>
      <c r="AR82" s="77" t="s">
        <v>1426</v>
      </c>
      <c r="AS82" s="69" t="s">
        <v>353</v>
      </c>
      <c r="AT82" s="78" t="s">
        <v>354</v>
      </c>
      <c r="AU82" s="74" t="s">
        <v>353</v>
      </c>
      <c r="AV82" s="69" t="s">
        <v>353</v>
      </c>
      <c r="AW82" s="72" t="s">
        <v>354</v>
      </c>
      <c r="AX82" s="77" t="s">
        <v>353</v>
      </c>
      <c r="AY82" s="69" t="s">
        <v>353</v>
      </c>
      <c r="AZ82" s="78" t="s">
        <v>354</v>
      </c>
      <c r="BA82" s="74" t="s">
        <v>353</v>
      </c>
      <c r="BB82" s="69" t="s">
        <v>353</v>
      </c>
      <c r="BC82" s="72" t="s">
        <v>354</v>
      </c>
      <c r="BD82" s="77" t="s">
        <v>353</v>
      </c>
      <c r="BE82" s="69" t="s">
        <v>353</v>
      </c>
      <c r="BF82" s="78" t="s">
        <v>354</v>
      </c>
      <c r="BG82" s="74" t="s">
        <v>353</v>
      </c>
      <c r="BH82" s="69" t="s">
        <v>353</v>
      </c>
      <c r="BI82" s="72" t="s">
        <v>354</v>
      </c>
      <c r="BJ82" s="77" t="s">
        <v>353</v>
      </c>
      <c r="BK82" s="69" t="s">
        <v>353</v>
      </c>
      <c r="BL82" s="78" t="s">
        <v>354</v>
      </c>
      <c r="BM82" s="74" t="s">
        <v>353</v>
      </c>
      <c r="BN82" s="69" t="s">
        <v>353</v>
      </c>
      <c r="BO82" s="72" t="s">
        <v>354</v>
      </c>
      <c r="BP82" s="77" t="s">
        <v>353</v>
      </c>
      <c r="BQ82" s="69" t="s">
        <v>353</v>
      </c>
      <c r="BR82" s="78" t="s">
        <v>354</v>
      </c>
      <c r="BS82" s="80" t="s">
        <v>353</v>
      </c>
      <c r="BT82" s="2" t="str">
        <f>IFERROR(VLOOKUP(A82,Listas!$A$2:$B$23,2,FALSE),"")</f>
        <v>Dirección de Talento Humano</v>
      </c>
    </row>
    <row r="83" spans="1:72" ht="409.5" customHeight="1" x14ac:dyDescent="0.2">
      <c r="A83" s="55" t="s">
        <v>205</v>
      </c>
      <c r="B83" s="101" t="s">
        <v>1427</v>
      </c>
      <c r="C83" s="59" t="s">
        <v>39</v>
      </c>
      <c r="D83" s="57" t="s">
        <v>1428</v>
      </c>
      <c r="E83" s="98" t="s">
        <v>35</v>
      </c>
      <c r="F83" s="98" t="s">
        <v>92</v>
      </c>
      <c r="G83" s="55" t="s">
        <v>1429</v>
      </c>
      <c r="H83" s="55" t="s">
        <v>1430</v>
      </c>
      <c r="I83" s="55" t="s">
        <v>1431</v>
      </c>
      <c r="J83" s="55" t="s">
        <v>721</v>
      </c>
      <c r="K83" s="55" t="s">
        <v>335</v>
      </c>
      <c r="L83" s="55" t="s">
        <v>449</v>
      </c>
      <c r="M83" s="55" t="s">
        <v>1432</v>
      </c>
      <c r="N83" s="100" t="s">
        <v>144</v>
      </c>
      <c r="O83" s="100" t="s">
        <v>104</v>
      </c>
      <c r="P83" s="98" t="s">
        <v>105</v>
      </c>
      <c r="Q83" s="55" t="s">
        <v>1433</v>
      </c>
      <c r="R83" s="100" t="s">
        <v>144</v>
      </c>
      <c r="S83" s="100" t="s">
        <v>125</v>
      </c>
      <c r="T83" s="98" t="s">
        <v>126</v>
      </c>
      <c r="U83" s="55" t="s">
        <v>995</v>
      </c>
      <c r="V83" s="98" t="s">
        <v>377</v>
      </c>
      <c r="W83" s="55" t="s">
        <v>341</v>
      </c>
      <c r="X83" s="55" t="s">
        <v>341</v>
      </c>
      <c r="Y83" s="55" t="s">
        <v>341</v>
      </c>
      <c r="Z83" s="55" t="s">
        <v>341</v>
      </c>
      <c r="AA83" s="55" t="s">
        <v>341</v>
      </c>
      <c r="AB83" s="55" t="s">
        <v>1434</v>
      </c>
      <c r="AC83" s="55" t="s">
        <v>1435</v>
      </c>
      <c r="AD83" s="55" t="s">
        <v>1436</v>
      </c>
      <c r="AE83" s="55" t="s">
        <v>1437</v>
      </c>
      <c r="AF83" s="55" t="s">
        <v>1438</v>
      </c>
      <c r="AG83" s="55" t="s">
        <v>1439</v>
      </c>
      <c r="AH83" s="55" t="s">
        <v>1440</v>
      </c>
      <c r="AI83" s="56" t="s">
        <v>1441</v>
      </c>
      <c r="AJ83" s="71">
        <v>43349</v>
      </c>
      <c r="AK83" s="72" t="s">
        <v>345</v>
      </c>
      <c r="AL83" s="77" t="s">
        <v>860</v>
      </c>
      <c r="AM83" s="69">
        <v>43592</v>
      </c>
      <c r="AN83" s="78" t="s">
        <v>458</v>
      </c>
      <c r="AO83" s="74" t="s">
        <v>1442</v>
      </c>
      <c r="AP83" s="69">
        <v>43768</v>
      </c>
      <c r="AQ83" s="72" t="s">
        <v>345</v>
      </c>
      <c r="AR83" s="77" t="s">
        <v>1443</v>
      </c>
      <c r="AS83" s="69">
        <v>43902</v>
      </c>
      <c r="AT83" s="78" t="s">
        <v>345</v>
      </c>
      <c r="AU83" s="74" t="s">
        <v>1444</v>
      </c>
      <c r="AV83" s="69" t="s">
        <v>353</v>
      </c>
      <c r="AW83" s="72" t="s">
        <v>354</v>
      </c>
      <c r="AX83" s="77" t="s">
        <v>353</v>
      </c>
      <c r="AY83" s="69" t="s">
        <v>353</v>
      </c>
      <c r="AZ83" s="78" t="s">
        <v>354</v>
      </c>
      <c r="BA83" s="74" t="s">
        <v>353</v>
      </c>
      <c r="BB83" s="69" t="s">
        <v>353</v>
      </c>
      <c r="BC83" s="72" t="s">
        <v>354</v>
      </c>
      <c r="BD83" s="77" t="s">
        <v>353</v>
      </c>
      <c r="BE83" s="69" t="s">
        <v>353</v>
      </c>
      <c r="BF83" s="78" t="s">
        <v>354</v>
      </c>
      <c r="BG83" s="74" t="s">
        <v>353</v>
      </c>
      <c r="BH83" s="69" t="s">
        <v>353</v>
      </c>
      <c r="BI83" s="72" t="s">
        <v>354</v>
      </c>
      <c r="BJ83" s="77" t="s">
        <v>353</v>
      </c>
      <c r="BK83" s="69" t="s">
        <v>353</v>
      </c>
      <c r="BL83" s="78" t="s">
        <v>354</v>
      </c>
      <c r="BM83" s="74" t="s">
        <v>353</v>
      </c>
      <c r="BN83" s="69" t="s">
        <v>353</v>
      </c>
      <c r="BO83" s="72" t="s">
        <v>354</v>
      </c>
      <c r="BP83" s="77" t="s">
        <v>353</v>
      </c>
      <c r="BQ83" s="69" t="s">
        <v>353</v>
      </c>
      <c r="BR83" s="78" t="s">
        <v>354</v>
      </c>
      <c r="BS83" s="80" t="s">
        <v>353</v>
      </c>
      <c r="BT83" s="2" t="str">
        <f>IFERROR(VLOOKUP(A83,Listas!$A$2:$B$23,2,FALSE),"")</f>
        <v>Subdirección de Servicios Administrativos</v>
      </c>
    </row>
    <row r="84" spans="1:72" ht="409.5" customHeight="1" x14ac:dyDescent="0.2">
      <c r="A84" s="55" t="s">
        <v>205</v>
      </c>
      <c r="B84" s="101" t="s">
        <v>1445</v>
      </c>
      <c r="C84" s="59" t="s">
        <v>93</v>
      </c>
      <c r="D84" s="57" t="s">
        <v>1446</v>
      </c>
      <c r="E84" s="98" t="s">
        <v>35</v>
      </c>
      <c r="F84" s="98" t="s">
        <v>152</v>
      </c>
      <c r="G84" s="55" t="s">
        <v>1447</v>
      </c>
      <c r="H84" s="55" t="s">
        <v>1448</v>
      </c>
      <c r="I84" s="55" t="s">
        <v>1449</v>
      </c>
      <c r="J84" s="55" t="s">
        <v>621</v>
      </c>
      <c r="K84" s="55" t="s">
        <v>335</v>
      </c>
      <c r="L84" s="55" t="s">
        <v>449</v>
      </c>
      <c r="M84" s="55" t="s">
        <v>1450</v>
      </c>
      <c r="N84" s="100" t="s">
        <v>51</v>
      </c>
      <c r="O84" s="100" t="s">
        <v>79</v>
      </c>
      <c r="P84" s="98" t="s">
        <v>54</v>
      </c>
      <c r="Q84" s="55" t="s">
        <v>1451</v>
      </c>
      <c r="R84" s="100" t="s">
        <v>103</v>
      </c>
      <c r="S84" s="100" t="s">
        <v>125</v>
      </c>
      <c r="T84" s="98" t="s">
        <v>105</v>
      </c>
      <c r="U84" s="55" t="s">
        <v>1452</v>
      </c>
      <c r="V84" s="98" t="s">
        <v>377</v>
      </c>
      <c r="W84" s="55" t="s">
        <v>341</v>
      </c>
      <c r="X84" s="55" t="s">
        <v>341</v>
      </c>
      <c r="Y84" s="55" t="s">
        <v>341</v>
      </c>
      <c r="Z84" s="55" t="s">
        <v>341</v>
      </c>
      <c r="AA84" s="55" t="s">
        <v>341</v>
      </c>
      <c r="AB84" s="55" t="s">
        <v>1453</v>
      </c>
      <c r="AC84" s="55" t="s">
        <v>1454</v>
      </c>
      <c r="AD84" s="55" t="s">
        <v>1455</v>
      </c>
      <c r="AE84" s="55" t="s">
        <v>1456</v>
      </c>
      <c r="AF84" s="55" t="s">
        <v>1457</v>
      </c>
      <c r="AG84" s="55" t="s">
        <v>1458</v>
      </c>
      <c r="AH84" s="55" t="s">
        <v>1459</v>
      </c>
      <c r="AI84" s="56" t="s">
        <v>1460</v>
      </c>
      <c r="AJ84" s="71">
        <v>43349</v>
      </c>
      <c r="AK84" s="72" t="s">
        <v>345</v>
      </c>
      <c r="AL84" s="77" t="s">
        <v>860</v>
      </c>
      <c r="AM84" s="69">
        <v>43592</v>
      </c>
      <c r="AN84" s="78" t="s">
        <v>973</v>
      </c>
      <c r="AO84" s="74" t="s">
        <v>1461</v>
      </c>
      <c r="AP84" s="69">
        <v>43768</v>
      </c>
      <c r="AQ84" s="72" t="s">
        <v>345</v>
      </c>
      <c r="AR84" s="77" t="s">
        <v>1462</v>
      </c>
      <c r="AS84" s="69">
        <v>43902</v>
      </c>
      <c r="AT84" s="78" t="s">
        <v>441</v>
      </c>
      <c r="AU84" s="74" t="s">
        <v>1463</v>
      </c>
      <c r="AV84" s="69" t="s">
        <v>353</v>
      </c>
      <c r="AW84" s="72" t="s">
        <v>354</v>
      </c>
      <c r="AX84" s="77" t="s">
        <v>353</v>
      </c>
      <c r="AY84" s="69" t="s">
        <v>353</v>
      </c>
      <c r="AZ84" s="78" t="s">
        <v>354</v>
      </c>
      <c r="BA84" s="74" t="s">
        <v>353</v>
      </c>
      <c r="BB84" s="69" t="s">
        <v>353</v>
      </c>
      <c r="BC84" s="72" t="s">
        <v>354</v>
      </c>
      <c r="BD84" s="77" t="s">
        <v>353</v>
      </c>
      <c r="BE84" s="69" t="s">
        <v>353</v>
      </c>
      <c r="BF84" s="78" t="s">
        <v>354</v>
      </c>
      <c r="BG84" s="74" t="s">
        <v>353</v>
      </c>
      <c r="BH84" s="69" t="s">
        <v>353</v>
      </c>
      <c r="BI84" s="72" t="s">
        <v>354</v>
      </c>
      <c r="BJ84" s="77" t="s">
        <v>353</v>
      </c>
      <c r="BK84" s="69" t="s">
        <v>353</v>
      </c>
      <c r="BL84" s="78" t="s">
        <v>354</v>
      </c>
      <c r="BM84" s="74" t="s">
        <v>353</v>
      </c>
      <c r="BN84" s="69" t="s">
        <v>353</v>
      </c>
      <c r="BO84" s="72" t="s">
        <v>354</v>
      </c>
      <c r="BP84" s="77" t="s">
        <v>353</v>
      </c>
      <c r="BQ84" s="69" t="s">
        <v>353</v>
      </c>
      <c r="BR84" s="78" t="s">
        <v>354</v>
      </c>
      <c r="BS84" s="80" t="s">
        <v>353</v>
      </c>
      <c r="BT84" s="2" t="str">
        <f>IFERROR(VLOOKUP(A84,Listas!$A$2:$B$23,2,FALSE),"")</f>
        <v>Subdirección de Servicios Administrativos</v>
      </c>
    </row>
    <row r="85" spans="1:72" ht="409.5" customHeight="1" x14ac:dyDescent="0.2">
      <c r="A85" s="55" t="s">
        <v>205</v>
      </c>
      <c r="B85" s="101" t="s">
        <v>1464</v>
      </c>
      <c r="C85" s="59" t="s">
        <v>93</v>
      </c>
      <c r="D85" s="57" t="s">
        <v>1465</v>
      </c>
      <c r="E85" s="98" t="s">
        <v>35</v>
      </c>
      <c r="F85" s="98" t="s">
        <v>152</v>
      </c>
      <c r="G85" s="55" t="s">
        <v>1466</v>
      </c>
      <c r="H85" s="55" t="s">
        <v>391</v>
      </c>
      <c r="I85" s="55" t="s">
        <v>1467</v>
      </c>
      <c r="J85" s="55" t="s">
        <v>721</v>
      </c>
      <c r="K85" s="55" t="s">
        <v>335</v>
      </c>
      <c r="L85" s="55" t="s">
        <v>449</v>
      </c>
      <c r="M85" s="55" t="s">
        <v>468</v>
      </c>
      <c r="N85" s="100" t="s">
        <v>144</v>
      </c>
      <c r="O85" s="100" t="s">
        <v>104</v>
      </c>
      <c r="P85" s="98" t="s">
        <v>105</v>
      </c>
      <c r="Q85" s="55" t="s">
        <v>1468</v>
      </c>
      <c r="R85" s="100" t="s">
        <v>144</v>
      </c>
      <c r="S85" s="100" t="s">
        <v>145</v>
      </c>
      <c r="T85" s="98" t="s">
        <v>126</v>
      </c>
      <c r="U85" s="55" t="s">
        <v>1469</v>
      </c>
      <c r="V85" s="98" t="s">
        <v>340</v>
      </c>
      <c r="W85" s="55" t="s">
        <v>341</v>
      </c>
      <c r="X85" s="55" t="s">
        <v>341</v>
      </c>
      <c r="Y85" s="55" t="s">
        <v>341</v>
      </c>
      <c r="Z85" s="55" t="s">
        <v>341</v>
      </c>
      <c r="AA85" s="55" t="s">
        <v>341</v>
      </c>
      <c r="AB85" s="55" t="s">
        <v>341</v>
      </c>
      <c r="AC85" s="55" t="s">
        <v>341</v>
      </c>
      <c r="AD85" s="55" t="s">
        <v>341</v>
      </c>
      <c r="AE85" s="55" t="s">
        <v>341</v>
      </c>
      <c r="AF85" s="55" t="s">
        <v>341</v>
      </c>
      <c r="AG85" s="55" t="s">
        <v>1470</v>
      </c>
      <c r="AH85" s="55" t="s">
        <v>1471</v>
      </c>
      <c r="AI85" s="56" t="s">
        <v>1472</v>
      </c>
      <c r="AJ85" s="71">
        <v>43349</v>
      </c>
      <c r="AK85" s="72" t="s">
        <v>345</v>
      </c>
      <c r="AL85" s="77" t="s">
        <v>860</v>
      </c>
      <c r="AM85" s="69">
        <v>43592</v>
      </c>
      <c r="AN85" s="78" t="s">
        <v>502</v>
      </c>
      <c r="AO85" s="74" t="s">
        <v>1473</v>
      </c>
      <c r="AP85" s="69">
        <v>43768</v>
      </c>
      <c r="AQ85" s="72" t="s">
        <v>347</v>
      </c>
      <c r="AR85" s="77" t="s">
        <v>1474</v>
      </c>
      <c r="AS85" s="69">
        <v>43902</v>
      </c>
      <c r="AT85" s="78" t="s">
        <v>351</v>
      </c>
      <c r="AU85" s="74" t="s">
        <v>1475</v>
      </c>
      <c r="AV85" s="69" t="s">
        <v>353</v>
      </c>
      <c r="AW85" s="72" t="s">
        <v>354</v>
      </c>
      <c r="AX85" s="77" t="s">
        <v>353</v>
      </c>
      <c r="AY85" s="69" t="s">
        <v>353</v>
      </c>
      <c r="AZ85" s="78" t="s">
        <v>354</v>
      </c>
      <c r="BA85" s="74" t="s">
        <v>353</v>
      </c>
      <c r="BB85" s="69" t="s">
        <v>353</v>
      </c>
      <c r="BC85" s="72" t="s">
        <v>354</v>
      </c>
      <c r="BD85" s="77" t="s">
        <v>353</v>
      </c>
      <c r="BE85" s="69" t="s">
        <v>353</v>
      </c>
      <c r="BF85" s="78" t="s">
        <v>354</v>
      </c>
      <c r="BG85" s="74" t="s">
        <v>353</v>
      </c>
      <c r="BH85" s="69" t="s">
        <v>353</v>
      </c>
      <c r="BI85" s="72" t="s">
        <v>354</v>
      </c>
      <c r="BJ85" s="77" t="s">
        <v>353</v>
      </c>
      <c r="BK85" s="69" t="s">
        <v>353</v>
      </c>
      <c r="BL85" s="78" t="s">
        <v>354</v>
      </c>
      <c r="BM85" s="74" t="s">
        <v>353</v>
      </c>
      <c r="BN85" s="69" t="s">
        <v>353</v>
      </c>
      <c r="BO85" s="72" t="s">
        <v>354</v>
      </c>
      <c r="BP85" s="77" t="s">
        <v>353</v>
      </c>
      <c r="BQ85" s="69" t="s">
        <v>353</v>
      </c>
      <c r="BR85" s="78" t="s">
        <v>354</v>
      </c>
      <c r="BS85" s="80" t="s">
        <v>353</v>
      </c>
      <c r="BT85" s="2" t="str">
        <f>IFERROR(VLOOKUP(A85,Listas!$A$2:$B$23,2,FALSE),"")</f>
        <v>Subdirección de Servicios Administrativos</v>
      </c>
    </row>
    <row r="86" spans="1:72" ht="409.5" customHeight="1" x14ac:dyDescent="0.2">
      <c r="A86" s="55" t="s">
        <v>205</v>
      </c>
      <c r="B86" s="101" t="s">
        <v>1476</v>
      </c>
      <c r="C86" s="59" t="s">
        <v>68</v>
      </c>
      <c r="D86" s="57" t="s">
        <v>1477</v>
      </c>
      <c r="E86" s="98" t="s">
        <v>64</v>
      </c>
      <c r="F86" s="98" t="s">
        <v>152</v>
      </c>
      <c r="G86" s="55" t="s">
        <v>1478</v>
      </c>
      <c r="H86" s="55" t="s">
        <v>372</v>
      </c>
      <c r="I86" s="55" t="s">
        <v>1479</v>
      </c>
      <c r="J86" s="55" t="s">
        <v>374</v>
      </c>
      <c r="K86" s="55" t="s">
        <v>335</v>
      </c>
      <c r="L86" s="55" t="s">
        <v>449</v>
      </c>
      <c r="M86" s="55" t="s">
        <v>468</v>
      </c>
      <c r="N86" s="100" t="s">
        <v>144</v>
      </c>
      <c r="O86" s="100" t="s">
        <v>79</v>
      </c>
      <c r="P86" s="98" t="s">
        <v>81</v>
      </c>
      <c r="Q86" s="55" t="s">
        <v>1480</v>
      </c>
      <c r="R86" s="100" t="s">
        <v>144</v>
      </c>
      <c r="S86" s="100" t="s">
        <v>79</v>
      </c>
      <c r="T86" s="98" t="s">
        <v>81</v>
      </c>
      <c r="U86" s="55" t="s">
        <v>1481</v>
      </c>
      <c r="V86" s="98" t="s">
        <v>377</v>
      </c>
      <c r="W86" s="55" t="s">
        <v>341</v>
      </c>
      <c r="X86" s="55" t="s">
        <v>341</v>
      </c>
      <c r="Y86" s="55" t="s">
        <v>341</v>
      </c>
      <c r="Z86" s="55" t="s">
        <v>341</v>
      </c>
      <c r="AA86" s="55" t="s">
        <v>341</v>
      </c>
      <c r="AB86" s="55" t="s">
        <v>1482</v>
      </c>
      <c r="AC86" s="55" t="s">
        <v>1483</v>
      </c>
      <c r="AD86" s="55" t="s">
        <v>1484</v>
      </c>
      <c r="AE86" s="55" t="s">
        <v>1485</v>
      </c>
      <c r="AF86" s="55" t="s">
        <v>1486</v>
      </c>
      <c r="AG86" s="55" t="s">
        <v>1487</v>
      </c>
      <c r="AH86" s="55" t="s">
        <v>1488</v>
      </c>
      <c r="AI86" s="56" t="s">
        <v>1489</v>
      </c>
      <c r="AJ86" s="71">
        <v>43592</v>
      </c>
      <c r="AK86" s="72" t="s">
        <v>345</v>
      </c>
      <c r="AL86" s="77" t="s">
        <v>410</v>
      </c>
      <c r="AM86" s="69">
        <v>43768</v>
      </c>
      <c r="AN86" s="78" t="s">
        <v>1490</v>
      </c>
      <c r="AO86" s="74" t="s">
        <v>1491</v>
      </c>
      <c r="AP86" s="69">
        <v>43902</v>
      </c>
      <c r="AQ86" s="72" t="s">
        <v>659</v>
      </c>
      <c r="AR86" s="77" t="s">
        <v>1492</v>
      </c>
      <c r="AS86" s="69" t="s">
        <v>353</v>
      </c>
      <c r="AT86" s="78" t="s">
        <v>354</v>
      </c>
      <c r="AU86" s="74" t="s">
        <v>353</v>
      </c>
      <c r="AV86" s="69" t="s">
        <v>353</v>
      </c>
      <c r="AW86" s="72" t="s">
        <v>354</v>
      </c>
      <c r="AX86" s="77" t="s">
        <v>353</v>
      </c>
      <c r="AY86" s="69" t="s">
        <v>353</v>
      </c>
      <c r="AZ86" s="78" t="s">
        <v>354</v>
      </c>
      <c r="BA86" s="74" t="s">
        <v>353</v>
      </c>
      <c r="BB86" s="69" t="s">
        <v>353</v>
      </c>
      <c r="BC86" s="72" t="s">
        <v>354</v>
      </c>
      <c r="BD86" s="77" t="s">
        <v>353</v>
      </c>
      <c r="BE86" s="69" t="s">
        <v>353</v>
      </c>
      <c r="BF86" s="78" t="s">
        <v>354</v>
      </c>
      <c r="BG86" s="74" t="s">
        <v>353</v>
      </c>
      <c r="BH86" s="69" t="s">
        <v>353</v>
      </c>
      <c r="BI86" s="72" t="s">
        <v>354</v>
      </c>
      <c r="BJ86" s="77" t="s">
        <v>353</v>
      </c>
      <c r="BK86" s="69" t="s">
        <v>353</v>
      </c>
      <c r="BL86" s="78" t="s">
        <v>354</v>
      </c>
      <c r="BM86" s="74" t="s">
        <v>353</v>
      </c>
      <c r="BN86" s="69" t="s">
        <v>353</v>
      </c>
      <c r="BO86" s="72" t="s">
        <v>354</v>
      </c>
      <c r="BP86" s="77" t="s">
        <v>353</v>
      </c>
      <c r="BQ86" s="69" t="s">
        <v>353</v>
      </c>
      <c r="BR86" s="78" t="s">
        <v>354</v>
      </c>
      <c r="BS86" s="80" t="s">
        <v>353</v>
      </c>
      <c r="BT86" s="2" t="str">
        <f>IFERROR(VLOOKUP(A86,Listas!$A$2:$B$23,2,FALSE),"")</f>
        <v>Subdirección de Servicios Administrativos</v>
      </c>
    </row>
    <row r="87" spans="1:72" ht="409.5" customHeight="1" x14ac:dyDescent="0.2">
      <c r="A87" s="55" t="s">
        <v>205</v>
      </c>
      <c r="B87" s="101" t="s">
        <v>1445</v>
      </c>
      <c r="C87" s="59" t="s">
        <v>133</v>
      </c>
      <c r="D87" s="57" t="s">
        <v>1493</v>
      </c>
      <c r="E87" s="98" t="s">
        <v>35</v>
      </c>
      <c r="F87" s="98" t="s">
        <v>152</v>
      </c>
      <c r="G87" s="55" t="s">
        <v>1494</v>
      </c>
      <c r="H87" s="55" t="s">
        <v>1495</v>
      </c>
      <c r="I87" s="55" t="s">
        <v>1496</v>
      </c>
      <c r="J87" s="55" t="s">
        <v>1497</v>
      </c>
      <c r="K87" s="55" t="s">
        <v>1498</v>
      </c>
      <c r="L87" s="55" t="s">
        <v>449</v>
      </c>
      <c r="M87" s="55" t="s">
        <v>1499</v>
      </c>
      <c r="N87" s="100" t="s">
        <v>144</v>
      </c>
      <c r="O87" s="100" t="s">
        <v>79</v>
      </c>
      <c r="P87" s="98" t="s">
        <v>81</v>
      </c>
      <c r="Q87" s="55" t="s">
        <v>1500</v>
      </c>
      <c r="R87" s="100" t="s">
        <v>144</v>
      </c>
      <c r="S87" s="100" t="s">
        <v>125</v>
      </c>
      <c r="T87" s="98" t="s">
        <v>126</v>
      </c>
      <c r="U87" s="55" t="s">
        <v>995</v>
      </c>
      <c r="V87" s="98" t="s">
        <v>377</v>
      </c>
      <c r="W87" s="55" t="s">
        <v>341</v>
      </c>
      <c r="X87" s="55" t="s">
        <v>341</v>
      </c>
      <c r="Y87" s="55" t="s">
        <v>341</v>
      </c>
      <c r="Z87" s="55" t="s">
        <v>341</v>
      </c>
      <c r="AA87" s="55" t="s">
        <v>341</v>
      </c>
      <c r="AB87" s="55" t="s">
        <v>1501</v>
      </c>
      <c r="AC87" s="55" t="s">
        <v>1502</v>
      </c>
      <c r="AD87" s="55" t="s">
        <v>1503</v>
      </c>
      <c r="AE87" s="55" t="s">
        <v>1437</v>
      </c>
      <c r="AF87" s="55" t="s">
        <v>1504</v>
      </c>
      <c r="AG87" s="55" t="s">
        <v>1505</v>
      </c>
      <c r="AH87" s="55" t="s">
        <v>1506</v>
      </c>
      <c r="AI87" s="56" t="s">
        <v>1507</v>
      </c>
      <c r="AJ87" s="71">
        <v>43592</v>
      </c>
      <c r="AK87" s="72" t="s">
        <v>345</v>
      </c>
      <c r="AL87" s="77" t="s">
        <v>1508</v>
      </c>
      <c r="AM87" s="69">
        <v>43768</v>
      </c>
      <c r="AN87" s="78" t="s">
        <v>412</v>
      </c>
      <c r="AO87" s="74" t="s">
        <v>1509</v>
      </c>
      <c r="AP87" s="69">
        <v>43902</v>
      </c>
      <c r="AQ87" s="72" t="s">
        <v>560</v>
      </c>
      <c r="AR87" s="77" t="s">
        <v>1510</v>
      </c>
      <c r="AS87" s="69" t="s">
        <v>353</v>
      </c>
      <c r="AT87" s="78" t="s">
        <v>354</v>
      </c>
      <c r="AU87" s="74" t="s">
        <v>353</v>
      </c>
      <c r="AV87" s="69" t="s">
        <v>353</v>
      </c>
      <c r="AW87" s="72" t="s">
        <v>354</v>
      </c>
      <c r="AX87" s="77" t="s">
        <v>353</v>
      </c>
      <c r="AY87" s="69" t="s">
        <v>353</v>
      </c>
      <c r="AZ87" s="78" t="s">
        <v>354</v>
      </c>
      <c r="BA87" s="74" t="s">
        <v>353</v>
      </c>
      <c r="BB87" s="69" t="s">
        <v>353</v>
      </c>
      <c r="BC87" s="72" t="s">
        <v>354</v>
      </c>
      <c r="BD87" s="77" t="s">
        <v>353</v>
      </c>
      <c r="BE87" s="69" t="s">
        <v>353</v>
      </c>
      <c r="BF87" s="78" t="s">
        <v>354</v>
      </c>
      <c r="BG87" s="74" t="s">
        <v>353</v>
      </c>
      <c r="BH87" s="69" t="s">
        <v>353</v>
      </c>
      <c r="BI87" s="72" t="s">
        <v>354</v>
      </c>
      <c r="BJ87" s="77" t="s">
        <v>353</v>
      </c>
      <c r="BK87" s="69" t="s">
        <v>353</v>
      </c>
      <c r="BL87" s="78" t="s">
        <v>354</v>
      </c>
      <c r="BM87" s="74" t="s">
        <v>353</v>
      </c>
      <c r="BN87" s="69" t="s">
        <v>353</v>
      </c>
      <c r="BO87" s="72" t="s">
        <v>354</v>
      </c>
      <c r="BP87" s="77" t="s">
        <v>353</v>
      </c>
      <c r="BQ87" s="69" t="s">
        <v>353</v>
      </c>
      <c r="BR87" s="78" t="s">
        <v>354</v>
      </c>
      <c r="BS87" s="80" t="s">
        <v>353</v>
      </c>
      <c r="BT87" s="2" t="str">
        <f>IFERROR(VLOOKUP(A87,Listas!$A$2:$B$23,2,FALSE),"")</f>
        <v>Subdirección de Servicios Administrativos</v>
      </c>
    </row>
    <row r="88" spans="1:72" ht="409.5" customHeight="1" x14ac:dyDescent="0.2">
      <c r="A88" s="55" t="s">
        <v>323</v>
      </c>
      <c r="B88" s="101" t="s">
        <v>1511</v>
      </c>
      <c r="C88" s="59" t="s">
        <v>93</v>
      </c>
      <c r="D88" s="57" t="s">
        <v>1512</v>
      </c>
      <c r="E88" s="98" t="s">
        <v>35</v>
      </c>
      <c r="F88" s="98" t="s">
        <v>152</v>
      </c>
      <c r="G88" s="55" t="s">
        <v>1513</v>
      </c>
      <c r="H88" s="55" t="s">
        <v>1514</v>
      </c>
      <c r="I88" s="55" t="s">
        <v>1515</v>
      </c>
      <c r="J88" s="55" t="s">
        <v>621</v>
      </c>
      <c r="K88" s="55" t="s">
        <v>335</v>
      </c>
      <c r="L88" s="55" t="s">
        <v>449</v>
      </c>
      <c r="M88" s="55" t="s">
        <v>468</v>
      </c>
      <c r="N88" s="100" t="s">
        <v>78</v>
      </c>
      <c r="O88" s="100" t="s">
        <v>79</v>
      </c>
      <c r="P88" s="98" t="s">
        <v>54</v>
      </c>
      <c r="Q88" s="55" t="s">
        <v>1516</v>
      </c>
      <c r="R88" s="100" t="s">
        <v>103</v>
      </c>
      <c r="S88" s="100" t="s">
        <v>104</v>
      </c>
      <c r="T88" s="98" t="s">
        <v>81</v>
      </c>
      <c r="U88" s="55" t="s">
        <v>1517</v>
      </c>
      <c r="V88" s="98" t="s">
        <v>377</v>
      </c>
      <c r="W88" s="55" t="s">
        <v>1518</v>
      </c>
      <c r="X88" s="55" t="s">
        <v>1519</v>
      </c>
      <c r="Y88" s="55" t="s">
        <v>1520</v>
      </c>
      <c r="Z88" s="55" t="s">
        <v>1521</v>
      </c>
      <c r="AA88" s="55" t="s">
        <v>1522</v>
      </c>
      <c r="AB88" s="55" t="s">
        <v>1523</v>
      </c>
      <c r="AC88" s="55" t="s">
        <v>1524</v>
      </c>
      <c r="AD88" s="55" t="s">
        <v>1525</v>
      </c>
      <c r="AE88" s="55" t="s">
        <v>1526</v>
      </c>
      <c r="AF88" s="55" t="s">
        <v>1527</v>
      </c>
      <c r="AG88" s="55" t="s">
        <v>1528</v>
      </c>
      <c r="AH88" s="55" t="s">
        <v>1529</v>
      </c>
      <c r="AI88" s="56" t="s">
        <v>1530</v>
      </c>
      <c r="AJ88" s="71">
        <v>43350</v>
      </c>
      <c r="AK88" s="72" t="s">
        <v>345</v>
      </c>
      <c r="AL88" s="77" t="s">
        <v>1229</v>
      </c>
      <c r="AM88" s="69">
        <v>43593</v>
      </c>
      <c r="AN88" s="78" t="s">
        <v>529</v>
      </c>
      <c r="AO88" s="74" t="s">
        <v>1230</v>
      </c>
      <c r="AP88" s="69">
        <v>43783</v>
      </c>
      <c r="AQ88" s="72" t="s">
        <v>345</v>
      </c>
      <c r="AR88" s="77" t="s">
        <v>1531</v>
      </c>
      <c r="AS88" s="69">
        <v>43914</v>
      </c>
      <c r="AT88" s="78" t="s">
        <v>345</v>
      </c>
      <c r="AU88" s="74" t="s">
        <v>1532</v>
      </c>
      <c r="AV88" s="69" t="s">
        <v>353</v>
      </c>
      <c r="AW88" s="72" t="s">
        <v>354</v>
      </c>
      <c r="AX88" s="77" t="s">
        <v>353</v>
      </c>
      <c r="AY88" s="69" t="s">
        <v>353</v>
      </c>
      <c r="AZ88" s="78" t="s">
        <v>354</v>
      </c>
      <c r="BA88" s="74" t="s">
        <v>353</v>
      </c>
      <c r="BB88" s="69" t="s">
        <v>353</v>
      </c>
      <c r="BC88" s="72" t="s">
        <v>354</v>
      </c>
      <c r="BD88" s="77" t="s">
        <v>353</v>
      </c>
      <c r="BE88" s="69" t="s">
        <v>353</v>
      </c>
      <c r="BF88" s="78" t="s">
        <v>354</v>
      </c>
      <c r="BG88" s="74" t="s">
        <v>353</v>
      </c>
      <c r="BH88" s="69" t="s">
        <v>353</v>
      </c>
      <c r="BI88" s="72" t="s">
        <v>354</v>
      </c>
      <c r="BJ88" s="77" t="s">
        <v>353</v>
      </c>
      <c r="BK88" s="69" t="s">
        <v>353</v>
      </c>
      <c r="BL88" s="78" t="s">
        <v>354</v>
      </c>
      <c r="BM88" s="74" t="s">
        <v>353</v>
      </c>
      <c r="BN88" s="69" t="s">
        <v>353</v>
      </c>
      <c r="BO88" s="72" t="s">
        <v>354</v>
      </c>
      <c r="BP88" s="77" t="s">
        <v>353</v>
      </c>
      <c r="BQ88" s="69" t="s">
        <v>353</v>
      </c>
      <c r="BR88" s="78" t="s">
        <v>354</v>
      </c>
      <c r="BS88" s="80" t="s">
        <v>353</v>
      </c>
      <c r="BT88" s="2" t="str">
        <f>IFERROR(VLOOKUP(A88,Listas!$A$2:$B$23,2,FALSE),"")</f>
        <v>Subdirección de Servicios Administrativos</v>
      </c>
    </row>
    <row r="89" spans="1:72" ht="409.5" customHeight="1" x14ac:dyDescent="0.2">
      <c r="A89" s="55" t="s">
        <v>323</v>
      </c>
      <c r="B89" s="101" t="s">
        <v>1511</v>
      </c>
      <c r="C89" s="59" t="s">
        <v>161</v>
      </c>
      <c r="D89" s="57" t="s">
        <v>1533</v>
      </c>
      <c r="E89" s="98" t="s">
        <v>35</v>
      </c>
      <c r="F89" s="98" t="s">
        <v>152</v>
      </c>
      <c r="G89" s="55" t="s">
        <v>1534</v>
      </c>
      <c r="H89" s="55" t="s">
        <v>1535</v>
      </c>
      <c r="I89" s="55" t="s">
        <v>1515</v>
      </c>
      <c r="J89" s="55" t="s">
        <v>621</v>
      </c>
      <c r="K89" s="55" t="s">
        <v>335</v>
      </c>
      <c r="L89" s="55" t="s">
        <v>449</v>
      </c>
      <c r="M89" s="55" t="s">
        <v>706</v>
      </c>
      <c r="N89" s="100" t="s">
        <v>144</v>
      </c>
      <c r="O89" s="100" t="s">
        <v>79</v>
      </c>
      <c r="P89" s="98" t="s">
        <v>81</v>
      </c>
      <c r="Q89" s="55" t="s">
        <v>1536</v>
      </c>
      <c r="R89" s="100" t="s">
        <v>144</v>
      </c>
      <c r="S89" s="100" t="s">
        <v>125</v>
      </c>
      <c r="T89" s="98" t="s">
        <v>126</v>
      </c>
      <c r="U89" s="55" t="s">
        <v>1537</v>
      </c>
      <c r="V89" s="98" t="s">
        <v>377</v>
      </c>
      <c r="W89" s="55" t="s">
        <v>341</v>
      </c>
      <c r="X89" s="55" t="s">
        <v>341</v>
      </c>
      <c r="Y89" s="55" t="s">
        <v>341</v>
      </c>
      <c r="Z89" s="55" t="s">
        <v>341</v>
      </c>
      <c r="AA89" s="55" t="s">
        <v>341</v>
      </c>
      <c r="AB89" s="55" t="s">
        <v>1538</v>
      </c>
      <c r="AC89" s="55" t="s">
        <v>1539</v>
      </c>
      <c r="AD89" s="55" t="s">
        <v>1540</v>
      </c>
      <c r="AE89" s="55" t="s">
        <v>1541</v>
      </c>
      <c r="AF89" s="55" t="s">
        <v>1542</v>
      </c>
      <c r="AG89" s="55" t="s">
        <v>1543</v>
      </c>
      <c r="AH89" s="55" t="s">
        <v>1002</v>
      </c>
      <c r="AI89" s="56" t="s">
        <v>1544</v>
      </c>
      <c r="AJ89" s="71">
        <v>43350</v>
      </c>
      <c r="AK89" s="72" t="s">
        <v>345</v>
      </c>
      <c r="AL89" s="77" t="s">
        <v>1229</v>
      </c>
      <c r="AM89" s="69">
        <v>43593</v>
      </c>
      <c r="AN89" s="78" t="s">
        <v>529</v>
      </c>
      <c r="AO89" s="74" t="s">
        <v>1230</v>
      </c>
      <c r="AP89" s="69">
        <v>43783</v>
      </c>
      <c r="AQ89" s="72" t="s">
        <v>345</v>
      </c>
      <c r="AR89" s="77" t="s">
        <v>1545</v>
      </c>
      <c r="AS89" s="69">
        <v>43914</v>
      </c>
      <c r="AT89" s="78" t="s">
        <v>1199</v>
      </c>
      <c r="AU89" s="74" t="s">
        <v>1546</v>
      </c>
      <c r="AV89" s="69" t="s">
        <v>353</v>
      </c>
      <c r="AW89" s="72" t="s">
        <v>354</v>
      </c>
      <c r="AX89" s="77" t="s">
        <v>353</v>
      </c>
      <c r="AY89" s="69" t="s">
        <v>353</v>
      </c>
      <c r="AZ89" s="78" t="s">
        <v>354</v>
      </c>
      <c r="BA89" s="74" t="s">
        <v>353</v>
      </c>
      <c r="BB89" s="69" t="s">
        <v>353</v>
      </c>
      <c r="BC89" s="72" t="s">
        <v>354</v>
      </c>
      <c r="BD89" s="77" t="s">
        <v>353</v>
      </c>
      <c r="BE89" s="69" t="s">
        <v>353</v>
      </c>
      <c r="BF89" s="78" t="s">
        <v>354</v>
      </c>
      <c r="BG89" s="74" t="s">
        <v>353</v>
      </c>
      <c r="BH89" s="69" t="s">
        <v>353</v>
      </c>
      <c r="BI89" s="72" t="s">
        <v>354</v>
      </c>
      <c r="BJ89" s="77" t="s">
        <v>353</v>
      </c>
      <c r="BK89" s="69" t="s">
        <v>353</v>
      </c>
      <c r="BL89" s="78" t="s">
        <v>354</v>
      </c>
      <c r="BM89" s="74" t="s">
        <v>353</v>
      </c>
      <c r="BN89" s="69" t="s">
        <v>353</v>
      </c>
      <c r="BO89" s="72" t="s">
        <v>354</v>
      </c>
      <c r="BP89" s="77" t="s">
        <v>353</v>
      </c>
      <c r="BQ89" s="69" t="s">
        <v>353</v>
      </c>
      <c r="BR89" s="78" t="s">
        <v>354</v>
      </c>
      <c r="BS89" s="80" t="s">
        <v>353</v>
      </c>
      <c r="BT89" s="2" t="str">
        <f>IFERROR(VLOOKUP(A89,Listas!$A$2:$B$23,2,FALSE),"")</f>
        <v>Subdirección de Servicios Administrativos</v>
      </c>
    </row>
    <row r="90" spans="1:72" ht="409.5" customHeight="1" x14ac:dyDescent="0.2">
      <c r="A90" s="55" t="s">
        <v>323</v>
      </c>
      <c r="B90" s="101" t="s">
        <v>1547</v>
      </c>
      <c r="C90" s="59" t="s">
        <v>171</v>
      </c>
      <c r="D90" s="57" t="s">
        <v>1548</v>
      </c>
      <c r="E90" s="98" t="s">
        <v>35</v>
      </c>
      <c r="F90" s="98" t="s">
        <v>152</v>
      </c>
      <c r="G90" s="55" t="s">
        <v>1549</v>
      </c>
      <c r="H90" s="55" t="s">
        <v>1550</v>
      </c>
      <c r="I90" s="55" t="s">
        <v>1551</v>
      </c>
      <c r="J90" s="55" t="s">
        <v>621</v>
      </c>
      <c r="K90" s="55" t="s">
        <v>335</v>
      </c>
      <c r="L90" s="55" t="s">
        <v>449</v>
      </c>
      <c r="M90" s="55" t="s">
        <v>468</v>
      </c>
      <c r="N90" s="100" t="s">
        <v>103</v>
      </c>
      <c r="O90" s="100" t="s">
        <v>52</v>
      </c>
      <c r="P90" s="98" t="s">
        <v>54</v>
      </c>
      <c r="Q90" s="55" t="s">
        <v>1552</v>
      </c>
      <c r="R90" s="100" t="s">
        <v>144</v>
      </c>
      <c r="S90" s="100" t="s">
        <v>104</v>
      </c>
      <c r="T90" s="98" t="s">
        <v>105</v>
      </c>
      <c r="U90" s="55" t="s">
        <v>1553</v>
      </c>
      <c r="V90" s="98" t="s">
        <v>377</v>
      </c>
      <c r="W90" s="55" t="s">
        <v>341</v>
      </c>
      <c r="X90" s="55" t="s">
        <v>341</v>
      </c>
      <c r="Y90" s="55" t="s">
        <v>341</v>
      </c>
      <c r="Z90" s="55" t="s">
        <v>341</v>
      </c>
      <c r="AA90" s="55" t="s">
        <v>341</v>
      </c>
      <c r="AB90" s="55" t="s">
        <v>1554</v>
      </c>
      <c r="AC90" s="55" t="s">
        <v>1555</v>
      </c>
      <c r="AD90" s="55" t="s">
        <v>1556</v>
      </c>
      <c r="AE90" s="55" t="s">
        <v>1557</v>
      </c>
      <c r="AF90" s="55" t="s">
        <v>1504</v>
      </c>
      <c r="AG90" s="55" t="s">
        <v>1558</v>
      </c>
      <c r="AH90" s="55" t="s">
        <v>1044</v>
      </c>
      <c r="AI90" s="56" t="s">
        <v>1559</v>
      </c>
      <c r="AJ90" s="71">
        <v>43350</v>
      </c>
      <c r="AK90" s="72" t="s">
        <v>345</v>
      </c>
      <c r="AL90" s="77" t="s">
        <v>1229</v>
      </c>
      <c r="AM90" s="69">
        <v>43593</v>
      </c>
      <c r="AN90" s="78" t="s">
        <v>529</v>
      </c>
      <c r="AO90" s="74" t="s">
        <v>1230</v>
      </c>
      <c r="AP90" s="69">
        <v>43783</v>
      </c>
      <c r="AQ90" s="72" t="s">
        <v>345</v>
      </c>
      <c r="AR90" s="77" t="s">
        <v>1560</v>
      </c>
      <c r="AS90" s="69">
        <v>43914</v>
      </c>
      <c r="AT90" s="78" t="s">
        <v>367</v>
      </c>
      <c r="AU90" s="74" t="s">
        <v>1561</v>
      </c>
      <c r="AV90" s="69" t="s">
        <v>353</v>
      </c>
      <c r="AW90" s="72" t="s">
        <v>354</v>
      </c>
      <c r="AX90" s="77" t="s">
        <v>353</v>
      </c>
      <c r="AY90" s="69" t="s">
        <v>353</v>
      </c>
      <c r="AZ90" s="78" t="s">
        <v>354</v>
      </c>
      <c r="BA90" s="74" t="s">
        <v>353</v>
      </c>
      <c r="BB90" s="69" t="s">
        <v>353</v>
      </c>
      <c r="BC90" s="72" t="s">
        <v>354</v>
      </c>
      <c r="BD90" s="77" t="s">
        <v>353</v>
      </c>
      <c r="BE90" s="69" t="s">
        <v>353</v>
      </c>
      <c r="BF90" s="78" t="s">
        <v>354</v>
      </c>
      <c r="BG90" s="74" t="s">
        <v>353</v>
      </c>
      <c r="BH90" s="69" t="s">
        <v>353</v>
      </c>
      <c r="BI90" s="72" t="s">
        <v>354</v>
      </c>
      <c r="BJ90" s="77" t="s">
        <v>353</v>
      </c>
      <c r="BK90" s="69" t="s">
        <v>353</v>
      </c>
      <c r="BL90" s="78" t="s">
        <v>354</v>
      </c>
      <c r="BM90" s="74" t="s">
        <v>353</v>
      </c>
      <c r="BN90" s="69" t="s">
        <v>353</v>
      </c>
      <c r="BO90" s="72" t="s">
        <v>354</v>
      </c>
      <c r="BP90" s="77" t="s">
        <v>353</v>
      </c>
      <c r="BQ90" s="69" t="s">
        <v>353</v>
      </c>
      <c r="BR90" s="78" t="s">
        <v>354</v>
      </c>
      <c r="BS90" s="80" t="s">
        <v>353</v>
      </c>
      <c r="BT90" s="2" t="str">
        <f>IFERROR(VLOOKUP(A90,Listas!$A$2:$B$23,2,FALSE),"")</f>
        <v>Subdirección de Servicios Administrativos</v>
      </c>
    </row>
    <row r="91" spans="1:72" ht="409.5" customHeight="1" x14ac:dyDescent="0.2">
      <c r="A91" s="55" t="s">
        <v>323</v>
      </c>
      <c r="B91" s="101" t="s">
        <v>1562</v>
      </c>
      <c r="C91" s="59" t="s">
        <v>93</v>
      </c>
      <c r="D91" s="57" t="s">
        <v>1563</v>
      </c>
      <c r="E91" s="98" t="s">
        <v>35</v>
      </c>
      <c r="F91" s="98" t="s">
        <v>152</v>
      </c>
      <c r="G91" s="55" t="s">
        <v>1564</v>
      </c>
      <c r="H91" s="55" t="s">
        <v>1535</v>
      </c>
      <c r="I91" s="55" t="s">
        <v>1565</v>
      </c>
      <c r="J91" s="55" t="s">
        <v>1566</v>
      </c>
      <c r="K91" s="55" t="s">
        <v>335</v>
      </c>
      <c r="L91" s="55" t="s">
        <v>449</v>
      </c>
      <c r="M91" s="55" t="s">
        <v>468</v>
      </c>
      <c r="N91" s="100" t="s">
        <v>103</v>
      </c>
      <c r="O91" s="100" t="s">
        <v>79</v>
      </c>
      <c r="P91" s="98" t="s">
        <v>54</v>
      </c>
      <c r="Q91" s="55" t="s">
        <v>1567</v>
      </c>
      <c r="R91" s="100" t="s">
        <v>144</v>
      </c>
      <c r="S91" s="100" t="s">
        <v>104</v>
      </c>
      <c r="T91" s="98" t="s">
        <v>105</v>
      </c>
      <c r="U91" s="55" t="s">
        <v>1568</v>
      </c>
      <c r="V91" s="98" t="s">
        <v>377</v>
      </c>
      <c r="W91" s="55" t="s">
        <v>341</v>
      </c>
      <c r="X91" s="55" t="s">
        <v>341</v>
      </c>
      <c r="Y91" s="55" t="s">
        <v>341</v>
      </c>
      <c r="Z91" s="55" t="s">
        <v>341</v>
      </c>
      <c r="AA91" s="55" t="s">
        <v>341</v>
      </c>
      <c r="AB91" s="55" t="s">
        <v>1569</v>
      </c>
      <c r="AC91" s="55" t="s">
        <v>1570</v>
      </c>
      <c r="AD91" s="55" t="s">
        <v>1571</v>
      </c>
      <c r="AE91" s="55" t="s">
        <v>1572</v>
      </c>
      <c r="AF91" s="55" t="s">
        <v>1573</v>
      </c>
      <c r="AG91" s="55" t="s">
        <v>1574</v>
      </c>
      <c r="AH91" s="55" t="s">
        <v>1575</v>
      </c>
      <c r="AI91" s="56" t="s">
        <v>1576</v>
      </c>
      <c r="AJ91" s="71">
        <v>43350</v>
      </c>
      <c r="AK91" s="72" t="s">
        <v>345</v>
      </c>
      <c r="AL91" s="77" t="s">
        <v>1229</v>
      </c>
      <c r="AM91" s="69">
        <v>43593</v>
      </c>
      <c r="AN91" s="78" t="s">
        <v>529</v>
      </c>
      <c r="AO91" s="74" t="s">
        <v>1230</v>
      </c>
      <c r="AP91" s="69">
        <v>43783</v>
      </c>
      <c r="AQ91" s="72" t="s">
        <v>345</v>
      </c>
      <c r="AR91" s="77" t="s">
        <v>1577</v>
      </c>
      <c r="AS91" s="69">
        <v>43914</v>
      </c>
      <c r="AT91" s="78" t="s">
        <v>345</v>
      </c>
      <c r="AU91" s="74" t="s">
        <v>1578</v>
      </c>
      <c r="AV91" s="69" t="s">
        <v>353</v>
      </c>
      <c r="AW91" s="72" t="s">
        <v>354</v>
      </c>
      <c r="AX91" s="77" t="s">
        <v>353</v>
      </c>
      <c r="AY91" s="69" t="s">
        <v>353</v>
      </c>
      <c r="AZ91" s="78" t="s">
        <v>354</v>
      </c>
      <c r="BA91" s="74" t="s">
        <v>353</v>
      </c>
      <c r="BB91" s="69" t="s">
        <v>353</v>
      </c>
      <c r="BC91" s="72" t="s">
        <v>354</v>
      </c>
      <c r="BD91" s="77" t="s">
        <v>353</v>
      </c>
      <c r="BE91" s="69" t="s">
        <v>353</v>
      </c>
      <c r="BF91" s="78" t="s">
        <v>354</v>
      </c>
      <c r="BG91" s="74" t="s">
        <v>353</v>
      </c>
      <c r="BH91" s="69" t="s">
        <v>353</v>
      </c>
      <c r="BI91" s="72" t="s">
        <v>354</v>
      </c>
      <c r="BJ91" s="77" t="s">
        <v>353</v>
      </c>
      <c r="BK91" s="69" t="s">
        <v>353</v>
      </c>
      <c r="BL91" s="78" t="s">
        <v>354</v>
      </c>
      <c r="BM91" s="74" t="s">
        <v>353</v>
      </c>
      <c r="BN91" s="69" t="s">
        <v>353</v>
      </c>
      <c r="BO91" s="72" t="s">
        <v>354</v>
      </c>
      <c r="BP91" s="77" t="s">
        <v>353</v>
      </c>
      <c r="BQ91" s="69" t="s">
        <v>353</v>
      </c>
      <c r="BR91" s="78" t="s">
        <v>354</v>
      </c>
      <c r="BS91" s="80" t="s">
        <v>353</v>
      </c>
      <c r="BT91" s="2" t="str">
        <f>IFERROR(VLOOKUP(A91,Listas!$A$2:$B$23,2,FALSE),"")</f>
        <v>Subdirección de Servicios Administrativos</v>
      </c>
    </row>
    <row r="92" spans="1:72" ht="409.5" customHeight="1" x14ac:dyDescent="0.2">
      <c r="A92" s="55" t="s">
        <v>323</v>
      </c>
      <c r="B92" s="101" t="s">
        <v>1579</v>
      </c>
      <c r="C92" s="59" t="s">
        <v>93</v>
      </c>
      <c r="D92" s="57" t="s">
        <v>1580</v>
      </c>
      <c r="E92" s="98" t="s">
        <v>35</v>
      </c>
      <c r="F92" s="98" t="s">
        <v>152</v>
      </c>
      <c r="G92" s="55" t="s">
        <v>1581</v>
      </c>
      <c r="H92" s="55" t="s">
        <v>1550</v>
      </c>
      <c r="I92" s="55" t="s">
        <v>1582</v>
      </c>
      <c r="J92" s="55" t="s">
        <v>621</v>
      </c>
      <c r="K92" s="55" t="s">
        <v>335</v>
      </c>
      <c r="L92" s="55" t="s">
        <v>449</v>
      </c>
      <c r="M92" s="55" t="s">
        <v>468</v>
      </c>
      <c r="N92" s="100" t="s">
        <v>103</v>
      </c>
      <c r="O92" s="100" t="s">
        <v>52</v>
      </c>
      <c r="P92" s="98" t="s">
        <v>54</v>
      </c>
      <c r="Q92" s="55" t="s">
        <v>1583</v>
      </c>
      <c r="R92" s="100" t="s">
        <v>124</v>
      </c>
      <c r="S92" s="100" t="s">
        <v>79</v>
      </c>
      <c r="T92" s="98" t="s">
        <v>81</v>
      </c>
      <c r="U92" s="55" t="s">
        <v>1584</v>
      </c>
      <c r="V92" s="98" t="s">
        <v>377</v>
      </c>
      <c r="W92" s="55" t="s">
        <v>1585</v>
      </c>
      <c r="X92" s="55" t="s">
        <v>1586</v>
      </c>
      <c r="Y92" s="55" t="s">
        <v>1587</v>
      </c>
      <c r="Z92" s="55" t="s">
        <v>1588</v>
      </c>
      <c r="AA92" s="55" t="s">
        <v>1589</v>
      </c>
      <c r="AB92" s="55" t="s">
        <v>1590</v>
      </c>
      <c r="AC92" s="55" t="s">
        <v>1539</v>
      </c>
      <c r="AD92" s="55" t="s">
        <v>1591</v>
      </c>
      <c r="AE92" s="55" t="s">
        <v>1592</v>
      </c>
      <c r="AF92" s="55" t="s">
        <v>1593</v>
      </c>
      <c r="AG92" s="55" t="s">
        <v>1594</v>
      </c>
      <c r="AH92" s="55" t="s">
        <v>1595</v>
      </c>
      <c r="AI92" s="56" t="s">
        <v>1596</v>
      </c>
      <c r="AJ92" s="71">
        <v>43350</v>
      </c>
      <c r="AK92" s="72" t="s">
        <v>345</v>
      </c>
      <c r="AL92" s="77" t="s">
        <v>1229</v>
      </c>
      <c r="AM92" s="69">
        <v>43593</v>
      </c>
      <c r="AN92" s="78" t="s">
        <v>529</v>
      </c>
      <c r="AO92" s="74" t="s">
        <v>1230</v>
      </c>
      <c r="AP92" s="69">
        <v>43783</v>
      </c>
      <c r="AQ92" s="72" t="s">
        <v>345</v>
      </c>
      <c r="AR92" s="77" t="s">
        <v>1597</v>
      </c>
      <c r="AS92" s="69">
        <v>43914</v>
      </c>
      <c r="AT92" s="78" t="s">
        <v>367</v>
      </c>
      <c r="AU92" s="74" t="s">
        <v>1598</v>
      </c>
      <c r="AV92" s="69" t="s">
        <v>353</v>
      </c>
      <c r="AW92" s="72" t="s">
        <v>354</v>
      </c>
      <c r="AX92" s="77" t="s">
        <v>353</v>
      </c>
      <c r="AY92" s="69" t="s">
        <v>353</v>
      </c>
      <c r="AZ92" s="78" t="s">
        <v>354</v>
      </c>
      <c r="BA92" s="74" t="s">
        <v>353</v>
      </c>
      <c r="BB92" s="69" t="s">
        <v>353</v>
      </c>
      <c r="BC92" s="72" t="s">
        <v>354</v>
      </c>
      <c r="BD92" s="77" t="s">
        <v>353</v>
      </c>
      <c r="BE92" s="69" t="s">
        <v>353</v>
      </c>
      <c r="BF92" s="78" t="s">
        <v>354</v>
      </c>
      <c r="BG92" s="74" t="s">
        <v>353</v>
      </c>
      <c r="BH92" s="69" t="s">
        <v>353</v>
      </c>
      <c r="BI92" s="72" t="s">
        <v>354</v>
      </c>
      <c r="BJ92" s="77" t="s">
        <v>353</v>
      </c>
      <c r="BK92" s="69" t="s">
        <v>353</v>
      </c>
      <c r="BL92" s="78" t="s">
        <v>354</v>
      </c>
      <c r="BM92" s="74" t="s">
        <v>353</v>
      </c>
      <c r="BN92" s="69" t="s">
        <v>353</v>
      </c>
      <c r="BO92" s="72" t="s">
        <v>354</v>
      </c>
      <c r="BP92" s="77" t="s">
        <v>353</v>
      </c>
      <c r="BQ92" s="69" t="s">
        <v>353</v>
      </c>
      <c r="BR92" s="78" t="s">
        <v>354</v>
      </c>
      <c r="BS92" s="80" t="s">
        <v>353</v>
      </c>
      <c r="BT92" s="2" t="str">
        <f>IFERROR(VLOOKUP(A92,Listas!$A$2:$B$23,2,FALSE),"")</f>
        <v>Subdirección de Servicios Administrativos</v>
      </c>
    </row>
    <row r="93" spans="1:72" ht="409.5" customHeight="1" x14ac:dyDescent="0.2">
      <c r="A93" s="55" t="s">
        <v>323</v>
      </c>
      <c r="B93" s="101" t="s">
        <v>1599</v>
      </c>
      <c r="C93" s="59" t="s">
        <v>93</v>
      </c>
      <c r="D93" s="57" t="s">
        <v>1600</v>
      </c>
      <c r="E93" s="98" t="s">
        <v>35</v>
      </c>
      <c r="F93" s="98" t="s">
        <v>152</v>
      </c>
      <c r="G93" s="55" t="s">
        <v>1601</v>
      </c>
      <c r="H93" s="55" t="s">
        <v>1602</v>
      </c>
      <c r="I93" s="55" t="s">
        <v>1603</v>
      </c>
      <c r="J93" s="55" t="s">
        <v>786</v>
      </c>
      <c r="K93" s="55" t="s">
        <v>335</v>
      </c>
      <c r="L93" s="55" t="s">
        <v>449</v>
      </c>
      <c r="M93" s="55" t="s">
        <v>468</v>
      </c>
      <c r="N93" s="100" t="s">
        <v>144</v>
      </c>
      <c r="O93" s="100" t="s">
        <v>104</v>
      </c>
      <c r="P93" s="98" t="s">
        <v>105</v>
      </c>
      <c r="Q93" s="55" t="s">
        <v>1604</v>
      </c>
      <c r="R93" s="100" t="s">
        <v>144</v>
      </c>
      <c r="S93" s="100" t="s">
        <v>125</v>
      </c>
      <c r="T93" s="98" t="s">
        <v>126</v>
      </c>
      <c r="U93" s="55" t="s">
        <v>1605</v>
      </c>
      <c r="V93" s="98" t="s">
        <v>377</v>
      </c>
      <c r="W93" s="55" t="s">
        <v>341</v>
      </c>
      <c r="X93" s="55" t="s">
        <v>341</v>
      </c>
      <c r="Y93" s="55" t="s">
        <v>341</v>
      </c>
      <c r="Z93" s="55" t="s">
        <v>341</v>
      </c>
      <c r="AA93" s="55" t="s">
        <v>341</v>
      </c>
      <c r="AB93" s="55" t="s">
        <v>1606</v>
      </c>
      <c r="AC93" s="55" t="s">
        <v>1607</v>
      </c>
      <c r="AD93" s="55" t="s">
        <v>1608</v>
      </c>
      <c r="AE93" s="55" t="s">
        <v>1609</v>
      </c>
      <c r="AF93" s="55" t="s">
        <v>1610</v>
      </c>
      <c r="AG93" s="55" t="s">
        <v>1611</v>
      </c>
      <c r="AH93" s="55" t="s">
        <v>1595</v>
      </c>
      <c r="AI93" s="56" t="s">
        <v>1612</v>
      </c>
      <c r="AJ93" s="71">
        <v>43350</v>
      </c>
      <c r="AK93" s="72" t="s">
        <v>345</v>
      </c>
      <c r="AL93" s="77" t="s">
        <v>1229</v>
      </c>
      <c r="AM93" s="69">
        <v>43593</v>
      </c>
      <c r="AN93" s="78" t="s">
        <v>345</v>
      </c>
      <c r="AO93" s="74" t="s">
        <v>1230</v>
      </c>
      <c r="AP93" s="69">
        <v>43783</v>
      </c>
      <c r="AQ93" s="72" t="s">
        <v>345</v>
      </c>
      <c r="AR93" s="77" t="s">
        <v>1545</v>
      </c>
      <c r="AS93" s="69">
        <v>43914</v>
      </c>
      <c r="AT93" s="78" t="s">
        <v>389</v>
      </c>
      <c r="AU93" s="74" t="s">
        <v>1613</v>
      </c>
      <c r="AV93" s="69" t="s">
        <v>353</v>
      </c>
      <c r="AW93" s="72" t="s">
        <v>354</v>
      </c>
      <c r="AX93" s="77" t="s">
        <v>353</v>
      </c>
      <c r="AY93" s="69" t="s">
        <v>353</v>
      </c>
      <c r="AZ93" s="78" t="s">
        <v>354</v>
      </c>
      <c r="BA93" s="74" t="s">
        <v>353</v>
      </c>
      <c r="BB93" s="69" t="s">
        <v>353</v>
      </c>
      <c r="BC93" s="72" t="s">
        <v>354</v>
      </c>
      <c r="BD93" s="77" t="s">
        <v>353</v>
      </c>
      <c r="BE93" s="69" t="s">
        <v>353</v>
      </c>
      <c r="BF93" s="78" t="s">
        <v>354</v>
      </c>
      <c r="BG93" s="74" t="s">
        <v>353</v>
      </c>
      <c r="BH93" s="69" t="s">
        <v>353</v>
      </c>
      <c r="BI93" s="72" t="s">
        <v>354</v>
      </c>
      <c r="BJ93" s="77" t="s">
        <v>353</v>
      </c>
      <c r="BK93" s="69" t="s">
        <v>353</v>
      </c>
      <c r="BL93" s="78" t="s">
        <v>354</v>
      </c>
      <c r="BM93" s="74" t="s">
        <v>353</v>
      </c>
      <c r="BN93" s="69" t="s">
        <v>353</v>
      </c>
      <c r="BO93" s="72" t="s">
        <v>354</v>
      </c>
      <c r="BP93" s="77" t="s">
        <v>353</v>
      </c>
      <c r="BQ93" s="69" t="s">
        <v>353</v>
      </c>
      <c r="BR93" s="78" t="s">
        <v>354</v>
      </c>
      <c r="BS93" s="80" t="s">
        <v>353</v>
      </c>
      <c r="BT93" s="2" t="str">
        <f>IFERROR(VLOOKUP(A93,Listas!$A$2:$B$23,2,FALSE),"")</f>
        <v>Subdirección de Servicios Administrativos</v>
      </c>
    </row>
    <row r="94" spans="1:72" ht="409.5" customHeight="1" x14ac:dyDescent="0.2">
      <c r="A94" s="55" t="s">
        <v>323</v>
      </c>
      <c r="B94" s="101" t="s">
        <v>1614</v>
      </c>
      <c r="C94" s="59" t="s">
        <v>93</v>
      </c>
      <c r="D94" s="57" t="s">
        <v>1615</v>
      </c>
      <c r="E94" s="98" t="s">
        <v>35</v>
      </c>
      <c r="F94" s="98" t="s">
        <v>152</v>
      </c>
      <c r="G94" s="55" t="s">
        <v>1616</v>
      </c>
      <c r="H94" s="55" t="s">
        <v>1602</v>
      </c>
      <c r="I94" s="55" t="s">
        <v>1617</v>
      </c>
      <c r="J94" s="55" t="s">
        <v>1239</v>
      </c>
      <c r="K94" s="55" t="s">
        <v>335</v>
      </c>
      <c r="L94" s="55" t="s">
        <v>336</v>
      </c>
      <c r="M94" s="55" t="s">
        <v>468</v>
      </c>
      <c r="N94" s="100" t="s">
        <v>144</v>
      </c>
      <c r="O94" s="100" t="s">
        <v>104</v>
      </c>
      <c r="P94" s="98" t="s">
        <v>105</v>
      </c>
      <c r="Q94" s="55" t="s">
        <v>1618</v>
      </c>
      <c r="R94" s="100" t="s">
        <v>144</v>
      </c>
      <c r="S94" s="100" t="s">
        <v>104</v>
      </c>
      <c r="T94" s="98" t="s">
        <v>105</v>
      </c>
      <c r="U94" s="55" t="s">
        <v>1619</v>
      </c>
      <c r="V94" s="98" t="s">
        <v>377</v>
      </c>
      <c r="W94" s="55" t="s">
        <v>1620</v>
      </c>
      <c r="X94" s="55" t="s">
        <v>1621</v>
      </c>
      <c r="Y94" s="55" t="s">
        <v>1622</v>
      </c>
      <c r="Z94" s="55" t="s">
        <v>1623</v>
      </c>
      <c r="AA94" s="55" t="s">
        <v>1624</v>
      </c>
      <c r="AB94" s="55" t="s">
        <v>1625</v>
      </c>
      <c r="AC94" s="55" t="s">
        <v>1626</v>
      </c>
      <c r="AD94" s="55" t="s">
        <v>1627</v>
      </c>
      <c r="AE94" s="55" t="s">
        <v>1628</v>
      </c>
      <c r="AF94" s="55" t="s">
        <v>1629</v>
      </c>
      <c r="AG94" s="55" t="s">
        <v>1630</v>
      </c>
      <c r="AH94" s="55" t="s">
        <v>1044</v>
      </c>
      <c r="AI94" s="56" t="s">
        <v>1631</v>
      </c>
      <c r="AJ94" s="71">
        <v>43350</v>
      </c>
      <c r="AK94" s="72" t="s">
        <v>345</v>
      </c>
      <c r="AL94" s="77" t="s">
        <v>1632</v>
      </c>
      <c r="AM94" s="69">
        <v>43593</v>
      </c>
      <c r="AN94" s="78" t="s">
        <v>529</v>
      </c>
      <c r="AO94" s="74" t="s">
        <v>1633</v>
      </c>
      <c r="AP94" s="69">
        <v>43783</v>
      </c>
      <c r="AQ94" s="72" t="s">
        <v>345</v>
      </c>
      <c r="AR94" s="77" t="s">
        <v>1545</v>
      </c>
      <c r="AS94" s="69">
        <v>43914</v>
      </c>
      <c r="AT94" s="78" t="s">
        <v>1199</v>
      </c>
      <c r="AU94" s="74" t="s">
        <v>1634</v>
      </c>
      <c r="AV94" s="69" t="s">
        <v>353</v>
      </c>
      <c r="AW94" s="72" t="s">
        <v>354</v>
      </c>
      <c r="AX94" s="77" t="s">
        <v>353</v>
      </c>
      <c r="AY94" s="69" t="s">
        <v>353</v>
      </c>
      <c r="AZ94" s="78" t="s">
        <v>354</v>
      </c>
      <c r="BA94" s="74" t="s">
        <v>353</v>
      </c>
      <c r="BB94" s="69" t="s">
        <v>353</v>
      </c>
      <c r="BC94" s="72" t="s">
        <v>354</v>
      </c>
      <c r="BD94" s="77" t="s">
        <v>353</v>
      </c>
      <c r="BE94" s="69" t="s">
        <v>353</v>
      </c>
      <c r="BF94" s="78" t="s">
        <v>354</v>
      </c>
      <c r="BG94" s="74" t="s">
        <v>353</v>
      </c>
      <c r="BH94" s="69" t="s">
        <v>353</v>
      </c>
      <c r="BI94" s="72" t="s">
        <v>354</v>
      </c>
      <c r="BJ94" s="77" t="s">
        <v>353</v>
      </c>
      <c r="BK94" s="69" t="s">
        <v>353</v>
      </c>
      <c r="BL94" s="78" t="s">
        <v>354</v>
      </c>
      <c r="BM94" s="74" t="s">
        <v>353</v>
      </c>
      <c r="BN94" s="69" t="s">
        <v>353</v>
      </c>
      <c r="BO94" s="72" t="s">
        <v>354</v>
      </c>
      <c r="BP94" s="77" t="s">
        <v>353</v>
      </c>
      <c r="BQ94" s="69" t="s">
        <v>353</v>
      </c>
      <c r="BR94" s="78" t="s">
        <v>354</v>
      </c>
      <c r="BS94" s="80" t="s">
        <v>353</v>
      </c>
      <c r="BT94" s="2" t="str">
        <f>IFERROR(VLOOKUP(A94,Listas!$A$2:$B$23,2,FALSE),"")</f>
        <v>Subdirección de Servicios Administrativos</v>
      </c>
    </row>
    <row r="95" spans="1:72" ht="409.5" customHeight="1" x14ac:dyDescent="0.2">
      <c r="A95" s="55" t="s">
        <v>323</v>
      </c>
      <c r="B95" s="101" t="s">
        <v>1635</v>
      </c>
      <c r="C95" s="59" t="s">
        <v>150</v>
      </c>
      <c r="D95" s="57" t="s">
        <v>1636</v>
      </c>
      <c r="E95" s="98" t="s">
        <v>64</v>
      </c>
      <c r="F95" s="98" t="s">
        <v>92</v>
      </c>
      <c r="G95" s="55" t="s">
        <v>1637</v>
      </c>
      <c r="H95" s="55" t="s">
        <v>372</v>
      </c>
      <c r="I95" s="55" t="s">
        <v>1638</v>
      </c>
      <c r="J95" s="55" t="s">
        <v>1255</v>
      </c>
      <c r="K95" s="55" t="s">
        <v>335</v>
      </c>
      <c r="L95" s="55" t="s">
        <v>449</v>
      </c>
      <c r="M95" s="55" t="s">
        <v>468</v>
      </c>
      <c r="N95" s="100" t="s">
        <v>144</v>
      </c>
      <c r="O95" s="100" t="s">
        <v>79</v>
      </c>
      <c r="P95" s="98" t="s">
        <v>81</v>
      </c>
      <c r="Q95" s="55" t="s">
        <v>1639</v>
      </c>
      <c r="R95" s="100" t="s">
        <v>144</v>
      </c>
      <c r="S95" s="100" t="s">
        <v>79</v>
      </c>
      <c r="T95" s="98" t="s">
        <v>81</v>
      </c>
      <c r="U95" s="55" t="s">
        <v>1640</v>
      </c>
      <c r="V95" s="98" t="s">
        <v>377</v>
      </c>
      <c r="W95" s="55" t="s">
        <v>341</v>
      </c>
      <c r="X95" s="55" t="s">
        <v>341</v>
      </c>
      <c r="Y95" s="55" t="s">
        <v>341</v>
      </c>
      <c r="Z95" s="55" t="s">
        <v>341</v>
      </c>
      <c r="AA95" s="55" t="s">
        <v>341</v>
      </c>
      <c r="AB95" s="55" t="s">
        <v>1641</v>
      </c>
      <c r="AC95" s="55" t="s">
        <v>1642</v>
      </c>
      <c r="AD95" s="55" t="s">
        <v>1643</v>
      </c>
      <c r="AE95" s="55" t="s">
        <v>1644</v>
      </c>
      <c r="AF95" s="55" t="s">
        <v>1645</v>
      </c>
      <c r="AG95" s="55" t="s">
        <v>1646</v>
      </c>
      <c r="AH95" s="55" t="s">
        <v>1647</v>
      </c>
      <c r="AI95" s="56" t="s">
        <v>1648</v>
      </c>
      <c r="AJ95" s="71">
        <v>43593</v>
      </c>
      <c r="AK95" s="72" t="s">
        <v>345</v>
      </c>
      <c r="AL95" s="77" t="s">
        <v>1229</v>
      </c>
      <c r="AM95" s="69">
        <v>43783</v>
      </c>
      <c r="AN95" s="78" t="s">
        <v>345</v>
      </c>
      <c r="AO95" s="74" t="s">
        <v>1649</v>
      </c>
      <c r="AP95" s="69">
        <v>43914</v>
      </c>
      <c r="AQ95" s="72" t="s">
        <v>659</v>
      </c>
      <c r="AR95" s="77" t="s">
        <v>1650</v>
      </c>
      <c r="AS95" s="69" t="s">
        <v>353</v>
      </c>
      <c r="AT95" s="78" t="s">
        <v>354</v>
      </c>
      <c r="AU95" s="74" t="s">
        <v>353</v>
      </c>
      <c r="AV95" s="69" t="s">
        <v>353</v>
      </c>
      <c r="AW95" s="72" t="s">
        <v>354</v>
      </c>
      <c r="AX95" s="77" t="s">
        <v>353</v>
      </c>
      <c r="AY95" s="69" t="s">
        <v>353</v>
      </c>
      <c r="AZ95" s="78" t="s">
        <v>354</v>
      </c>
      <c r="BA95" s="74" t="s">
        <v>353</v>
      </c>
      <c r="BB95" s="69" t="s">
        <v>353</v>
      </c>
      <c r="BC95" s="72" t="s">
        <v>354</v>
      </c>
      <c r="BD95" s="77" t="s">
        <v>353</v>
      </c>
      <c r="BE95" s="69" t="s">
        <v>353</v>
      </c>
      <c r="BF95" s="78" t="s">
        <v>354</v>
      </c>
      <c r="BG95" s="74" t="s">
        <v>353</v>
      </c>
      <c r="BH95" s="69" t="s">
        <v>353</v>
      </c>
      <c r="BI95" s="72" t="s">
        <v>354</v>
      </c>
      <c r="BJ95" s="77" t="s">
        <v>353</v>
      </c>
      <c r="BK95" s="69" t="s">
        <v>353</v>
      </c>
      <c r="BL95" s="78" t="s">
        <v>354</v>
      </c>
      <c r="BM95" s="74" t="s">
        <v>353</v>
      </c>
      <c r="BN95" s="69" t="s">
        <v>353</v>
      </c>
      <c r="BO95" s="72" t="s">
        <v>354</v>
      </c>
      <c r="BP95" s="77" t="s">
        <v>353</v>
      </c>
      <c r="BQ95" s="69" t="s">
        <v>353</v>
      </c>
      <c r="BR95" s="78" t="s">
        <v>354</v>
      </c>
      <c r="BS95" s="80" t="s">
        <v>353</v>
      </c>
      <c r="BT95" s="2" t="str">
        <f>IFERROR(VLOOKUP(A95,Listas!$A$2:$B$23,2,FALSE),"")</f>
        <v>Subdirección de Servicios Administrativos</v>
      </c>
    </row>
    <row r="96" spans="1:72" ht="409.5" customHeight="1" x14ac:dyDescent="0.2">
      <c r="A96" s="55" t="s">
        <v>324</v>
      </c>
      <c r="B96" s="101" t="s">
        <v>1651</v>
      </c>
      <c r="C96" s="59" t="s">
        <v>93</v>
      </c>
      <c r="D96" s="57" t="s">
        <v>1652</v>
      </c>
      <c r="E96" s="98" t="s">
        <v>35</v>
      </c>
      <c r="F96" s="98" t="s">
        <v>152</v>
      </c>
      <c r="G96" s="55" t="s">
        <v>1653</v>
      </c>
      <c r="H96" s="55" t="s">
        <v>1654</v>
      </c>
      <c r="I96" s="55" t="s">
        <v>1655</v>
      </c>
      <c r="J96" s="55" t="s">
        <v>665</v>
      </c>
      <c r="K96" s="55" t="s">
        <v>335</v>
      </c>
      <c r="L96" s="55" t="s">
        <v>336</v>
      </c>
      <c r="M96" s="55" t="s">
        <v>706</v>
      </c>
      <c r="N96" s="100" t="s">
        <v>78</v>
      </c>
      <c r="O96" s="100" t="s">
        <v>125</v>
      </c>
      <c r="P96" s="98" t="s">
        <v>81</v>
      </c>
      <c r="Q96" s="55" t="s">
        <v>1656</v>
      </c>
      <c r="R96" s="100" t="s">
        <v>124</v>
      </c>
      <c r="S96" s="100" t="s">
        <v>145</v>
      </c>
      <c r="T96" s="98" t="s">
        <v>126</v>
      </c>
      <c r="U96" s="55" t="s">
        <v>1657</v>
      </c>
      <c r="V96" s="98" t="s">
        <v>340</v>
      </c>
      <c r="W96" s="55" t="s">
        <v>341</v>
      </c>
      <c r="X96" s="55" t="s">
        <v>341</v>
      </c>
      <c r="Y96" s="55" t="s">
        <v>341</v>
      </c>
      <c r="Z96" s="55" t="s">
        <v>341</v>
      </c>
      <c r="AA96" s="55" t="s">
        <v>341</v>
      </c>
      <c r="AB96" s="55" t="s">
        <v>341</v>
      </c>
      <c r="AC96" s="55" t="s">
        <v>341</v>
      </c>
      <c r="AD96" s="55" t="s">
        <v>341</v>
      </c>
      <c r="AE96" s="55" t="s">
        <v>341</v>
      </c>
      <c r="AF96" s="55" t="s">
        <v>341</v>
      </c>
      <c r="AG96" s="55" t="s">
        <v>1658</v>
      </c>
      <c r="AH96" s="55" t="s">
        <v>1659</v>
      </c>
      <c r="AI96" s="56" t="s">
        <v>1660</v>
      </c>
      <c r="AJ96" s="71">
        <v>43350</v>
      </c>
      <c r="AK96" s="72" t="s">
        <v>345</v>
      </c>
      <c r="AL96" s="77" t="s">
        <v>456</v>
      </c>
      <c r="AM96" s="69">
        <v>43594</v>
      </c>
      <c r="AN96" s="78" t="s">
        <v>973</v>
      </c>
      <c r="AO96" s="74" t="s">
        <v>1661</v>
      </c>
      <c r="AP96" s="69">
        <v>43769</v>
      </c>
      <c r="AQ96" s="72" t="s">
        <v>1016</v>
      </c>
      <c r="AR96" s="77" t="s">
        <v>1662</v>
      </c>
      <c r="AS96" s="69">
        <v>43921</v>
      </c>
      <c r="AT96" s="78" t="s">
        <v>973</v>
      </c>
      <c r="AU96" s="74" t="s">
        <v>1663</v>
      </c>
      <c r="AV96" s="69" t="s">
        <v>353</v>
      </c>
      <c r="AW96" s="72" t="s">
        <v>354</v>
      </c>
      <c r="AX96" s="77" t="s">
        <v>353</v>
      </c>
      <c r="AY96" s="69" t="s">
        <v>353</v>
      </c>
      <c r="AZ96" s="78" t="s">
        <v>354</v>
      </c>
      <c r="BA96" s="74" t="s">
        <v>353</v>
      </c>
      <c r="BB96" s="69" t="s">
        <v>353</v>
      </c>
      <c r="BC96" s="72" t="s">
        <v>354</v>
      </c>
      <c r="BD96" s="77" t="s">
        <v>353</v>
      </c>
      <c r="BE96" s="69" t="s">
        <v>353</v>
      </c>
      <c r="BF96" s="78" t="s">
        <v>354</v>
      </c>
      <c r="BG96" s="74" t="s">
        <v>353</v>
      </c>
      <c r="BH96" s="69" t="s">
        <v>353</v>
      </c>
      <c r="BI96" s="72" t="s">
        <v>354</v>
      </c>
      <c r="BJ96" s="77" t="s">
        <v>353</v>
      </c>
      <c r="BK96" s="69" t="s">
        <v>353</v>
      </c>
      <c r="BL96" s="78" t="s">
        <v>354</v>
      </c>
      <c r="BM96" s="74" t="s">
        <v>353</v>
      </c>
      <c r="BN96" s="69" t="s">
        <v>353</v>
      </c>
      <c r="BO96" s="72" t="s">
        <v>354</v>
      </c>
      <c r="BP96" s="77" t="s">
        <v>353</v>
      </c>
      <c r="BQ96" s="69" t="s">
        <v>353</v>
      </c>
      <c r="BR96" s="78" t="s">
        <v>354</v>
      </c>
      <c r="BS96" s="80" t="s">
        <v>353</v>
      </c>
      <c r="BT96" s="2" t="str">
        <f>IFERROR(VLOOKUP(A96,Listas!$A$2:$B$23,2,FALSE),"")</f>
        <v>Dirección de Talento Humano</v>
      </c>
    </row>
    <row r="97" spans="1:72" ht="409.5" customHeight="1" x14ac:dyDescent="0.2">
      <c r="A97" s="55" t="s">
        <v>324</v>
      </c>
      <c r="B97" s="101" t="s">
        <v>1664</v>
      </c>
      <c r="C97" s="59" t="s">
        <v>171</v>
      </c>
      <c r="D97" s="57" t="s">
        <v>1665</v>
      </c>
      <c r="E97" s="98" t="s">
        <v>35</v>
      </c>
      <c r="F97" s="98" t="s">
        <v>152</v>
      </c>
      <c r="G97" s="55" t="s">
        <v>1666</v>
      </c>
      <c r="H97" s="55" t="s">
        <v>1666</v>
      </c>
      <c r="I97" s="55" t="s">
        <v>1667</v>
      </c>
      <c r="J97" s="55" t="s">
        <v>665</v>
      </c>
      <c r="K97" s="55" t="s">
        <v>335</v>
      </c>
      <c r="L97" s="55" t="s">
        <v>336</v>
      </c>
      <c r="M97" s="55" t="s">
        <v>706</v>
      </c>
      <c r="N97" s="100" t="s">
        <v>103</v>
      </c>
      <c r="O97" s="100" t="s">
        <v>104</v>
      </c>
      <c r="P97" s="98" t="s">
        <v>81</v>
      </c>
      <c r="Q97" s="55" t="s">
        <v>1668</v>
      </c>
      <c r="R97" s="100" t="s">
        <v>144</v>
      </c>
      <c r="S97" s="100" t="s">
        <v>125</v>
      </c>
      <c r="T97" s="98" t="s">
        <v>126</v>
      </c>
      <c r="U97" s="55" t="s">
        <v>1669</v>
      </c>
      <c r="V97" s="98" t="s">
        <v>340</v>
      </c>
      <c r="W97" s="55" t="s">
        <v>341</v>
      </c>
      <c r="X97" s="55" t="s">
        <v>341</v>
      </c>
      <c r="Y97" s="55" t="s">
        <v>341</v>
      </c>
      <c r="Z97" s="55" t="s">
        <v>341</v>
      </c>
      <c r="AA97" s="55" t="s">
        <v>341</v>
      </c>
      <c r="AB97" s="55" t="s">
        <v>341</v>
      </c>
      <c r="AC97" s="55" t="s">
        <v>341</v>
      </c>
      <c r="AD97" s="55" t="s">
        <v>341</v>
      </c>
      <c r="AE97" s="55" t="s">
        <v>341</v>
      </c>
      <c r="AF97" s="55" t="s">
        <v>341</v>
      </c>
      <c r="AG97" s="55" t="s">
        <v>1670</v>
      </c>
      <c r="AH97" s="55" t="s">
        <v>1659</v>
      </c>
      <c r="AI97" s="56" t="s">
        <v>1671</v>
      </c>
      <c r="AJ97" s="71">
        <v>43350</v>
      </c>
      <c r="AK97" s="72" t="s">
        <v>345</v>
      </c>
      <c r="AL97" s="77" t="s">
        <v>456</v>
      </c>
      <c r="AM97" s="69">
        <v>43594</v>
      </c>
      <c r="AN97" s="78" t="s">
        <v>973</v>
      </c>
      <c r="AO97" s="74" t="s">
        <v>1672</v>
      </c>
      <c r="AP97" s="69">
        <v>43769</v>
      </c>
      <c r="AQ97" s="72" t="s">
        <v>1016</v>
      </c>
      <c r="AR97" s="77" t="s">
        <v>1662</v>
      </c>
      <c r="AS97" s="69">
        <v>43921</v>
      </c>
      <c r="AT97" s="78" t="s">
        <v>1019</v>
      </c>
      <c r="AU97" s="74" t="s">
        <v>1673</v>
      </c>
      <c r="AV97" s="69" t="s">
        <v>353</v>
      </c>
      <c r="AW97" s="72" t="s">
        <v>354</v>
      </c>
      <c r="AX97" s="77" t="s">
        <v>353</v>
      </c>
      <c r="AY97" s="69" t="s">
        <v>353</v>
      </c>
      <c r="AZ97" s="78" t="s">
        <v>354</v>
      </c>
      <c r="BA97" s="74" t="s">
        <v>353</v>
      </c>
      <c r="BB97" s="69" t="s">
        <v>353</v>
      </c>
      <c r="BC97" s="72" t="s">
        <v>354</v>
      </c>
      <c r="BD97" s="77" t="s">
        <v>353</v>
      </c>
      <c r="BE97" s="69" t="s">
        <v>353</v>
      </c>
      <c r="BF97" s="78" t="s">
        <v>354</v>
      </c>
      <c r="BG97" s="74" t="s">
        <v>353</v>
      </c>
      <c r="BH97" s="69" t="s">
        <v>353</v>
      </c>
      <c r="BI97" s="72" t="s">
        <v>354</v>
      </c>
      <c r="BJ97" s="77" t="s">
        <v>353</v>
      </c>
      <c r="BK97" s="69" t="s">
        <v>353</v>
      </c>
      <c r="BL97" s="78" t="s">
        <v>354</v>
      </c>
      <c r="BM97" s="74" t="s">
        <v>353</v>
      </c>
      <c r="BN97" s="69" t="s">
        <v>353</v>
      </c>
      <c r="BO97" s="72" t="s">
        <v>354</v>
      </c>
      <c r="BP97" s="77" t="s">
        <v>353</v>
      </c>
      <c r="BQ97" s="69" t="s">
        <v>353</v>
      </c>
      <c r="BR97" s="78" t="s">
        <v>354</v>
      </c>
      <c r="BS97" s="80" t="s">
        <v>353</v>
      </c>
      <c r="BT97" s="2" t="str">
        <f>IFERROR(VLOOKUP(A97,Listas!$A$2:$B$23,2,FALSE),"")</f>
        <v>Dirección de Talento Humano</v>
      </c>
    </row>
    <row r="98" spans="1:72" ht="409.5" customHeight="1" x14ac:dyDescent="0.2">
      <c r="A98" s="55" t="s">
        <v>324</v>
      </c>
      <c r="B98" s="101" t="s">
        <v>1674</v>
      </c>
      <c r="C98" s="59" t="s">
        <v>133</v>
      </c>
      <c r="D98" s="57" t="s">
        <v>1675</v>
      </c>
      <c r="E98" s="98" t="s">
        <v>35</v>
      </c>
      <c r="F98" s="98" t="s">
        <v>42</v>
      </c>
      <c r="G98" s="55" t="s">
        <v>1676</v>
      </c>
      <c r="H98" s="55" t="s">
        <v>1677</v>
      </c>
      <c r="I98" s="55" t="s">
        <v>1678</v>
      </c>
      <c r="J98" s="55" t="s">
        <v>1679</v>
      </c>
      <c r="K98" s="55" t="s">
        <v>335</v>
      </c>
      <c r="L98" s="55" t="s">
        <v>336</v>
      </c>
      <c r="M98" s="55" t="s">
        <v>706</v>
      </c>
      <c r="N98" s="100" t="s">
        <v>144</v>
      </c>
      <c r="O98" s="100" t="s">
        <v>104</v>
      </c>
      <c r="P98" s="98" t="s">
        <v>105</v>
      </c>
      <c r="Q98" s="55" t="s">
        <v>1680</v>
      </c>
      <c r="R98" s="100" t="s">
        <v>144</v>
      </c>
      <c r="S98" s="100" t="s">
        <v>125</v>
      </c>
      <c r="T98" s="98" t="s">
        <v>126</v>
      </c>
      <c r="U98" s="55" t="s">
        <v>1681</v>
      </c>
      <c r="V98" s="98" t="s">
        <v>340</v>
      </c>
      <c r="W98" s="55" t="s">
        <v>341</v>
      </c>
      <c r="X98" s="55" t="s">
        <v>341</v>
      </c>
      <c r="Y98" s="55" t="s">
        <v>341</v>
      </c>
      <c r="Z98" s="55" t="s">
        <v>341</v>
      </c>
      <c r="AA98" s="55" t="s">
        <v>341</v>
      </c>
      <c r="AB98" s="55" t="s">
        <v>341</v>
      </c>
      <c r="AC98" s="55" t="s">
        <v>341</v>
      </c>
      <c r="AD98" s="55" t="s">
        <v>341</v>
      </c>
      <c r="AE98" s="55" t="s">
        <v>341</v>
      </c>
      <c r="AF98" s="55" t="s">
        <v>341</v>
      </c>
      <c r="AG98" s="55" t="s">
        <v>1682</v>
      </c>
      <c r="AH98" s="55" t="s">
        <v>1683</v>
      </c>
      <c r="AI98" s="56" t="s">
        <v>1684</v>
      </c>
      <c r="AJ98" s="71">
        <v>43350</v>
      </c>
      <c r="AK98" s="72" t="s">
        <v>345</v>
      </c>
      <c r="AL98" s="77" t="s">
        <v>456</v>
      </c>
      <c r="AM98" s="69">
        <v>43594</v>
      </c>
      <c r="AN98" s="78" t="s">
        <v>973</v>
      </c>
      <c r="AO98" s="74" t="s">
        <v>1685</v>
      </c>
      <c r="AP98" s="69">
        <v>43921</v>
      </c>
      <c r="AQ98" s="72" t="s">
        <v>973</v>
      </c>
      <c r="AR98" s="77" t="s">
        <v>1686</v>
      </c>
      <c r="AS98" s="69" t="s">
        <v>353</v>
      </c>
      <c r="AT98" s="78" t="s">
        <v>354</v>
      </c>
      <c r="AU98" s="74" t="s">
        <v>353</v>
      </c>
      <c r="AV98" s="69" t="s">
        <v>353</v>
      </c>
      <c r="AW98" s="72" t="s">
        <v>354</v>
      </c>
      <c r="AX98" s="77" t="s">
        <v>353</v>
      </c>
      <c r="AY98" s="69" t="s">
        <v>353</v>
      </c>
      <c r="AZ98" s="78" t="s">
        <v>354</v>
      </c>
      <c r="BA98" s="74" t="s">
        <v>353</v>
      </c>
      <c r="BB98" s="69" t="s">
        <v>353</v>
      </c>
      <c r="BC98" s="72" t="s">
        <v>354</v>
      </c>
      <c r="BD98" s="77" t="s">
        <v>353</v>
      </c>
      <c r="BE98" s="69" t="s">
        <v>353</v>
      </c>
      <c r="BF98" s="78" t="s">
        <v>354</v>
      </c>
      <c r="BG98" s="74" t="s">
        <v>353</v>
      </c>
      <c r="BH98" s="69" t="s">
        <v>353</v>
      </c>
      <c r="BI98" s="72" t="s">
        <v>354</v>
      </c>
      <c r="BJ98" s="77" t="s">
        <v>353</v>
      </c>
      <c r="BK98" s="69" t="s">
        <v>353</v>
      </c>
      <c r="BL98" s="78" t="s">
        <v>354</v>
      </c>
      <c r="BM98" s="74" t="s">
        <v>353</v>
      </c>
      <c r="BN98" s="69" t="s">
        <v>353</v>
      </c>
      <c r="BO98" s="72" t="s">
        <v>354</v>
      </c>
      <c r="BP98" s="77" t="s">
        <v>353</v>
      </c>
      <c r="BQ98" s="69" t="s">
        <v>353</v>
      </c>
      <c r="BR98" s="78" t="s">
        <v>354</v>
      </c>
      <c r="BS98" s="80" t="s">
        <v>353</v>
      </c>
      <c r="BT98" s="2" t="str">
        <f>IFERROR(VLOOKUP(A98,Listas!$A$2:$B$23,2,FALSE),"")</f>
        <v>Dirección de Talento Humano</v>
      </c>
    </row>
    <row r="99" spans="1:72" ht="409.5" customHeight="1" x14ac:dyDescent="0.2">
      <c r="A99" s="55" t="s">
        <v>324</v>
      </c>
      <c r="B99" s="101" t="s">
        <v>1687</v>
      </c>
      <c r="C99" s="59" t="s">
        <v>40</v>
      </c>
      <c r="D99" s="57" t="s">
        <v>1688</v>
      </c>
      <c r="E99" s="98" t="s">
        <v>64</v>
      </c>
      <c r="F99" s="98" t="s">
        <v>70</v>
      </c>
      <c r="G99" s="55" t="s">
        <v>1689</v>
      </c>
      <c r="H99" s="55" t="s">
        <v>1690</v>
      </c>
      <c r="I99" s="55" t="s">
        <v>1691</v>
      </c>
      <c r="J99" s="55" t="s">
        <v>1692</v>
      </c>
      <c r="K99" s="55" t="s">
        <v>1693</v>
      </c>
      <c r="L99" s="55" t="s">
        <v>449</v>
      </c>
      <c r="M99" s="55" t="s">
        <v>706</v>
      </c>
      <c r="N99" s="100" t="s">
        <v>144</v>
      </c>
      <c r="O99" s="100" t="s">
        <v>79</v>
      </c>
      <c r="P99" s="98" t="s">
        <v>81</v>
      </c>
      <c r="Q99" s="55" t="s">
        <v>1694</v>
      </c>
      <c r="R99" s="100" t="s">
        <v>144</v>
      </c>
      <c r="S99" s="100" t="s">
        <v>79</v>
      </c>
      <c r="T99" s="98" t="s">
        <v>81</v>
      </c>
      <c r="U99" s="55" t="s">
        <v>1695</v>
      </c>
      <c r="V99" s="98" t="s">
        <v>377</v>
      </c>
      <c r="W99" s="55" t="s">
        <v>341</v>
      </c>
      <c r="X99" s="55" t="s">
        <v>341</v>
      </c>
      <c r="Y99" s="55" t="s">
        <v>341</v>
      </c>
      <c r="Z99" s="55" t="s">
        <v>341</v>
      </c>
      <c r="AA99" s="55" t="s">
        <v>341</v>
      </c>
      <c r="AB99" s="55" t="s">
        <v>1696</v>
      </c>
      <c r="AC99" s="55" t="s">
        <v>1697</v>
      </c>
      <c r="AD99" s="55" t="s">
        <v>1698</v>
      </c>
      <c r="AE99" s="55" t="s">
        <v>1209</v>
      </c>
      <c r="AF99" s="55" t="s">
        <v>1699</v>
      </c>
      <c r="AG99" s="55" t="s">
        <v>1700</v>
      </c>
      <c r="AH99" s="55" t="s">
        <v>1683</v>
      </c>
      <c r="AI99" s="56" t="s">
        <v>1701</v>
      </c>
      <c r="AJ99" s="71">
        <v>43496</v>
      </c>
      <c r="AK99" s="72" t="s">
        <v>345</v>
      </c>
      <c r="AL99" s="77" t="s">
        <v>456</v>
      </c>
      <c r="AM99" s="69">
        <v>43594</v>
      </c>
      <c r="AN99" s="78" t="s">
        <v>973</v>
      </c>
      <c r="AO99" s="74" t="s">
        <v>1702</v>
      </c>
      <c r="AP99" s="69">
        <v>43769</v>
      </c>
      <c r="AQ99" s="72" t="s">
        <v>475</v>
      </c>
      <c r="AR99" s="77" t="s">
        <v>1703</v>
      </c>
      <c r="AS99" s="69">
        <v>43921</v>
      </c>
      <c r="AT99" s="78" t="s">
        <v>414</v>
      </c>
      <c r="AU99" s="74" t="s">
        <v>1704</v>
      </c>
      <c r="AV99" s="69">
        <v>44025</v>
      </c>
      <c r="AW99" s="72" t="s">
        <v>351</v>
      </c>
      <c r="AX99" s="77" t="s">
        <v>1705</v>
      </c>
      <c r="AY99" s="69" t="s">
        <v>353</v>
      </c>
      <c r="AZ99" s="78" t="s">
        <v>354</v>
      </c>
      <c r="BA99" s="74" t="s">
        <v>353</v>
      </c>
      <c r="BB99" s="69" t="s">
        <v>353</v>
      </c>
      <c r="BC99" s="72" t="s">
        <v>354</v>
      </c>
      <c r="BD99" s="77" t="s">
        <v>353</v>
      </c>
      <c r="BE99" s="69" t="s">
        <v>353</v>
      </c>
      <c r="BF99" s="78" t="s">
        <v>354</v>
      </c>
      <c r="BG99" s="74" t="s">
        <v>353</v>
      </c>
      <c r="BH99" s="69" t="s">
        <v>353</v>
      </c>
      <c r="BI99" s="72" t="s">
        <v>354</v>
      </c>
      <c r="BJ99" s="77" t="s">
        <v>353</v>
      </c>
      <c r="BK99" s="69" t="s">
        <v>353</v>
      </c>
      <c r="BL99" s="78" t="s">
        <v>354</v>
      </c>
      <c r="BM99" s="74" t="s">
        <v>353</v>
      </c>
      <c r="BN99" s="69" t="s">
        <v>353</v>
      </c>
      <c r="BO99" s="72" t="s">
        <v>354</v>
      </c>
      <c r="BP99" s="77" t="s">
        <v>353</v>
      </c>
      <c r="BQ99" s="69" t="s">
        <v>353</v>
      </c>
      <c r="BR99" s="78" t="s">
        <v>354</v>
      </c>
      <c r="BS99" s="80" t="s">
        <v>353</v>
      </c>
      <c r="BT99" s="2" t="str">
        <f>IFERROR(VLOOKUP(A99,Listas!$A$2:$B$23,2,FALSE),"")</f>
        <v>Dirección de Talento Humano</v>
      </c>
    </row>
    <row r="100" spans="1:72" ht="409.5" customHeight="1" x14ac:dyDescent="0.2">
      <c r="A100" s="55" t="s">
        <v>324</v>
      </c>
      <c r="B100" s="101" t="s">
        <v>1706</v>
      </c>
      <c r="C100" s="59" t="s">
        <v>68</v>
      </c>
      <c r="D100" s="57" t="s">
        <v>1707</v>
      </c>
      <c r="E100" s="98" t="s">
        <v>64</v>
      </c>
      <c r="F100" s="98" t="s">
        <v>136</v>
      </c>
      <c r="G100" s="55" t="s">
        <v>1708</v>
      </c>
      <c r="H100" s="55" t="s">
        <v>1709</v>
      </c>
      <c r="I100" s="55" t="s">
        <v>1710</v>
      </c>
      <c r="J100" s="55" t="s">
        <v>1711</v>
      </c>
      <c r="K100" s="55" t="s">
        <v>335</v>
      </c>
      <c r="L100" s="55" t="s">
        <v>336</v>
      </c>
      <c r="M100" s="55" t="s">
        <v>706</v>
      </c>
      <c r="N100" s="100" t="s">
        <v>144</v>
      </c>
      <c r="O100" s="100" t="s">
        <v>79</v>
      </c>
      <c r="P100" s="98" t="s">
        <v>81</v>
      </c>
      <c r="Q100" s="55" t="s">
        <v>1712</v>
      </c>
      <c r="R100" s="100" t="s">
        <v>144</v>
      </c>
      <c r="S100" s="100" t="s">
        <v>79</v>
      </c>
      <c r="T100" s="98" t="s">
        <v>81</v>
      </c>
      <c r="U100" s="55" t="s">
        <v>1695</v>
      </c>
      <c r="V100" s="98" t="s">
        <v>377</v>
      </c>
      <c r="W100" s="55" t="s">
        <v>341</v>
      </c>
      <c r="X100" s="55" t="s">
        <v>341</v>
      </c>
      <c r="Y100" s="55" t="s">
        <v>341</v>
      </c>
      <c r="Z100" s="55" t="s">
        <v>341</v>
      </c>
      <c r="AA100" s="55" t="s">
        <v>341</v>
      </c>
      <c r="AB100" s="55" t="s">
        <v>1713</v>
      </c>
      <c r="AC100" s="55" t="s">
        <v>1714</v>
      </c>
      <c r="AD100" s="55" t="s">
        <v>1715</v>
      </c>
      <c r="AE100" s="55" t="s">
        <v>1209</v>
      </c>
      <c r="AF100" s="55" t="s">
        <v>1699</v>
      </c>
      <c r="AG100" s="55" t="s">
        <v>1716</v>
      </c>
      <c r="AH100" s="55" t="s">
        <v>1717</v>
      </c>
      <c r="AI100" s="56" t="s">
        <v>1718</v>
      </c>
      <c r="AJ100" s="71">
        <v>43496</v>
      </c>
      <c r="AK100" s="72" t="s">
        <v>345</v>
      </c>
      <c r="AL100" s="77" t="s">
        <v>456</v>
      </c>
      <c r="AM100" s="69">
        <v>43593</v>
      </c>
      <c r="AN100" s="78" t="s">
        <v>973</v>
      </c>
      <c r="AO100" s="74" t="s">
        <v>1719</v>
      </c>
      <c r="AP100" s="69">
        <v>43769</v>
      </c>
      <c r="AQ100" s="72" t="s">
        <v>389</v>
      </c>
      <c r="AR100" s="77" t="s">
        <v>1720</v>
      </c>
      <c r="AS100" s="69">
        <v>43921</v>
      </c>
      <c r="AT100" s="78" t="s">
        <v>414</v>
      </c>
      <c r="AU100" s="74" t="s">
        <v>1721</v>
      </c>
      <c r="AV100" s="69">
        <v>44025</v>
      </c>
      <c r="AW100" s="72" t="s">
        <v>351</v>
      </c>
      <c r="AX100" s="77" t="s">
        <v>1722</v>
      </c>
      <c r="AY100" s="69" t="s">
        <v>353</v>
      </c>
      <c r="AZ100" s="78" t="s">
        <v>354</v>
      </c>
      <c r="BA100" s="74" t="s">
        <v>353</v>
      </c>
      <c r="BB100" s="69" t="s">
        <v>353</v>
      </c>
      <c r="BC100" s="72" t="s">
        <v>354</v>
      </c>
      <c r="BD100" s="77" t="s">
        <v>353</v>
      </c>
      <c r="BE100" s="69" t="s">
        <v>353</v>
      </c>
      <c r="BF100" s="78" t="s">
        <v>354</v>
      </c>
      <c r="BG100" s="74" t="s">
        <v>353</v>
      </c>
      <c r="BH100" s="69" t="s">
        <v>353</v>
      </c>
      <c r="BI100" s="72" t="s">
        <v>354</v>
      </c>
      <c r="BJ100" s="77" t="s">
        <v>353</v>
      </c>
      <c r="BK100" s="69" t="s">
        <v>353</v>
      </c>
      <c r="BL100" s="78" t="s">
        <v>354</v>
      </c>
      <c r="BM100" s="74" t="s">
        <v>353</v>
      </c>
      <c r="BN100" s="69" t="s">
        <v>353</v>
      </c>
      <c r="BO100" s="72" t="s">
        <v>354</v>
      </c>
      <c r="BP100" s="77" t="s">
        <v>353</v>
      </c>
      <c r="BQ100" s="69" t="s">
        <v>353</v>
      </c>
      <c r="BR100" s="78" t="s">
        <v>354</v>
      </c>
      <c r="BS100" s="80" t="s">
        <v>353</v>
      </c>
      <c r="BT100" s="2" t="str">
        <f>IFERROR(VLOOKUP(A100,Listas!$A$2:$B$23,2,FALSE),"")</f>
        <v>Dirección de Talento Humano</v>
      </c>
    </row>
    <row r="101" spans="1:72" ht="409.5" customHeight="1" x14ac:dyDescent="0.2">
      <c r="A101" s="55" t="s">
        <v>324</v>
      </c>
      <c r="B101" s="101" t="s">
        <v>1723</v>
      </c>
      <c r="C101" s="59" t="s">
        <v>39</v>
      </c>
      <c r="D101" s="57" t="s">
        <v>1724</v>
      </c>
      <c r="E101" s="98" t="s">
        <v>35</v>
      </c>
      <c r="F101" s="98" t="s">
        <v>92</v>
      </c>
      <c r="G101" s="55" t="s">
        <v>1725</v>
      </c>
      <c r="H101" s="55" t="s">
        <v>1726</v>
      </c>
      <c r="I101" s="55" t="s">
        <v>1727</v>
      </c>
      <c r="J101" s="55" t="s">
        <v>1679</v>
      </c>
      <c r="K101" s="55" t="s">
        <v>335</v>
      </c>
      <c r="L101" s="55" t="s">
        <v>1012</v>
      </c>
      <c r="M101" s="55" t="s">
        <v>706</v>
      </c>
      <c r="N101" s="100" t="s">
        <v>144</v>
      </c>
      <c r="O101" s="100" t="s">
        <v>104</v>
      </c>
      <c r="P101" s="98" t="s">
        <v>105</v>
      </c>
      <c r="Q101" s="55" t="s">
        <v>1728</v>
      </c>
      <c r="R101" s="100" t="s">
        <v>144</v>
      </c>
      <c r="S101" s="100" t="s">
        <v>145</v>
      </c>
      <c r="T101" s="98" t="s">
        <v>126</v>
      </c>
      <c r="U101" s="55" t="s">
        <v>1729</v>
      </c>
      <c r="V101" s="98" t="s">
        <v>340</v>
      </c>
      <c r="W101" s="55" t="s">
        <v>341</v>
      </c>
      <c r="X101" s="55" t="s">
        <v>341</v>
      </c>
      <c r="Y101" s="55" t="s">
        <v>341</v>
      </c>
      <c r="Z101" s="55" t="s">
        <v>341</v>
      </c>
      <c r="AA101" s="55" t="s">
        <v>341</v>
      </c>
      <c r="AB101" s="55" t="s">
        <v>341</v>
      </c>
      <c r="AC101" s="55" t="s">
        <v>341</v>
      </c>
      <c r="AD101" s="55" t="s">
        <v>341</v>
      </c>
      <c r="AE101" s="55" t="s">
        <v>341</v>
      </c>
      <c r="AF101" s="55" t="s">
        <v>341</v>
      </c>
      <c r="AG101" s="55" t="s">
        <v>1730</v>
      </c>
      <c r="AH101" s="55" t="s">
        <v>1731</v>
      </c>
      <c r="AI101" s="56" t="s">
        <v>1732</v>
      </c>
      <c r="AJ101" s="71">
        <v>43921</v>
      </c>
      <c r="AK101" s="72" t="s">
        <v>345</v>
      </c>
      <c r="AL101" s="77" t="s">
        <v>1661</v>
      </c>
      <c r="AM101" s="69" t="s">
        <v>353</v>
      </c>
      <c r="AN101" s="78" t="s">
        <v>354</v>
      </c>
      <c r="AO101" s="74" t="s">
        <v>353</v>
      </c>
      <c r="AP101" s="69" t="s">
        <v>353</v>
      </c>
      <c r="AQ101" s="72" t="s">
        <v>354</v>
      </c>
      <c r="AR101" s="77" t="s">
        <v>353</v>
      </c>
      <c r="AS101" s="69" t="s">
        <v>353</v>
      </c>
      <c r="AT101" s="78" t="s">
        <v>354</v>
      </c>
      <c r="AU101" s="74" t="s">
        <v>353</v>
      </c>
      <c r="AV101" s="69" t="s">
        <v>353</v>
      </c>
      <c r="AW101" s="72" t="s">
        <v>354</v>
      </c>
      <c r="AX101" s="77" t="s">
        <v>353</v>
      </c>
      <c r="AY101" s="69" t="s">
        <v>353</v>
      </c>
      <c r="AZ101" s="78" t="s">
        <v>354</v>
      </c>
      <c r="BA101" s="74" t="s">
        <v>353</v>
      </c>
      <c r="BB101" s="69" t="s">
        <v>353</v>
      </c>
      <c r="BC101" s="72" t="s">
        <v>354</v>
      </c>
      <c r="BD101" s="77" t="s">
        <v>353</v>
      </c>
      <c r="BE101" s="69" t="s">
        <v>353</v>
      </c>
      <c r="BF101" s="78" t="s">
        <v>354</v>
      </c>
      <c r="BG101" s="74" t="s">
        <v>353</v>
      </c>
      <c r="BH101" s="69" t="s">
        <v>353</v>
      </c>
      <c r="BI101" s="72" t="s">
        <v>354</v>
      </c>
      <c r="BJ101" s="77" t="s">
        <v>353</v>
      </c>
      <c r="BK101" s="69" t="s">
        <v>353</v>
      </c>
      <c r="BL101" s="78" t="s">
        <v>354</v>
      </c>
      <c r="BM101" s="74" t="s">
        <v>353</v>
      </c>
      <c r="BN101" s="69" t="s">
        <v>353</v>
      </c>
      <c r="BO101" s="72" t="s">
        <v>354</v>
      </c>
      <c r="BP101" s="77" t="s">
        <v>353</v>
      </c>
      <c r="BQ101" s="69" t="s">
        <v>353</v>
      </c>
      <c r="BR101" s="78" t="s">
        <v>354</v>
      </c>
      <c r="BS101" s="80" t="s">
        <v>353</v>
      </c>
      <c r="BT101" s="2" t="str">
        <f>IFERROR(VLOOKUP(A101,Listas!$A$2:$B$23,2,FALSE),"")</f>
        <v>Dirección de Talento Humano</v>
      </c>
    </row>
    <row r="102" spans="1:72" ht="409.5" customHeight="1" x14ac:dyDescent="0.2">
      <c r="A102" s="55" t="s">
        <v>324</v>
      </c>
      <c r="B102" s="101" t="s">
        <v>1733</v>
      </c>
      <c r="C102" s="59" t="s">
        <v>133</v>
      </c>
      <c r="D102" s="57" t="s">
        <v>1734</v>
      </c>
      <c r="E102" s="98" t="s">
        <v>35</v>
      </c>
      <c r="F102" s="98" t="s">
        <v>92</v>
      </c>
      <c r="G102" s="55" t="s">
        <v>1735</v>
      </c>
      <c r="H102" s="55" t="s">
        <v>1736</v>
      </c>
      <c r="I102" s="55" t="s">
        <v>1737</v>
      </c>
      <c r="J102" s="55" t="s">
        <v>1679</v>
      </c>
      <c r="K102" s="55" t="s">
        <v>335</v>
      </c>
      <c r="L102" s="55" t="s">
        <v>449</v>
      </c>
      <c r="M102" s="55" t="s">
        <v>706</v>
      </c>
      <c r="N102" s="100" t="s">
        <v>144</v>
      </c>
      <c r="O102" s="100" t="s">
        <v>104</v>
      </c>
      <c r="P102" s="98" t="s">
        <v>105</v>
      </c>
      <c r="Q102" s="55" t="s">
        <v>1738</v>
      </c>
      <c r="R102" s="100" t="s">
        <v>144</v>
      </c>
      <c r="S102" s="100" t="s">
        <v>145</v>
      </c>
      <c r="T102" s="98" t="s">
        <v>126</v>
      </c>
      <c r="U102" s="55" t="s">
        <v>1739</v>
      </c>
      <c r="V102" s="98" t="s">
        <v>340</v>
      </c>
      <c r="W102" s="55" t="s">
        <v>341</v>
      </c>
      <c r="X102" s="55" t="s">
        <v>341</v>
      </c>
      <c r="Y102" s="55" t="s">
        <v>341</v>
      </c>
      <c r="Z102" s="55" t="s">
        <v>341</v>
      </c>
      <c r="AA102" s="55" t="s">
        <v>341</v>
      </c>
      <c r="AB102" s="55" t="s">
        <v>341</v>
      </c>
      <c r="AC102" s="55" t="s">
        <v>341</v>
      </c>
      <c r="AD102" s="55" t="s">
        <v>341</v>
      </c>
      <c r="AE102" s="55" t="s">
        <v>341</v>
      </c>
      <c r="AF102" s="55" t="s">
        <v>341</v>
      </c>
      <c r="AG102" s="55" t="s">
        <v>1740</v>
      </c>
      <c r="AH102" s="55" t="s">
        <v>1741</v>
      </c>
      <c r="AI102" s="56" t="s">
        <v>1742</v>
      </c>
      <c r="AJ102" s="71">
        <v>43921</v>
      </c>
      <c r="AK102" s="72" t="s">
        <v>345</v>
      </c>
      <c r="AL102" s="77" t="s">
        <v>1661</v>
      </c>
      <c r="AM102" s="69" t="s">
        <v>353</v>
      </c>
      <c r="AN102" s="78" t="s">
        <v>354</v>
      </c>
      <c r="AO102" s="74" t="s">
        <v>353</v>
      </c>
      <c r="AP102" s="69" t="s">
        <v>353</v>
      </c>
      <c r="AQ102" s="72" t="s">
        <v>354</v>
      </c>
      <c r="AR102" s="77" t="s">
        <v>353</v>
      </c>
      <c r="AS102" s="69" t="s">
        <v>353</v>
      </c>
      <c r="AT102" s="78" t="s">
        <v>354</v>
      </c>
      <c r="AU102" s="74" t="s">
        <v>353</v>
      </c>
      <c r="AV102" s="69" t="s">
        <v>353</v>
      </c>
      <c r="AW102" s="72" t="s">
        <v>354</v>
      </c>
      <c r="AX102" s="77" t="s">
        <v>353</v>
      </c>
      <c r="AY102" s="69" t="s">
        <v>353</v>
      </c>
      <c r="AZ102" s="78" t="s">
        <v>354</v>
      </c>
      <c r="BA102" s="74" t="s">
        <v>353</v>
      </c>
      <c r="BB102" s="69" t="s">
        <v>353</v>
      </c>
      <c r="BC102" s="72" t="s">
        <v>354</v>
      </c>
      <c r="BD102" s="77" t="s">
        <v>353</v>
      </c>
      <c r="BE102" s="69" t="s">
        <v>353</v>
      </c>
      <c r="BF102" s="78" t="s">
        <v>354</v>
      </c>
      <c r="BG102" s="74" t="s">
        <v>353</v>
      </c>
      <c r="BH102" s="69" t="s">
        <v>353</v>
      </c>
      <c r="BI102" s="72" t="s">
        <v>354</v>
      </c>
      <c r="BJ102" s="77" t="s">
        <v>353</v>
      </c>
      <c r="BK102" s="69" t="s">
        <v>353</v>
      </c>
      <c r="BL102" s="78" t="s">
        <v>354</v>
      </c>
      <c r="BM102" s="74" t="s">
        <v>353</v>
      </c>
      <c r="BN102" s="69" t="s">
        <v>353</v>
      </c>
      <c r="BO102" s="72" t="s">
        <v>354</v>
      </c>
      <c r="BP102" s="77" t="s">
        <v>353</v>
      </c>
      <c r="BQ102" s="69" t="s">
        <v>353</v>
      </c>
      <c r="BR102" s="78" t="s">
        <v>354</v>
      </c>
      <c r="BS102" s="80" t="s">
        <v>353</v>
      </c>
      <c r="BT102" s="2" t="str">
        <f>IFERROR(VLOOKUP(A102,Listas!$A$2:$B$23,2,FALSE),"")</f>
        <v>Dirección de Talento Humano</v>
      </c>
    </row>
    <row r="103" spans="1:72" ht="409.5" customHeight="1" x14ac:dyDescent="0.2">
      <c r="A103" s="55" t="s">
        <v>324</v>
      </c>
      <c r="B103" s="101" t="s">
        <v>1743</v>
      </c>
      <c r="C103" s="59" t="s">
        <v>133</v>
      </c>
      <c r="D103" s="57" t="s">
        <v>1744</v>
      </c>
      <c r="E103" s="98" t="s">
        <v>35</v>
      </c>
      <c r="F103" s="98" t="s">
        <v>92</v>
      </c>
      <c r="G103" s="55" t="s">
        <v>1745</v>
      </c>
      <c r="H103" s="55" t="s">
        <v>1746</v>
      </c>
      <c r="I103" s="55" t="s">
        <v>1747</v>
      </c>
      <c r="J103" s="55" t="s">
        <v>1679</v>
      </c>
      <c r="K103" s="55" t="s">
        <v>335</v>
      </c>
      <c r="L103" s="55" t="s">
        <v>336</v>
      </c>
      <c r="M103" s="55" t="s">
        <v>706</v>
      </c>
      <c r="N103" s="100" t="s">
        <v>144</v>
      </c>
      <c r="O103" s="100" t="s">
        <v>104</v>
      </c>
      <c r="P103" s="98" t="s">
        <v>105</v>
      </c>
      <c r="Q103" s="55" t="s">
        <v>1748</v>
      </c>
      <c r="R103" s="100" t="s">
        <v>144</v>
      </c>
      <c r="S103" s="100" t="s">
        <v>145</v>
      </c>
      <c r="T103" s="98" t="s">
        <v>126</v>
      </c>
      <c r="U103" s="55" t="s">
        <v>1749</v>
      </c>
      <c r="V103" s="98" t="s">
        <v>340</v>
      </c>
      <c r="W103" s="55" t="s">
        <v>341</v>
      </c>
      <c r="X103" s="55" t="s">
        <v>341</v>
      </c>
      <c r="Y103" s="55" t="s">
        <v>341</v>
      </c>
      <c r="Z103" s="55" t="s">
        <v>341</v>
      </c>
      <c r="AA103" s="55" t="s">
        <v>341</v>
      </c>
      <c r="AB103" s="55" t="s">
        <v>341</v>
      </c>
      <c r="AC103" s="55" t="s">
        <v>341</v>
      </c>
      <c r="AD103" s="55" t="s">
        <v>341</v>
      </c>
      <c r="AE103" s="55" t="s">
        <v>341</v>
      </c>
      <c r="AF103" s="55" t="s">
        <v>341</v>
      </c>
      <c r="AG103" s="55" t="s">
        <v>1750</v>
      </c>
      <c r="AH103" s="55" t="s">
        <v>1741</v>
      </c>
      <c r="AI103" s="56" t="s">
        <v>1751</v>
      </c>
      <c r="AJ103" s="71">
        <v>43921</v>
      </c>
      <c r="AK103" s="72" t="s">
        <v>345</v>
      </c>
      <c r="AL103" s="77" t="s">
        <v>1661</v>
      </c>
      <c r="AM103" s="69" t="s">
        <v>353</v>
      </c>
      <c r="AN103" s="78" t="s">
        <v>354</v>
      </c>
      <c r="AO103" s="74" t="s">
        <v>353</v>
      </c>
      <c r="AP103" s="69" t="s">
        <v>353</v>
      </c>
      <c r="AQ103" s="72" t="s">
        <v>354</v>
      </c>
      <c r="AR103" s="77" t="s">
        <v>353</v>
      </c>
      <c r="AS103" s="69" t="s">
        <v>353</v>
      </c>
      <c r="AT103" s="78" t="s">
        <v>354</v>
      </c>
      <c r="AU103" s="74" t="s">
        <v>353</v>
      </c>
      <c r="AV103" s="69" t="s">
        <v>353</v>
      </c>
      <c r="AW103" s="72" t="s">
        <v>354</v>
      </c>
      <c r="AX103" s="77" t="s">
        <v>353</v>
      </c>
      <c r="AY103" s="69" t="s">
        <v>353</v>
      </c>
      <c r="AZ103" s="78" t="s">
        <v>354</v>
      </c>
      <c r="BA103" s="74" t="s">
        <v>353</v>
      </c>
      <c r="BB103" s="69" t="s">
        <v>353</v>
      </c>
      <c r="BC103" s="72" t="s">
        <v>354</v>
      </c>
      <c r="BD103" s="77" t="s">
        <v>353</v>
      </c>
      <c r="BE103" s="69" t="s">
        <v>353</v>
      </c>
      <c r="BF103" s="78" t="s">
        <v>354</v>
      </c>
      <c r="BG103" s="74" t="s">
        <v>353</v>
      </c>
      <c r="BH103" s="69" t="s">
        <v>353</v>
      </c>
      <c r="BI103" s="72" t="s">
        <v>354</v>
      </c>
      <c r="BJ103" s="77" t="s">
        <v>353</v>
      </c>
      <c r="BK103" s="69" t="s">
        <v>353</v>
      </c>
      <c r="BL103" s="78" t="s">
        <v>354</v>
      </c>
      <c r="BM103" s="74" t="s">
        <v>353</v>
      </c>
      <c r="BN103" s="69" t="s">
        <v>353</v>
      </c>
      <c r="BO103" s="72" t="s">
        <v>354</v>
      </c>
      <c r="BP103" s="77" t="s">
        <v>353</v>
      </c>
      <c r="BQ103" s="69" t="s">
        <v>353</v>
      </c>
      <c r="BR103" s="78" t="s">
        <v>354</v>
      </c>
      <c r="BS103" s="80" t="s">
        <v>353</v>
      </c>
      <c r="BT103" s="2" t="str">
        <f>IFERROR(VLOOKUP(A103,Listas!$A$2:$B$23,2,FALSE),"")</f>
        <v>Dirección de Talento Humano</v>
      </c>
    </row>
    <row r="104" spans="1:72" ht="409.5" customHeight="1" x14ac:dyDescent="0.2">
      <c r="A104" s="55" t="s">
        <v>325</v>
      </c>
      <c r="B104" s="101" t="s">
        <v>1752</v>
      </c>
      <c r="C104" s="59" t="s">
        <v>93</v>
      </c>
      <c r="D104" s="57" t="s">
        <v>1753</v>
      </c>
      <c r="E104" s="98" t="s">
        <v>35</v>
      </c>
      <c r="F104" s="98" t="s">
        <v>136</v>
      </c>
      <c r="G104" s="55" t="s">
        <v>1754</v>
      </c>
      <c r="H104" s="55" t="s">
        <v>1755</v>
      </c>
      <c r="I104" s="55" t="s">
        <v>1756</v>
      </c>
      <c r="J104" s="55" t="s">
        <v>721</v>
      </c>
      <c r="K104" s="55" t="s">
        <v>335</v>
      </c>
      <c r="L104" s="55" t="s">
        <v>336</v>
      </c>
      <c r="M104" s="55" t="s">
        <v>468</v>
      </c>
      <c r="N104" s="100" t="s">
        <v>144</v>
      </c>
      <c r="O104" s="100" t="s">
        <v>104</v>
      </c>
      <c r="P104" s="98" t="s">
        <v>105</v>
      </c>
      <c r="Q104" s="55" t="s">
        <v>1757</v>
      </c>
      <c r="R104" s="100" t="s">
        <v>144</v>
      </c>
      <c r="S104" s="100" t="s">
        <v>145</v>
      </c>
      <c r="T104" s="98" t="s">
        <v>126</v>
      </c>
      <c r="U104" s="55" t="s">
        <v>1758</v>
      </c>
      <c r="V104" s="98" t="s">
        <v>340</v>
      </c>
      <c r="W104" s="55" t="s">
        <v>341</v>
      </c>
      <c r="X104" s="55" t="s">
        <v>341</v>
      </c>
      <c r="Y104" s="55" t="s">
        <v>341</v>
      </c>
      <c r="Z104" s="55" t="s">
        <v>341</v>
      </c>
      <c r="AA104" s="55" t="s">
        <v>341</v>
      </c>
      <c r="AB104" s="55" t="s">
        <v>341</v>
      </c>
      <c r="AC104" s="55" t="s">
        <v>341</v>
      </c>
      <c r="AD104" s="55" t="s">
        <v>341</v>
      </c>
      <c r="AE104" s="55" t="s">
        <v>341</v>
      </c>
      <c r="AF104" s="55" t="s">
        <v>341</v>
      </c>
      <c r="AG104" s="55" t="s">
        <v>1759</v>
      </c>
      <c r="AH104" s="55" t="s">
        <v>1760</v>
      </c>
      <c r="AI104" s="56" t="s">
        <v>1761</v>
      </c>
      <c r="AJ104" s="71">
        <v>43350</v>
      </c>
      <c r="AK104" s="72" t="s">
        <v>345</v>
      </c>
      <c r="AL104" s="77" t="s">
        <v>1229</v>
      </c>
      <c r="AM104" s="69">
        <v>43593</v>
      </c>
      <c r="AN104" s="78" t="s">
        <v>529</v>
      </c>
      <c r="AO104" s="74" t="s">
        <v>1762</v>
      </c>
      <c r="AP104" s="69">
        <v>43892</v>
      </c>
      <c r="AQ104" s="72" t="s">
        <v>1019</v>
      </c>
      <c r="AR104" s="77" t="s">
        <v>1763</v>
      </c>
      <c r="AS104" s="69" t="s">
        <v>353</v>
      </c>
      <c r="AT104" s="78" t="s">
        <v>354</v>
      </c>
      <c r="AU104" s="74" t="s">
        <v>353</v>
      </c>
      <c r="AV104" s="69" t="s">
        <v>353</v>
      </c>
      <c r="AW104" s="72" t="s">
        <v>354</v>
      </c>
      <c r="AX104" s="77" t="s">
        <v>353</v>
      </c>
      <c r="AY104" s="69" t="s">
        <v>353</v>
      </c>
      <c r="AZ104" s="78" t="s">
        <v>354</v>
      </c>
      <c r="BA104" s="74" t="s">
        <v>353</v>
      </c>
      <c r="BB104" s="69" t="s">
        <v>353</v>
      </c>
      <c r="BC104" s="72" t="s">
        <v>354</v>
      </c>
      <c r="BD104" s="77" t="s">
        <v>353</v>
      </c>
      <c r="BE104" s="69" t="s">
        <v>353</v>
      </c>
      <c r="BF104" s="78" t="s">
        <v>354</v>
      </c>
      <c r="BG104" s="74" t="s">
        <v>353</v>
      </c>
      <c r="BH104" s="69" t="s">
        <v>353</v>
      </c>
      <c r="BI104" s="72" t="s">
        <v>354</v>
      </c>
      <c r="BJ104" s="77" t="s">
        <v>353</v>
      </c>
      <c r="BK104" s="69" t="s">
        <v>353</v>
      </c>
      <c r="BL104" s="78" t="s">
        <v>354</v>
      </c>
      <c r="BM104" s="74" t="s">
        <v>353</v>
      </c>
      <c r="BN104" s="69" t="s">
        <v>353</v>
      </c>
      <c r="BO104" s="72" t="s">
        <v>354</v>
      </c>
      <c r="BP104" s="77" t="s">
        <v>353</v>
      </c>
      <c r="BQ104" s="69" t="s">
        <v>353</v>
      </c>
      <c r="BR104" s="78" t="s">
        <v>354</v>
      </c>
      <c r="BS104" s="80" t="s">
        <v>353</v>
      </c>
      <c r="BT104" s="2" t="str">
        <f>IFERROR(VLOOKUP(A104,Listas!$A$2:$B$23,2,FALSE),"")</f>
        <v>Subdirección Financiera</v>
      </c>
    </row>
    <row r="105" spans="1:72" ht="409.5" customHeight="1" x14ac:dyDescent="0.2">
      <c r="A105" s="55" t="s">
        <v>325</v>
      </c>
      <c r="B105" s="101" t="s">
        <v>1752</v>
      </c>
      <c r="C105" s="59" t="s">
        <v>133</v>
      </c>
      <c r="D105" s="57" t="s">
        <v>1764</v>
      </c>
      <c r="E105" s="98" t="s">
        <v>35</v>
      </c>
      <c r="F105" s="98" t="s">
        <v>42</v>
      </c>
      <c r="G105" s="55" t="s">
        <v>1765</v>
      </c>
      <c r="H105" s="55" t="s">
        <v>1766</v>
      </c>
      <c r="I105" s="55" t="s">
        <v>1767</v>
      </c>
      <c r="J105" s="55" t="s">
        <v>721</v>
      </c>
      <c r="K105" s="55" t="s">
        <v>335</v>
      </c>
      <c r="L105" s="55" t="s">
        <v>336</v>
      </c>
      <c r="M105" s="55" t="s">
        <v>468</v>
      </c>
      <c r="N105" s="100" t="s">
        <v>144</v>
      </c>
      <c r="O105" s="100" t="s">
        <v>79</v>
      </c>
      <c r="P105" s="98" t="s">
        <v>81</v>
      </c>
      <c r="Q105" s="55" t="s">
        <v>1768</v>
      </c>
      <c r="R105" s="100" t="s">
        <v>144</v>
      </c>
      <c r="S105" s="100" t="s">
        <v>125</v>
      </c>
      <c r="T105" s="98" t="s">
        <v>126</v>
      </c>
      <c r="U105" s="55" t="s">
        <v>1769</v>
      </c>
      <c r="V105" s="98" t="s">
        <v>340</v>
      </c>
      <c r="W105" s="55" t="s">
        <v>341</v>
      </c>
      <c r="X105" s="55" t="s">
        <v>341</v>
      </c>
      <c r="Y105" s="55" t="s">
        <v>341</v>
      </c>
      <c r="Z105" s="55" t="s">
        <v>341</v>
      </c>
      <c r="AA105" s="55" t="s">
        <v>341</v>
      </c>
      <c r="AB105" s="55" t="s">
        <v>341</v>
      </c>
      <c r="AC105" s="55" t="s">
        <v>341</v>
      </c>
      <c r="AD105" s="55" t="s">
        <v>341</v>
      </c>
      <c r="AE105" s="55" t="s">
        <v>341</v>
      </c>
      <c r="AF105" s="55" t="s">
        <v>341</v>
      </c>
      <c r="AG105" s="55" t="s">
        <v>1770</v>
      </c>
      <c r="AH105" s="55" t="s">
        <v>1771</v>
      </c>
      <c r="AI105" s="56" t="s">
        <v>1772</v>
      </c>
      <c r="AJ105" s="71">
        <v>43350</v>
      </c>
      <c r="AK105" s="72" t="s">
        <v>345</v>
      </c>
      <c r="AL105" s="77" t="s">
        <v>1229</v>
      </c>
      <c r="AM105" s="69">
        <v>43593</v>
      </c>
      <c r="AN105" s="78" t="s">
        <v>529</v>
      </c>
      <c r="AO105" s="74" t="s">
        <v>1762</v>
      </c>
      <c r="AP105" s="69">
        <v>43892</v>
      </c>
      <c r="AQ105" s="72" t="s">
        <v>1019</v>
      </c>
      <c r="AR105" s="77" t="s">
        <v>1773</v>
      </c>
      <c r="AS105" s="69" t="s">
        <v>353</v>
      </c>
      <c r="AT105" s="78" t="s">
        <v>354</v>
      </c>
      <c r="AU105" s="74" t="s">
        <v>353</v>
      </c>
      <c r="AV105" s="69" t="s">
        <v>353</v>
      </c>
      <c r="AW105" s="72" t="s">
        <v>354</v>
      </c>
      <c r="AX105" s="77" t="s">
        <v>353</v>
      </c>
      <c r="AY105" s="69" t="s">
        <v>353</v>
      </c>
      <c r="AZ105" s="78" t="s">
        <v>354</v>
      </c>
      <c r="BA105" s="74" t="s">
        <v>353</v>
      </c>
      <c r="BB105" s="69" t="s">
        <v>353</v>
      </c>
      <c r="BC105" s="72" t="s">
        <v>354</v>
      </c>
      <c r="BD105" s="77" t="s">
        <v>353</v>
      </c>
      <c r="BE105" s="69" t="s">
        <v>353</v>
      </c>
      <c r="BF105" s="78" t="s">
        <v>354</v>
      </c>
      <c r="BG105" s="74" t="s">
        <v>353</v>
      </c>
      <c r="BH105" s="69" t="s">
        <v>353</v>
      </c>
      <c r="BI105" s="72" t="s">
        <v>354</v>
      </c>
      <c r="BJ105" s="77" t="s">
        <v>353</v>
      </c>
      <c r="BK105" s="69" t="s">
        <v>353</v>
      </c>
      <c r="BL105" s="78" t="s">
        <v>354</v>
      </c>
      <c r="BM105" s="74" t="s">
        <v>353</v>
      </c>
      <c r="BN105" s="69" t="s">
        <v>353</v>
      </c>
      <c r="BO105" s="72" t="s">
        <v>354</v>
      </c>
      <c r="BP105" s="77" t="s">
        <v>353</v>
      </c>
      <c r="BQ105" s="69" t="s">
        <v>353</v>
      </c>
      <c r="BR105" s="78" t="s">
        <v>354</v>
      </c>
      <c r="BS105" s="80" t="s">
        <v>353</v>
      </c>
      <c r="BT105" s="2" t="str">
        <f>IFERROR(VLOOKUP(A105,Listas!$A$2:$B$23,2,FALSE),"")</f>
        <v>Subdirección Financiera</v>
      </c>
    </row>
    <row r="106" spans="1:72" ht="409.5" customHeight="1" x14ac:dyDescent="0.2">
      <c r="A106" s="55" t="s">
        <v>325</v>
      </c>
      <c r="B106" s="101" t="s">
        <v>1774</v>
      </c>
      <c r="C106" s="59" t="s">
        <v>93</v>
      </c>
      <c r="D106" s="57" t="s">
        <v>1775</v>
      </c>
      <c r="E106" s="98" t="s">
        <v>35</v>
      </c>
      <c r="F106" s="98" t="s">
        <v>152</v>
      </c>
      <c r="G106" s="55" t="s">
        <v>1776</v>
      </c>
      <c r="H106" s="55" t="s">
        <v>1766</v>
      </c>
      <c r="I106" s="55" t="s">
        <v>1777</v>
      </c>
      <c r="J106" s="55" t="s">
        <v>721</v>
      </c>
      <c r="K106" s="55" t="s">
        <v>335</v>
      </c>
      <c r="L106" s="55" t="s">
        <v>449</v>
      </c>
      <c r="M106" s="55" t="s">
        <v>468</v>
      </c>
      <c r="N106" s="100" t="s">
        <v>103</v>
      </c>
      <c r="O106" s="100" t="s">
        <v>104</v>
      </c>
      <c r="P106" s="98" t="s">
        <v>81</v>
      </c>
      <c r="Q106" s="55" t="s">
        <v>1778</v>
      </c>
      <c r="R106" s="100" t="s">
        <v>124</v>
      </c>
      <c r="S106" s="100" t="s">
        <v>145</v>
      </c>
      <c r="T106" s="98" t="s">
        <v>126</v>
      </c>
      <c r="U106" s="55" t="s">
        <v>1779</v>
      </c>
      <c r="V106" s="98" t="s">
        <v>377</v>
      </c>
      <c r="W106" s="55" t="s">
        <v>1780</v>
      </c>
      <c r="X106" s="55" t="s">
        <v>1781</v>
      </c>
      <c r="Y106" s="55" t="s">
        <v>1782</v>
      </c>
      <c r="Z106" s="55" t="s">
        <v>1783</v>
      </c>
      <c r="AA106" s="55" t="s">
        <v>1784</v>
      </c>
      <c r="AB106" s="55" t="s">
        <v>341</v>
      </c>
      <c r="AC106" s="55" t="s">
        <v>341</v>
      </c>
      <c r="AD106" s="55" t="s">
        <v>341</v>
      </c>
      <c r="AE106" s="55" t="s">
        <v>341</v>
      </c>
      <c r="AF106" s="55" t="s">
        <v>341</v>
      </c>
      <c r="AG106" s="55" t="s">
        <v>1785</v>
      </c>
      <c r="AH106" s="55" t="s">
        <v>1786</v>
      </c>
      <c r="AI106" s="56" t="s">
        <v>1787</v>
      </c>
      <c r="AJ106" s="71">
        <v>43350</v>
      </c>
      <c r="AK106" s="72" t="s">
        <v>345</v>
      </c>
      <c r="AL106" s="77" t="s">
        <v>1229</v>
      </c>
      <c r="AM106" s="69">
        <v>43584</v>
      </c>
      <c r="AN106" s="78" t="s">
        <v>529</v>
      </c>
      <c r="AO106" s="74" t="s">
        <v>1762</v>
      </c>
      <c r="AP106" s="69">
        <v>43766</v>
      </c>
      <c r="AQ106" s="72" t="s">
        <v>441</v>
      </c>
      <c r="AR106" s="77" t="s">
        <v>1788</v>
      </c>
      <c r="AS106" s="69">
        <v>43892</v>
      </c>
      <c r="AT106" s="78" t="s">
        <v>367</v>
      </c>
      <c r="AU106" s="74" t="s">
        <v>1789</v>
      </c>
      <c r="AV106" s="69" t="s">
        <v>353</v>
      </c>
      <c r="AW106" s="72" t="s">
        <v>354</v>
      </c>
      <c r="AX106" s="77" t="s">
        <v>353</v>
      </c>
      <c r="AY106" s="69" t="s">
        <v>353</v>
      </c>
      <c r="AZ106" s="78" t="s">
        <v>354</v>
      </c>
      <c r="BA106" s="74" t="s">
        <v>353</v>
      </c>
      <c r="BB106" s="69" t="s">
        <v>353</v>
      </c>
      <c r="BC106" s="72" t="s">
        <v>354</v>
      </c>
      <c r="BD106" s="77" t="s">
        <v>353</v>
      </c>
      <c r="BE106" s="69" t="s">
        <v>353</v>
      </c>
      <c r="BF106" s="78" t="s">
        <v>354</v>
      </c>
      <c r="BG106" s="74" t="s">
        <v>353</v>
      </c>
      <c r="BH106" s="69" t="s">
        <v>353</v>
      </c>
      <c r="BI106" s="72" t="s">
        <v>354</v>
      </c>
      <c r="BJ106" s="77" t="s">
        <v>353</v>
      </c>
      <c r="BK106" s="69" t="s">
        <v>353</v>
      </c>
      <c r="BL106" s="78" t="s">
        <v>354</v>
      </c>
      <c r="BM106" s="74" t="s">
        <v>353</v>
      </c>
      <c r="BN106" s="69" t="s">
        <v>353</v>
      </c>
      <c r="BO106" s="72" t="s">
        <v>354</v>
      </c>
      <c r="BP106" s="77" t="s">
        <v>353</v>
      </c>
      <c r="BQ106" s="69" t="s">
        <v>353</v>
      </c>
      <c r="BR106" s="78" t="s">
        <v>354</v>
      </c>
      <c r="BS106" s="80" t="s">
        <v>353</v>
      </c>
      <c r="BT106" s="2" t="str">
        <f>IFERROR(VLOOKUP(A106,Listas!$A$2:$B$23,2,FALSE),"")</f>
        <v>Subdirección Financiera</v>
      </c>
    </row>
    <row r="107" spans="1:72" ht="409.5" customHeight="1" x14ac:dyDescent="0.2">
      <c r="A107" s="55" t="s">
        <v>325</v>
      </c>
      <c r="B107" s="101" t="s">
        <v>1790</v>
      </c>
      <c r="C107" s="59" t="s">
        <v>93</v>
      </c>
      <c r="D107" s="57" t="s">
        <v>1791</v>
      </c>
      <c r="E107" s="98" t="s">
        <v>35</v>
      </c>
      <c r="F107" s="98" t="s">
        <v>136</v>
      </c>
      <c r="G107" s="55" t="s">
        <v>1792</v>
      </c>
      <c r="H107" s="55" t="s">
        <v>1766</v>
      </c>
      <c r="I107" s="55" t="s">
        <v>1793</v>
      </c>
      <c r="J107" s="55" t="s">
        <v>721</v>
      </c>
      <c r="K107" s="55" t="s">
        <v>335</v>
      </c>
      <c r="L107" s="55" t="s">
        <v>449</v>
      </c>
      <c r="M107" s="55" t="s">
        <v>468</v>
      </c>
      <c r="N107" s="100" t="s">
        <v>103</v>
      </c>
      <c r="O107" s="100" t="s">
        <v>125</v>
      </c>
      <c r="P107" s="98" t="s">
        <v>105</v>
      </c>
      <c r="Q107" s="55" t="s">
        <v>1794</v>
      </c>
      <c r="R107" s="100" t="s">
        <v>144</v>
      </c>
      <c r="S107" s="100" t="s">
        <v>145</v>
      </c>
      <c r="T107" s="98" t="s">
        <v>126</v>
      </c>
      <c r="U107" s="55" t="s">
        <v>1795</v>
      </c>
      <c r="V107" s="98" t="s">
        <v>340</v>
      </c>
      <c r="W107" s="55" t="s">
        <v>341</v>
      </c>
      <c r="X107" s="55" t="s">
        <v>341</v>
      </c>
      <c r="Y107" s="55" t="s">
        <v>341</v>
      </c>
      <c r="Z107" s="55" t="s">
        <v>341</v>
      </c>
      <c r="AA107" s="55" t="s">
        <v>341</v>
      </c>
      <c r="AB107" s="55" t="s">
        <v>341</v>
      </c>
      <c r="AC107" s="55" t="s">
        <v>341</v>
      </c>
      <c r="AD107" s="55" t="s">
        <v>341</v>
      </c>
      <c r="AE107" s="55" t="s">
        <v>341</v>
      </c>
      <c r="AF107" s="55" t="s">
        <v>341</v>
      </c>
      <c r="AG107" s="55" t="s">
        <v>1796</v>
      </c>
      <c r="AH107" s="55" t="s">
        <v>1797</v>
      </c>
      <c r="AI107" s="56" t="s">
        <v>1798</v>
      </c>
      <c r="AJ107" s="71">
        <v>43350</v>
      </c>
      <c r="AK107" s="72" t="s">
        <v>345</v>
      </c>
      <c r="AL107" s="77" t="s">
        <v>1229</v>
      </c>
      <c r="AM107" s="69">
        <v>43593</v>
      </c>
      <c r="AN107" s="78" t="s">
        <v>529</v>
      </c>
      <c r="AO107" s="74" t="s">
        <v>1762</v>
      </c>
      <c r="AP107" s="69">
        <v>43892</v>
      </c>
      <c r="AQ107" s="72" t="s">
        <v>1019</v>
      </c>
      <c r="AR107" s="77" t="s">
        <v>1763</v>
      </c>
      <c r="AS107" s="69" t="s">
        <v>353</v>
      </c>
      <c r="AT107" s="78" t="s">
        <v>354</v>
      </c>
      <c r="AU107" s="74" t="s">
        <v>353</v>
      </c>
      <c r="AV107" s="69" t="s">
        <v>353</v>
      </c>
      <c r="AW107" s="72" t="s">
        <v>354</v>
      </c>
      <c r="AX107" s="77" t="s">
        <v>353</v>
      </c>
      <c r="AY107" s="69" t="s">
        <v>353</v>
      </c>
      <c r="AZ107" s="78" t="s">
        <v>354</v>
      </c>
      <c r="BA107" s="74" t="s">
        <v>353</v>
      </c>
      <c r="BB107" s="69" t="s">
        <v>353</v>
      </c>
      <c r="BC107" s="72" t="s">
        <v>354</v>
      </c>
      <c r="BD107" s="77" t="s">
        <v>353</v>
      </c>
      <c r="BE107" s="69" t="s">
        <v>353</v>
      </c>
      <c r="BF107" s="78" t="s">
        <v>354</v>
      </c>
      <c r="BG107" s="74" t="s">
        <v>353</v>
      </c>
      <c r="BH107" s="69" t="s">
        <v>353</v>
      </c>
      <c r="BI107" s="72" t="s">
        <v>354</v>
      </c>
      <c r="BJ107" s="77" t="s">
        <v>353</v>
      </c>
      <c r="BK107" s="69" t="s">
        <v>353</v>
      </c>
      <c r="BL107" s="78" t="s">
        <v>354</v>
      </c>
      <c r="BM107" s="74" t="s">
        <v>353</v>
      </c>
      <c r="BN107" s="69" t="s">
        <v>353</v>
      </c>
      <c r="BO107" s="72" t="s">
        <v>354</v>
      </c>
      <c r="BP107" s="77" t="s">
        <v>353</v>
      </c>
      <c r="BQ107" s="69" t="s">
        <v>353</v>
      </c>
      <c r="BR107" s="78" t="s">
        <v>354</v>
      </c>
      <c r="BS107" s="80" t="s">
        <v>353</v>
      </c>
      <c r="BT107" s="2" t="str">
        <f>IFERROR(VLOOKUP(A107,Listas!$A$2:$B$23,2,FALSE),"")</f>
        <v>Subdirección Financiera</v>
      </c>
    </row>
    <row r="108" spans="1:72" ht="409.5" customHeight="1" x14ac:dyDescent="0.2">
      <c r="A108" s="55" t="s">
        <v>325</v>
      </c>
      <c r="B108" s="101" t="s">
        <v>1799</v>
      </c>
      <c r="C108" s="59" t="s">
        <v>116</v>
      </c>
      <c r="D108" s="57" t="s">
        <v>1800</v>
      </c>
      <c r="E108" s="98" t="s">
        <v>64</v>
      </c>
      <c r="F108" s="98" t="s">
        <v>136</v>
      </c>
      <c r="G108" s="55" t="s">
        <v>1801</v>
      </c>
      <c r="H108" s="55" t="s">
        <v>645</v>
      </c>
      <c r="I108" s="55" t="s">
        <v>1802</v>
      </c>
      <c r="J108" s="55" t="s">
        <v>374</v>
      </c>
      <c r="K108" s="55" t="s">
        <v>335</v>
      </c>
      <c r="L108" s="55" t="s">
        <v>1803</v>
      </c>
      <c r="M108" s="55" t="s">
        <v>468</v>
      </c>
      <c r="N108" s="100" t="s">
        <v>144</v>
      </c>
      <c r="O108" s="100" t="s">
        <v>52</v>
      </c>
      <c r="P108" s="98" t="s">
        <v>54</v>
      </c>
      <c r="Q108" s="55" t="s">
        <v>1804</v>
      </c>
      <c r="R108" s="100" t="s">
        <v>144</v>
      </c>
      <c r="S108" s="100" t="s">
        <v>52</v>
      </c>
      <c r="T108" s="98" t="s">
        <v>54</v>
      </c>
      <c r="U108" s="55" t="s">
        <v>1805</v>
      </c>
      <c r="V108" s="98" t="s">
        <v>377</v>
      </c>
      <c r="W108" s="55" t="s">
        <v>341</v>
      </c>
      <c r="X108" s="55" t="s">
        <v>341</v>
      </c>
      <c r="Y108" s="55" t="s">
        <v>341</v>
      </c>
      <c r="Z108" s="55" t="s">
        <v>341</v>
      </c>
      <c r="AA108" s="55" t="s">
        <v>341</v>
      </c>
      <c r="AB108" s="55" t="s">
        <v>1806</v>
      </c>
      <c r="AC108" s="55" t="s">
        <v>1807</v>
      </c>
      <c r="AD108" s="55" t="s">
        <v>1808</v>
      </c>
      <c r="AE108" s="55" t="s">
        <v>1809</v>
      </c>
      <c r="AF108" s="55" t="s">
        <v>1810</v>
      </c>
      <c r="AG108" s="55" t="s">
        <v>1811</v>
      </c>
      <c r="AH108" s="55" t="s">
        <v>1812</v>
      </c>
      <c r="AI108" s="56" t="s">
        <v>1813</v>
      </c>
      <c r="AJ108" s="71">
        <v>44013</v>
      </c>
      <c r="AK108" s="72" t="s">
        <v>345</v>
      </c>
      <c r="AL108" s="77" t="s">
        <v>1814</v>
      </c>
      <c r="AM108" s="69" t="s">
        <v>353</v>
      </c>
      <c r="AN108" s="78" t="s">
        <v>354</v>
      </c>
      <c r="AO108" s="74" t="s">
        <v>353</v>
      </c>
      <c r="AP108" s="69" t="s">
        <v>353</v>
      </c>
      <c r="AQ108" s="72" t="s">
        <v>354</v>
      </c>
      <c r="AR108" s="77" t="s">
        <v>353</v>
      </c>
      <c r="AS108" s="69" t="s">
        <v>353</v>
      </c>
      <c r="AT108" s="78" t="s">
        <v>354</v>
      </c>
      <c r="AU108" s="74" t="s">
        <v>353</v>
      </c>
      <c r="AV108" s="69" t="s">
        <v>353</v>
      </c>
      <c r="AW108" s="72" t="s">
        <v>354</v>
      </c>
      <c r="AX108" s="77" t="s">
        <v>353</v>
      </c>
      <c r="AY108" s="69" t="s">
        <v>353</v>
      </c>
      <c r="AZ108" s="78" t="s">
        <v>354</v>
      </c>
      <c r="BA108" s="74" t="s">
        <v>353</v>
      </c>
      <c r="BB108" s="69" t="s">
        <v>353</v>
      </c>
      <c r="BC108" s="72" t="s">
        <v>354</v>
      </c>
      <c r="BD108" s="77" t="s">
        <v>353</v>
      </c>
      <c r="BE108" s="69" t="s">
        <v>353</v>
      </c>
      <c r="BF108" s="78" t="s">
        <v>354</v>
      </c>
      <c r="BG108" s="74" t="s">
        <v>353</v>
      </c>
      <c r="BH108" s="69" t="s">
        <v>353</v>
      </c>
      <c r="BI108" s="72" t="s">
        <v>354</v>
      </c>
      <c r="BJ108" s="77" t="s">
        <v>353</v>
      </c>
      <c r="BK108" s="69" t="s">
        <v>353</v>
      </c>
      <c r="BL108" s="78" t="s">
        <v>354</v>
      </c>
      <c r="BM108" s="74" t="s">
        <v>353</v>
      </c>
      <c r="BN108" s="69" t="s">
        <v>353</v>
      </c>
      <c r="BO108" s="72" t="s">
        <v>354</v>
      </c>
      <c r="BP108" s="77" t="s">
        <v>353</v>
      </c>
      <c r="BQ108" s="69" t="s">
        <v>353</v>
      </c>
      <c r="BR108" s="78" t="s">
        <v>354</v>
      </c>
      <c r="BS108" s="80" t="s">
        <v>353</v>
      </c>
      <c r="BT108" s="2" t="str">
        <f>IFERROR(VLOOKUP(A108,Listas!$A$2:$B$23,2,FALSE),"")</f>
        <v>Subdirección Financiera</v>
      </c>
    </row>
    <row r="109" spans="1:72" ht="409.5" customHeight="1" x14ac:dyDescent="0.2">
      <c r="A109" s="55" t="s">
        <v>325</v>
      </c>
      <c r="B109" s="101" t="s">
        <v>1815</v>
      </c>
      <c r="C109" s="59" t="s">
        <v>150</v>
      </c>
      <c r="D109" s="57" t="s">
        <v>1816</v>
      </c>
      <c r="E109" s="98" t="s">
        <v>64</v>
      </c>
      <c r="F109" s="98" t="s">
        <v>136</v>
      </c>
      <c r="G109" s="55" t="s">
        <v>1817</v>
      </c>
      <c r="H109" s="55" t="s">
        <v>645</v>
      </c>
      <c r="I109" s="55" t="s">
        <v>1818</v>
      </c>
      <c r="J109" s="55" t="s">
        <v>1819</v>
      </c>
      <c r="K109" s="55" t="s">
        <v>335</v>
      </c>
      <c r="L109" s="55" t="s">
        <v>1820</v>
      </c>
      <c r="M109" s="55" t="s">
        <v>468</v>
      </c>
      <c r="N109" s="100" t="s">
        <v>124</v>
      </c>
      <c r="O109" s="100" t="s">
        <v>52</v>
      </c>
      <c r="P109" s="98" t="s">
        <v>54</v>
      </c>
      <c r="Q109" s="55" t="s">
        <v>1821</v>
      </c>
      <c r="R109" s="100" t="s">
        <v>144</v>
      </c>
      <c r="S109" s="100" t="s">
        <v>52</v>
      </c>
      <c r="T109" s="98" t="s">
        <v>54</v>
      </c>
      <c r="U109" s="55" t="s">
        <v>1822</v>
      </c>
      <c r="V109" s="98" t="s">
        <v>377</v>
      </c>
      <c r="W109" s="55" t="s">
        <v>1823</v>
      </c>
      <c r="X109" s="55" t="s">
        <v>1824</v>
      </c>
      <c r="Y109" s="55" t="s">
        <v>1825</v>
      </c>
      <c r="Z109" s="55" t="s">
        <v>1826</v>
      </c>
      <c r="AA109" s="55" t="s">
        <v>1827</v>
      </c>
      <c r="AB109" s="55" t="s">
        <v>341</v>
      </c>
      <c r="AC109" s="55" t="s">
        <v>341</v>
      </c>
      <c r="AD109" s="55" t="s">
        <v>341</v>
      </c>
      <c r="AE109" s="55" t="s">
        <v>341</v>
      </c>
      <c r="AF109" s="55" t="s">
        <v>341</v>
      </c>
      <c r="AG109" s="55" t="s">
        <v>1828</v>
      </c>
      <c r="AH109" s="55" t="s">
        <v>1829</v>
      </c>
      <c r="AI109" s="56" t="s">
        <v>1830</v>
      </c>
      <c r="AJ109" s="71">
        <v>44013</v>
      </c>
      <c r="AK109" s="72" t="s">
        <v>345</v>
      </c>
      <c r="AL109" s="77" t="s">
        <v>1814</v>
      </c>
      <c r="AM109" s="69" t="s">
        <v>353</v>
      </c>
      <c r="AN109" s="78" t="s">
        <v>354</v>
      </c>
      <c r="AO109" s="74" t="s">
        <v>353</v>
      </c>
      <c r="AP109" s="69" t="s">
        <v>353</v>
      </c>
      <c r="AQ109" s="72" t="s">
        <v>354</v>
      </c>
      <c r="AR109" s="77" t="s">
        <v>353</v>
      </c>
      <c r="AS109" s="69" t="s">
        <v>353</v>
      </c>
      <c r="AT109" s="78" t="s">
        <v>354</v>
      </c>
      <c r="AU109" s="74" t="s">
        <v>353</v>
      </c>
      <c r="AV109" s="69" t="s">
        <v>353</v>
      </c>
      <c r="AW109" s="72" t="s">
        <v>354</v>
      </c>
      <c r="AX109" s="77" t="s">
        <v>353</v>
      </c>
      <c r="AY109" s="69" t="s">
        <v>353</v>
      </c>
      <c r="AZ109" s="78" t="s">
        <v>354</v>
      </c>
      <c r="BA109" s="74" t="s">
        <v>353</v>
      </c>
      <c r="BB109" s="69" t="s">
        <v>353</v>
      </c>
      <c r="BC109" s="72" t="s">
        <v>354</v>
      </c>
      <c r="BD109" s="77" t="s">
        <v>353</v>
      </c>
      <c r="BE109" s="69" t="s">
        <v>353</v>
      </c>
      <c r="BF109" s="78" t="s">
        <v>354</v>
      </c>
      <c r="BG109" s="74" t="s">
        <v>353</v>
      </c>
      <c r="BH109" s="69" t="s">
        <v>353</v>
      </c>
      <c r="BI109" s="72" t="s">
        <v>354</v>
      </c>
      <c r="BJ109" s="77" t="s">
        <v>353</v>
      </c>
      <c r="BK109" s="69" t="s">
        <v>353</v>
      </c>
      <c r="BL109" s="78" t="s">
        <v>354</v>
      </c>
      <c r="BM109" s="74" t="s">
        <v>353</v>
      </c>
      <c r="BN109" s="69" t="s">
        <v>353</v>
      </c>
      <c r="BO109" s="72" t="s">
        <v>354</v>
      </c>
      <c r="BP109" s="77" t="s">
        <v>353</v>
      </c>
      <c r="BQ109" s="69" t="s">
        <v>353</v>
      </c>
      <c r="BR109" s="78" t="s">
        <v>354</v>
      </c>
      <c r="BS109" s="80" t="s">
        <v>353</v>
      </c>
      <c r="BT109" s="2" t="str">
        <f>IFERROR(VLOOKUP(A109,Listas!$A$2:$B$23,2,FALSE),"")</f>
        <v>Subdirección Financiera</v>
      </c>
    </row>
    <row r="110" spans="1:72" ht="409.5" customHeight="1" x14ac:dyDescent="0.2">
      <c r="A110" s="55" t="s">
        <v>326</v>
      </c>
      <c r="B110" s="101" t="s">
        <v>1831</v>
      </c>
      <c r="C110" s="59" t="s">
        <v>93</v>
      </c>
      <c r="D110" s="57" t="s">
        <v>1832</v>
      </c>
      <c r="E110" s="98" t="s">
        <v>35</v>
      </c>
      <c r="F110" s="98" t="s">
        <v>152</v>
      </c>
      <c r="G110" s="55" t="s">
        <v>1833</v>
      </c>
      <c r="H110" s="55" t="s">
        <v>1834</v>
      </c>
      <c r="I110" s="55" t="s">
        <v>1835</v>
      </c>
      <c r="J110" s="55" t="s">
        <v>634</v>
      </c>
      <c r="K110" s="55" t="s">
        <v>335</v>
      </c>
      <c r="L110" s="55" t="s">
        <v>449</v>
      </c>
      <c r="M110" s="55" t="s">
        <v>706</v>
      </c>
      <c r="N110" s="100" t="s">
        <v>144</v>
      </c>
      <c r="O110" s="100" t="s">
        <v>104</v>
      </c>
      <c r="P110" s="98" t="s">
        <v>105</v>
      </c>
      <c r="Q110" s="55" t="s">
        <v>1836</v>
      </c>
      <c r="R110" s="100" t="s">
        <v>144</v>
      </c>
      <c r="S110" s="100" t="s">
        <v>145</v>
      </c>
      <c r="T110" s="98" t="s">
        <v>126</v>
      </c>
      <c r="U110" s="55" t="s">
        <v>1837</v>
      </c>
      <c r="V110" s="98" t="s">
        <v>340</v>
      </c>
      <c r="W110" s="55" t="s">
        <v>341</v>
      </c>
      <c r="X110" s="55" t="s">
        <v>341</v>
      </c>
      <c r="Y110" s="55" t="s">
        <v>341</v>
      </c>
      <c r="Z110" s="55" t="s">
        <v>341</v>
      </c>
      <c r="AA110" s="55" t="s">
        <v>341</v>
      </c>
      <c r="AB110" s="55" t="s">
        <v>341</v>
      </c>
      <c r="AC110" s="55" t="s">
        <v>341</v>
      </c>
      <c r="AD110" s="55" t="s">
        <v>341</v>
      </c>
      <c r="AE110" s="55" t="s">
        <v>341</v>
      </c>
      <c r="AF110" s="55" t="s">
        <v>341</v>
      </c>
      <c r="AG110" s="55" t="s">
        <v>1838</v>
      </c>
      <c r="AH110" s="55" t="s">
        <v>1839</v>
      </c>
      <c r="AI110" s="56" t="s">
        <v>1840</v>
      </c>
      <c r="AJ110" s="71">
        <v>43715</v>
      </c>
      <c r="AK110" s="72" t="s">
        <v>345</v>
      </c>
      <c r="AL110" s="77" t="s">
        <v>410</v>
      </c>
      <c r="AM110" s="69">
        <v>43599</v>
      </c>
      <c r="AN110" s="78" t="s">
        <v>345</v>
      </c>
      <c r="AO110" s="74" t="s">
        <v>1841</v>
      </c>
      <c r="AP110" s="69">
        <v>43767</v>
      </c>
      <c r="AQ110" s="72" t="s">
        <v>1086</v>
      </c>
      <c r="AR110" s="77" t="s">
        <v>1842</v>
      </c>
      <c r="AS110" s="69">
        <v>43901</v>
      </c>
      <c r="AT110" s="78" t="s">
        <v>351</v>
      </c>
      <c r="AU110" s="74" t="s">
        <v>1843</v>
      </c>
      <c r="AV110" s="69" t="s">
        <v>353</v>
      </c>
      <c r="AW110" s="72" t="s">
        <v>354</v>
      </c>
      <c r="AX110" s="77" t="s">
        <v>353</v>
      </c>
      <c r="AY110" s="69" t="s">
        <v>353</v>
      </c>
      <c r="AZ110" s="78" t="s">
        <v>354</v>
      </c>
      <c r="BA110" s="74" t="s">
        <v>353</v>
      </c>
      <c r="BB110" s="69" t="s">
        <v>353</v>
      </c>
      <c r="BC110" s="72" t="s">
        <v>354</v>
      </c>
      <c r="BD110" s="77" t="s">
        <v>353</v>
      </c>
      <c r="BE110" s="69" t="s">
        <v>353</v>
      </c>
      <c r="BF110" s="78" t="s">
        <v>354</v>
      </c>
      <c r="BG110" s="74" t="s">
        <v>353</v>
      </c>
      <c r="BH110" s="69" t="s">
        <v>353</v>
      </c>
      <c r="BI110" s="72" t="s">
        <v>354</v>
      </c>
      <c r="BJ110" s="77" t="s">
        <v>353</v>
      </c>
      <c r="BK110" s="69" t="s">
        <v>353</v>
      </c>
      <c r="BL110" s="78" t="s">
        <v>354</v>
      </c>
      <c r="BM110" s="74" t="s">
        <v>353</v>
      </c>
      <c r="BN110" s="69" t="s">
        <v>353</v>
      </c>
      <c r="BO110" s="72" t="s">
        <v>354</v>
      </c>
      <c r="BP110" s="77" t="s">
        <v>353</v>
      </c>
      <c r="BQ110" s="69" t="s">
        <v>353</v>
      </c>
      <c r="BR110" s="78" t="s">
        <v>354</v>
      </c>
      <c r="BS110" s="80" t="s">
        <v>353</v>
      </c>
      <c r="BT110" s="2" t="str">
        <f>IFERROR(VLOOKUP(A110,Listas!$A$2:$B$23,2,FALSE),"")</f>
        <v xml:space="preserve"> Oficina Asesora de Jurídica</v>
      </c>
    </row>
    <row r="111" spans="1:72" ht="409.5" customHeight="1" x14ac:dyDescent="0.2">
      <c r="A111" s="55" t="s">
        <v>326</v>
      </c>
      <c r="B111" s="101" t="s">
        <v>1844</v>
      </c>
      <c r="C111" s="59" t="s">
        <v>93</v>
      </c>
      <c r="D111" s="57" t="s">
        <v>1845</v>
      </c>
      <c r="E111" s="98" t="s">
        <v>35</v>
      </c>
      <c r="F111" s="98" t="s">
        <v>152</v>
      </c>
      <c r="G111" s="55" t="s">
        <v>1846</v>
      </c>
      <c r="H111" s="55" t="s">
        <v>1834</v>
      </c>
      <c r="I111" s="55" t="s">
        <v>1847</v>
      </c>
      <c r="J111" s="55" t="s">
        <v>634</v>
      </c>
      <c r="K111" s="55" t="s">
        <v>769</v>
      </c>
      <c r="L111" s="55" t="s">
        <v>449</v>
      </c>
      <c r="M111" s="55" t="s">
        <v>512</v>
      </c>
      <c r="N111" s="100" t="s">
        <v>144</v>
      </c>
      <c r="O111" s="100" t="s">
        <v>79</v>
      </c>
      <c r="P111" s="98" t="s">
        <v>81</v>
      </c>
      <c r="Q111" s="55" t="s">
        <v>1848</v>
      </c>
      <c r="R111" s="100" t="s">
        <v>144</v>
      </c>
      <c r="S111" s="100" t="s">
        <v>125</v>
      </c>
      <c r="T111" s="98" t="s">
        <v>126</v>
      </c>
      <c r="U111" s="55" t="s">
        <v>1849</v>
      </c>
      <c r="V111" s="98" t="s">
        <v>340</v>
      </c>
      <c r="W111" s="55" t="s">
        <v>341</v>
      </c>
      <c r="X111" s="55" t="s">
        <v>341</v>
      </c>
      <c r="Y111" s="55" t="s">
        <v>341</v>
      </c>
      <c r="Z111" s="55" t="s">
        <v>341</v>
      </c>
      <c r="AA111" s="55" t="s">
        <v>341</v>
      </c>
      <c r="AB111" s="55" t="s">
        <v>341</v>
      </c>
      <c r="AC111" s="55" t="s">
        <v>341</v>
      </c>
      <c r="AD111" s="55" t="s">
        <v>341</v>
      </c>
      <c r="AE111" s="55" t="s">
        <v>341</v>
      </c>
      <c r="AF111" s="55" t="s">
        <v>341</v>
      </c>
      <c r="AG111" s="55" t="s">
        <v>1850</v>
      </c>
      <c r="AH111" s="55" t="s">
        <v>1839</v>
      </c>
      <c r="AI111" s="56" t="s">
        <v>1851</v>
      </c>
      <c r="AJ111" s="71">
        <v>43715</v>
      </c>
      <c r="AK111" s="72" t="s">
        <v>345</v>
      </c>
      <c r="AL111" s="77" t="s">
        <v>410</v>
      </c>
      <c r="AM111" s="69">
        <v>43599</v>
      </c>
      <c r="AN111" s="78" t="s">
        <v>345</v>
      </c>
      <c r="AO111" s="74" t="s">
        <v>1841</v>
      </c>
      <c r="AP111" s="69">
        <v>43767</v>
      </c>
      <c r="AQ111" s="72" t="s">
        <v>1852</v>
      </c>
      <c r="AR111" s="77" t="s">
        <v>1853</v>
      </c>
      <c r="AS111" s="69">
        <v>43901</v>
      </c>
      <c r="AT111" s="78" t="s">
        <v>414</v>
      </c>
      <c r="AU111" s="74" t="s">
        <v>1854</v>
      </c>
      <c r="AV111" s="69" t="s">
        <v>353</v>
      </c>
      <c r="AW111" s="72" t="s">
        <v>354</v>
      </c>
      <c r="AX111" s="77" t="s">
        <v>353</v>
      </c>
      <c r="AY111" s="69" t="s">
        <v>353</v>
      </c>
      <c r="AZ111" s="78" t="s">
        <v>354</v>
      </c>
      <c r="BA111" s="74" t="s">
        <v>353</v>
      </c>
      <c r="BB111" s="69" t="s">
        <v>353</v>
      </c>
      <c r="BC111" s="72" t="s">
        <v>354</v>
      </c>
      <c r="BD111" s="77" t="s">
        <v>353</v>
      </c>
      <c r="BE111" s="69" t="s">
        <v>353</v>
      </c>
      <c r="BF111" s="78" t="s">
        <v>354</v>
      </c>
      <c r="BG111" s="74" t="s">
        <v>353</v>
      </c>
      <c r="BH111" s="69" t="s">
        <v>353</v>
      </c>
      <c r="BI111" s="72" t="s">
        <v>354</v>
      </c>
      <c r="BJ111" s="77" t="s">
        <v>353</v>
      </c>
      <c r="BK111" s="69" t="s">
        <v>353</v>
      </c>
      <c r="BL111" s="78" t="s">
        <v>354</v>
      </c>
      <c r="BM111" s="74" t="s">
        <v>353</v>
      </c>
      <c r="BN111" s="69" t="s">
        <v>353</v>
      </c>
      <c r="BO111" s="72" t="s">
        <v>354</v>
      </c>
      <c r="BP111" s="77" t="s">
        <v>353</v>
      </c>
      <c r="BQ111" s="69" t="s">
        <v>353</v>
      </c>
      <c r="BR111" s="78" t="s">
        <v>354</v>
      </c>
      <c r="BS111" s="80" t="s">
        <v>353</v>
      </c>
      <c r="BT111" s="2" t="str">
        <f>IFERROR(VLOOKUP(A111,Listas!$A$2:$B$23,2,FALSE),"")</f>
        <v xml:space="preserve"> Oficina Asesora de Jurídica</v>
      </c>
    </row>
    <row r="112" spans="1:72" ht="409.5" customHeight="1" x14ac:dyDescent="0.2">
      <c r="A112" s="55" t="s">
        <v>326</v>
      </c>
      <c r="B112" s="101" t="s">
        <v>1855</v>
      </c>
      <c r="C112" s="59" t="s">
        <v>93</v>
      </c>
      <c r="D112" s="57" t="s">
        <v>1856</v>
      </c>
      <c r="E112" s="98" t="s">
        <v>35</v>
      </c>
      <c r="F112" s="98" t="s">
        <v>152</v>
      </c>
      <c r="G112" s="55" t="s">
        <v>1857</v>
      </c>
      <c r="H112" s="55" t="s">
        <v>1834</v>
      </c>
      <c r="I112" s="55" t="s">
        <v>1847</v>
      </c>
      <c r="J112" s="55" t="s">
        <v>634</v>
      </c>
      <c r="K112" s="55" t="s">
        <v>335</v>
      </c>
      <c r="L112" s="55" t="s">
        <v>449</v>
      </c>
      <c r="M112" s="55" t="s">
        <v>512</v>
      </c>
      <c r="N112" s="100" t="s">
        <v>144</v>
      </c>
      <c r="O112" s="100" t="s">
        <v>79</v>
      </c>
      <c r="P112" s="98" t="s">
        <v>81</v>
      </c>
      <c r="Q112" s="55" t="s">
        <v>1858</v>
      </c>
      <c r="R112" s="100" t="s">
        <v>144</v>
      </c>
      <c r="S112" s="100" t="s">
        <v>125</v>
      </c>
      <c r="T112" s="98" t="s">
        <v>126</v>
      </c>
      <c r="U112" s="55" t="s">
        <v>1849</v>
      </c>
      <c r="V112" s="98" t="s">
        <v>340</v>
      </c>
      <c r="W112" s="55" t="s">
        <v>341</v>
      </c>
      <c r="X112" s="55" t="s">
        <v>341</v>
      </c>
      <c r="Y112" s="55" t="s">
        <v>341</v>
      </c>
      <c r="Z112" s="55" t="s">
        <v>341</v>
      </c>
      <c r="AA112" s="55" t="s">
        <v>341</v>
      </c>
      <c r="AB112" s="55" t="s">
        <v>341</v>
      </c>
      <c r="AC112" s="55" t="s">
        <v>341</v>
      </c>
      <c r="AD112" s="55" t="s">
        <v>341</v>
      </c>
      <c r="AE112" s="55" t="s">
        <v>341</v>
      </c>
      <c r="AF112" s="55" t="s">
        <v>341</v>
      </c>
      <c r="AG112" s="55" t="s">
        <v>1859</v>
      </c>
      <c r="AH112" s="55" t="s">
        <v>1839</v>
      </c>
      <c r="AI112" s="56" t="s">
        <v>1860</v>
      </c>
      <c r="AJ112" s="71">
        <v>43715</v>
      </c>
      <c r="AK112" s="72" t="s">
        <v>345</v>
      </c>
      <c r="AL112" s="77" t="s">
        <v>410</v>
      </c>
      <c r="AM112" s="69">
        <v>43599</v>
      </c>
      <c r="AN112" s="78" t="s">
        <v>345</v>
      </c>
      <c r="AO112" s="74" t="s">
        <v>1861</v>
      </c>
      <c r="AP112" s="69">
        <v>43767</v>
      </c>
      <c r="AQ112" s="72" t="s">
        <v>1852</v>
      </c>
      <c r="AR112" s="77" t="s">
        <v>1862</v>
      </c>
      <c r="AS112" s="69">
        <v>43901</v>
      </c>
      <c r="AT112" s="78" t="s">
        <v>414</v>
      </c>
      <c r="AU112" s="74" t="s">
        <v>1854</v>
      </c>
      <c r="AV112" s="69" t="s">
        <v>353</v>
      </c>
      <c r="AW112" s="72" t="s">
        <v>354</v>
      </c>
      <c r="AX112" s="77" t="s">
        <v>353</v>
      </c>
      <c r="AY112" s="69" t="s">
        <v>353</v>
      </c>
      <c r="AZ112" s="78" t="s">
        <v>354</v>
      </c>
      <c r="BA112" s="74" t="s">
        <v>353</v>
      </c>
      <c r="BB112" s="69" t="s">
        <v>353</v>
      </c>
      <c r="BC112" s="72" t="s">
        <v>354</v>
      </c>
      <c r="BD112" s="77" t="s">
        <v>353</v>
      </c>
      <c r="BE112" s="69" t="s">
        <v>353</v>
      </c>
      <c r="BF112" s="78" t="s">
        <v>354</v>
      </c>
      <c r="BG112" s="74" t="s">
        <v>353</v>
      </c>
      <c r="BH112" s="69" t="s">
        <v>353</v>
      </c>
      <c r="BI112" s="72" t="s">
        <v>354</v>
      </c>
      <c r="BJ112" s="77" t="s">
        <v>353</v>
      </c>
      <c r="BK112" s="69" t="s">
        <v>353</v>
      </c>
      <c r="BL112" s="78" t="s">
        <v>354</v>
      </c>
      <c r="BM112" s="74" t="s">
        <v>353</v>
      </c>
      <c r="BN112" s="69" t="s">
        <v>353</v>
      </c>
      <c r="BO112" s="72" t="s">
        <v>354</v>
      </c>
      <c r="BP112" s="77" t="s">
        <v>353</v>
      </c>
      <c r="BQ112" s="69" t="s">
        <v>353</v>
      </c>
      <c r="BR112" s="78" t="s">
        <v>354</v>
      </c>
      <c r="BS112" s="80" t="s">
        <v>353</v>
      </c>
      <c r="BT112" s="2" t="str">
        <f>IFERROR(VLOOKUP(A112,Listas!$A$2:$B$23,2,FALSE),"")</f>
        <v xml:space="preserve"> Oficina Asesora de Jurídica</v>
      </c>
    </row>
    <row r="113" spans="1:72" ht="409.5" customHeight="1" x14ac:dyDescent="0.2">
      <c r="A113" s="55" t="s">
        <v>326</v>
      </c>
      <c r="B113" s="101" t="s">
        <v>1831</v>
      </c>
      <c r="C113" s="59" t="s">
        <v>40</v>
      </c>
      <c r="D113" s="57" t="s">
        <v>1863</v>
      </c>
      <c r="E113" s="98" t="s">
        <v>64</v>
      </c>
      <c r="F113" s="98" t="s">
        <v>152</v>
      </c>
      <c r="G113" s="55" t="s">
        <v>1864</v>
      </c>
      <c r="H113" s="55" t="s">
        <v>1865</v>
      </c>
      <c r="I113" s="55" t="s">
        <v>1866</v>
      </c>
      <c r="J113" s="55" t="s">
        <v>1867</v>
      </c>
      <c r="K113" s="55" t="s">
        <v>335</v>
      </c>
      <c r="L113" s="55" t="s">
        <v>449</v>
      </c>
      <c r="M113" s="55" t="s">
        <v>706</v>
      </c>
      <c r="N113" s="100" t="s">
        <v>144</v>
      </c>
      <c r="O113" s="100" t="s">
        <v>52</v>
      </c>
      <c r="P113" s="98" t="s">
        <v>54</v>
      </c>
      <c r="Q113" s="55" t="s">
        <v>1868</v>
      </c>
      <c r="R113" s="100" t="s">
        <v>144</v>
      </c>
      <c r="S113" s="100" t="s">
        <v>52</v>
      </c>
      <c r="T113" s="98" t="s">
        <v>54</v>
      </c>
      <c r="U113" s="55" t="s">
        <v>1869</v>
      </c>
      <c r="V113" s="98" t="s">
        <v>377</v>
      </c>
      <c r="W113" s="55" t="s">
        <v>341</v>
      </c>
      <c r="X113" s="55" t="s">
        <v>341</v>
      </c>
      <c r="Y113" s="55" t="s">
        <v>341</v>
      </c>
      <c r="Z113" s="55" t="s">
        <v>341</v>
      </c>
      <c r="AA113" s="55" t="s">
        <v>341</v>
      </c>
      <c r="AB113" s="55" t="s">
        <v>1870</v>
      </c>
      <c r="AC113" s="55" t="s">
        <v>1871</v>
      </c>
      <c r="AD113" s="55" t="s">
        <v>1872</v>
      </c>
      <c r="AE113" s="55" t="s">
        <v>1873</v>
      </c>
      <c r="AF113" s="55" t="s">
        <v>1874</v>
      </c>
      <c r="AG113" s="55" t="s">
        <v>1875</v>
      </c>
      <c r="AH113" s="55" t="s">
        <v>1876</v>
      </c>
      <c r="AI113" s="56" t="s">
        <v>1877</v>
      </c>
      <c r="AJ113" s="71">
        <v>43599</v>
      </c>
      <c r="AK113" s="72" t="s">
        <v>345</v>
      </c>
      <c r="AL113" s="77" t="s">
        <v>410</v>
      </c>
      <c r="AM113" s="69">
        <v>43767</v>
      </c>
      <c r="AN113" s="78" t="s">
        <v>1490</v>
      </c>
      <c r="AO113" s="74" t="s">
        <v>1878</v>
      </c>
      <c r="AP113" s="69">
        <v>43901</v>
      </c>
      <c r="AQ113" s="72" t="s">
        <v>560</v>
      </c>
      <c r="AR113" s="77" t="s">
        <v>1879</v>
      </c>
      <c r="AS113" s="69" t="s">
        <v>353</v>
      </c>
      <c r="AT113" s="78" t="s">
        <v>354</v>
      </c>
      <c r="AU113" s="74" t="s">
        <v>353</v>
      </c>
      <c r="AV113" s="69" t="s">
        <v>353</v>
      </c>
      <c r="AW113" s="72" t="s">
        <v>354</v>
      </c>
      <c r="AX113" s="77" t="s">
        <v>353</v>
      </c>
      <c r="AY113" s="69" t="s">
        <v>353</v>
      </c>
      <c r="AZ113" s="78" t="s">
        <v>354</v>
      </c>
      <c r="BA113" s="74" t="s">
        <v>353</v>
      </c>
      <c r="BB113" s="69" t="s">
        <v>353</v>
      </c>
      <c r="BC113" s="72" t="s">
        <v>354</v>
      </c>
      <c r="BD113" s="77" t="s">
        <v>353</v>
      </c>
      <c r="BE113" s="69" t="s">
        <v>353</v>
      </c>
      <c r="BF113" s="78" t="s">
        <v>354</v>
      </c>
      <c r="BG113" s="74" t="s">
        <v>353</v>
      </c>
      <c r="BH113" s="69" t="s">
        <v>353</v>
      </c>
      <c r="BI113" s="72" t="s">
        <v>354</v>
      </c>
      <c r="BJ113" s="77" t="s">
        <v>353</v>
      </c>
      <c r="BK113" s="69" t="s">
        <v>353</v>
      </c>
      <c r="BL113" s="78" t="s">
        <v>354</v>
      </c>
      <c r="BM113" s="74" t="s">
        <v>353</v>
      </c>
      <c r="BN113" s="69" t="s">
        <v>353</v>
      </c>
      <c r="BO113" s="72" t="s">
        <v>354</v>
      </c>
      <c r="BP113" s="77" t="s">
        <v>353</v>
      </c>
      <c r="BQ113" s="69" t="s">
        <v>353</v>
      </c>
      <c r="BR113" s="78" t="s">
        <v>354</v>
      </c>
      <c r="BS113" s="80" t="s">
        <v>353</v>
      </c>
      <c r="BT113" s="2" t="str">
        <f>IFERROR(VLOOKUP(A113,Listas!$A$2:$B$23,2,FALSE),"")</f>
        <v xml:space="preserve"> Oficina Asesora de Jurídica</v>
      </c>
    </row>
    <row r="114" spans="1:72" ht="409.5" customHeight="1" x14ac:dyDescent="0.2">
      <c r="A114" s="55" t="s">
        <v>186</v>
      </c>
      <c r="B114" s="101" t="s">
        <v>1880</v>
      </c>
      <c r="C114" s="59" t="s">
        <v>93</v>
      </c>
      <c r="D114" s="57" t="s">
        <v>1881</v>
      </c>
      <c r="E114" s="98" t="s">
        <v>35</v>
      </c>
      <c r="F114" s="98" t="s">
        <v>96</v>
      </c>
      <c r="G114" s="55" t="s">
        <v>1882</v>
      </c>
      <c r="H114" s="55" t="s">
        <v>1883</v>
      </c>
      <c r="I114" s="55" t="s">
        <v>1884</v>
      </c>
      <c r="J114" s="55" t="s">
        <v>621</v>
      </c>
      <c r="K114" s="55" t="s">
        <v>335</v>
      </c>
      <c r="L114" s="55" t="s">
        <v>449</v>
      </c>
      <c r="M114" s="55" t="s">
        <v>831</v>
      </c>
      <c r="N114" s="100" t="s">
        <v>144</v>
      </c>
      <c r="O114" s="100" t="s">
        <v>52</v>
      </c>
      <c r="P114" s="98" t="s">
        <v>54</v>
      </c>
      <c r="Q114" s="55" t="s">
        <v>1885</v>
      </c>
      <c r="R114" s="100" t="s">
        <v>144</v>
      </c>
      <c r="S114" s="100" t="s">
        <v>104</v>
      </c>
      <c r="T114" s="98" t="s">
        <v>105</v>
      </c>
      <c r="U114" s="55" t="s">
        <v>1886</v>
      </c>
      <c r="V114" s="98" t="s">
        <v>377</v>
      </c>
      <c r="W114" s="55" t="s">
        <v>341</v>
      </c>
      <c r="X114" s="55" t="s">
        <v>341</v>
      </c>
      <c r="Y114" s="55" t="s">
        <v>341</v>
      </c>
      <c r="Z114" s="55" t="s">
        <v>341</v>
      </c>
      <c r="AA114" s="55" t="s">
        <v>341</v>
      </c>
      <c r="AB114" s="55" t="s">
        <v>1887</v>
      </c>
      <c r="AC114" s="55" t="s">
        <v>1888</v>
      </c>
      <c r="AD114" s="55" t="s">
        <v>1889</v>
      </c>
      <c r="AE114" s="55" t="s">
        <v>1890</v>
      </c>
      <c r="AF114" s="55" t="s">
        <v>1891</v>
      </c>
      <c r="AG114" s="55" t="s">
        <v>1892</v>
      </c>
      <c r="AH114" s="55" t="s">
        <v>1893</v>
      </c>
      <c r="AI114" s="56" t="s">
        <v>1894</v>
      </c>
      <c r="AJ114" s="71">
        <v>43350</v>
      </c>
      <c r="AK114" s="72" t="s">
        <v>345</v>
      </c>
      <c r="AL114" s="77" t="s">
        <v>860</v>
      </c>
      <c r="AM114" s="69">
        <v>43593</v>
      </c>
      <c r="AN114" s="78" t="s">
        <v>502</v>
      </c>
      <c r="AO114" s="74" t="s">
        <v>1895</v>
      </c>
      <c r="AP114" s="69">
        <v>43784</v>
      </c>
      <c r="AQ114" s="72" t="s">
        <v>1328</v>
      </c>
      <c r="AR114" s="77" t="s">
        <v>1896</v>
      </c>
      <c r="AS114" s="69">
        <v>43895</v>
      </c>
      <c r="AT114" s="78" t="s">
        <v>389</v>
      </c>
      <c r="AU114" s="74" t="s">
        <v>1897</v>
      </c>
      <c r="AV114" s="69" t="s">
        <v>353</v>
      </c>
      <c r="AW114" s="72" t="s">
        <v>354</v>
      </c>
      <c r="AX114" s="77" t="s">
        <v>353</v>
      </c>
      <c r="AY114" s="69" t="s">
        <v>353</v>
      </c>
      <c r="AZ114" s="78" t="s">
        <v>354</v>
      </c>
      <c r="BA114" s="74" t="s">
        <v>353</v>
      </c>
      <c r="BB114" s="69" t="s">
        <v>353</v>
      </c>
      <c r="BC114" s="72" t="s">
        <v>354</v>
      </c>
      <c r="BD114" s="77" t="s">
        <v>353</v>
      </c>
      <c r="BE114" s="69" t="s">
        <v>353</v>
      </c>
      <c r="BF114" s="78" t="s">
        <v>354</v>
      </c>
      <c r="BG114" s="74" t="s">
        <v>353</v>
      </c>
      <c r="BH114" s="69" t="s">
        <v>353</v>
      </c>
      <c r="BI114" s="72" t="s">
        <v>354</v>
      </c>
      <c r="BJ114" s="77" t="s">
        <v>353</v>
      </c>
      <c r="BK114" s="69" t="s">
        <v>353</v>
      </c>
      <c r="BL114" s="78" t="s">
        <v>354</v>
      </c>
      <c r="BM114" s="74" t="s">
        <v>353</v>
      </c>
      <c r="BN114" s="69" t="s">
        <v>353</v>
      </c>
      <c r="BO114" s="72" t="s">
        <v>354</v>
      </c>
      <c r="BP114" s="77" t="s">
        <v>353</v>
      </c>
      <c r="BQ114" s="69" t="s">
        <v>353</v>
      </c>
      <c r="BR114" s="78" t="s">
        <v>354</v>
      </c>
      <c r="BS114" s="80" t="s">
        <v>353</v>
      </c>
      <c r="BT114" s="2" t="str">
        <f>IFERROR(VLOOKUP(A114,Listas!$A$2:$B$23,2,FALSE),"")</f>
        <v xml:space="preserve"> Oficina de Tecnologías de la Información y las Comunicaciones</v>
      </c>
    </row>
    <row r="115" spans="1:72" ht="409.5" customHeight="1" x14ac:dyDescent="0.2">
      <c r="A115" s="55" t="s">
        <v>186</v>
      </c>
      <c r="B115" s="101" t="s">
        <v>1898</v>
      </c>
      <c r="C115" s="59" t="s">
        <v>94</v>
      </c>
      <c r="D115" s="57" t="s">
        <v>1899</v>
      </c>
      <c r="E115" s="98" t="s">
        <v>64</v>
      </c>
      <c r="F115" s="98" t="s">
        <v>152</v>
      </c>
      <c r="G115" s="55" t="s">
        <v>1900</v>
      </c>
      <c r="H115" s="55" t="s">
        <v>1901</v>
      </c>
      <c r="I115" s="55" t="s">
        <v>1902</v>
      </c>
      <c r="J115" s="55" t="s">
        <v>374</v>
      </c>
      <c r="K115" s="55" t="s">
        <v>335</v>
      </c>
      <c r="L115" s="55" t="s">
        <v>449</v>
      </c>
      <c r="M115" s="55" t="s">
        <v>831</v>
      </c>
      <c r="N115" s="100" t="s">
        <v>144</v>
      </c>
      <c r="O115" s="100" t="s">
        <v>52</v>
      </c>
      <c r="P115" s="98" t="s">
        <v>54</v>
      </c>
      <c r="Q115" s="55" t="s">
        <v>1903</v>
      </c>
      <c r="R115" s="100" t="s">
        <v>144</v>
      </c>
      <c r="S115" s="100" t="s">
        <v>52</v>
      </c>
      <c r="T115" s="98" t="s">
        <v>54</v>
      </c>
      <c r="U115" s="55" t="s">
        <v>1904</v>
      </c>
      <c r="V115" s="98" t="s">
        <v>377</v>
      </c>
      <c r="W115" s="55" t="s">
        <v>341</v>
      </c>
      <c r="X115" s="55" t="s">
        <v>341</v>
      </c>
      <c r="Y115" s="55" t="s">
        <v>341</v>
      </c>
      <c r="Z115" s="55" t="s">
        <v>341</v>
      </c>
      <c r="AA115" s="55" t="s">
        <v>341</v>
      </c>
      <c r="AB115" s="55" t="s">
        <v>1887</v>
      </c>
      <c r="AC115" s="55" t="s">
        <v>1888</v>
      </c>
      <c r="AD115" s="55" t="s">
        <v>1889</v>
      </c>
      <c r="AE115" s="55" t="s">
        <v>1890</v>
      </c>
      <c r="AF115" s="55" t="s">
        <v>1891</v>
      </c>
      <c r="AG115" s="55" t="s">
        <v>1905</v>
      </c>
      <c r="AH115" s="55" t="s">
        <v>1906</v>
      </c>
      <c r="AI115" s="56" t="s">
        <v>1907</v>
      </c>
      <c r="AJ115" s="71">
        <v>43593</v>
      </c>
      <c r="AK115" s="72" t="s">
        <v>345</v>
      </c>
      <c r="AL115" s="77" t="s">
        <v>1908</v>
      </c>
      <c r="AM115" s="69">
        <v>43784</v>
      </c>
      <c r="AN115" s="78" t="s">
        <v>347</v>
      </c>
      <c r="AO115" s="74" t="s">
        <v>1909</v>
      </c>
      <c r="AP115" s="69">
        <v>43895</v>
      </c>
      <c r="AQ115" s="72" t="s">
        <v>389</v>
      </c>
      <c r="AR115" s="77" t="s">
        <v>1897</v>
      </c>
      <c r="AS115" s="69" t="s">
        <v>353</v>
      </c>
      <c r="AT115" s="78" t="s">
        <v>354</v>
      </c>
      <c r="AU115" s="74" t="s">
        <v>353</v>
      </c>
      <c r="AV115" s="69" t="s">
        <v>353</v>
      </c>
      <c r="AW115" s="72" t="s">
        <v>354</v>
      </c>
      <c r="AX115" s="77" t="s">
        <v>353</v>
      </c>
      <c r="AY115" s="69" t="s">
        <v>353</v>
      </c>
      <c r="AZ115" s="78" t="s">
        <v>354</v>
      </c>
      <c r="BA115" s="74" t="s">
        <v>353</v>
      </c>
      <c r="BB115" s="69" t="s">
        <v>353</v>
      </c>
      <c r="BC115" s="72" t="s">
        <v>354</v>
      </c>
      <c r="BD115" s="77" t="s">
        <v>353</v>
      </c>
      <c r="BE115" s="69" t="s">
        <v>353</v>
      </c>
      <c r="BF115" s="78" t="s">
        <v>354</v>
      </c>
      <c r="BG115" s="74" t="s">
        <v>353</v>
      </c>
      <c r="BH115" s="69" t="s">
        <v>353</v>
      </c>
      <c r="BI115" s="72" t="s">
        <v>354</v>
      </c>
      <c r="BJ115" s="77" t="s">
        <v>353</v>
      </c>
      <c r="BK115" s="69" t="s">
        <v>353</v>
      </c>
      <c r="BL115" s="78" t="s">
        <v>354</v>
      </c>
      <c r="BM115" s="74" t="s">
        <v>353</v>
      </c>
      <c r="BN115" s="69" t="s">
        <v>353</v>
      </c>
      <c r="BO115" s="72" t="s">
        <v>354</v>
      </c>
      <c r="BP115" s="77" t="s">
        <v>353</v>
      </c>
      <c r="BQ115" s="69" t="s">
        <v>353</v>
      </c>
      <c r="BR115" s="78" t="s">
        <v>354</v>
      </c>
      <c r="BS115" s="80" t="s">
        <v>353</v>
      </c>
      <c r="BT115" s="2" t="str">
        <f>IFERROR(VLOOKUP(A115,Listas!$A$2:$B$23,2,FALSE),"")</f>
        <v xml:space="preserve"> Oficina de Tecnologías de la Información y las Comunicaciones</v>
      </c>
    </row>
    <row r="116" spans="1:72" ht="409.5" customHeight="1" x14ac:dyDescent="0.2">
      <c r="A116" s="55" t="s">
        <v>327</v>
      </c>
      <c r="B116" s="101" t="s">
        <v>1910</v>
      </c>
      <c r="C116" s="59" t="s">
        <v>93</v>
      </c>
      <c r="D116" s="57" t="s">
        <v>1911</v>
      </c>
      <c r="E116" s="98" t="s">
        <v>35</v>
      </c>
      <c r="F116" s="98" t="s">
        <v>152</v>
      </c>
      <c r="G116" s="55" t="s">
        <v>1912</v>
      </c>
      <c r="H116" s="55" t="s">
        <v>1913</v>
      </c>
      <c r="I116" s="55" t="s">
        <v>1914</v>
      </c>
      <c r="J116" s="55" t="s">
        <v>1915</v>
      </c>
      <c r="K116" s="55" t="s">
        <v>335</v>
      </c>
      <c r="L116" s="55" t="s">
        <v>959</v>
      </c>
      <c r="M116" s="55" t="s">
        <v>1916</v>
      </c>
      <c r="N116" s="100" t="s">
        <v>144</v>
      </c>
      <c r="O116" s="100" t="s">
        <v>104</v>
      </c>
      <c r="P116" s="98" t="s">
        <v>105</v>
      </c>
      <c r="Q116" s="55" t="s">
        <v>1917</v>
      </c>
      <c r="R116" s="100" t="s">
        <v>144</v>
      </c>
      <c r="S116" s="100" t="s">
        <v>125</v>
      </c>
      <c r="T116" s="98" t="s">
        <v>126</v>
      </c>
      <c r="U116" s="55" t="s">
        <v>1918</v>
      </c>
      <c r="V116" s="98" t="s">
        <v>340</v>
      </c>
      <c r="W116" s="55" t="s">
        <v>341</v>
      </c>
      <c r="X116" s="55" t="s">
        <v>341</v>
      </c>
      <c r="Y116" s="55" t="s">
        <v>341</v>
      </c>
      <c r="Z116" s="55" t="s">
        <v>341</v>
      </c>
      <c r="AA116" s="55" t="s">
        <v>341</v>
      </c>
      <c r="AB116" s="55" t="s">
        <v>341</v>
      </c>
      <c r="AC116" s="55" t="s">
        <v>341</v>
      </c>
      <c r="AD116" s="55" t="s">
        <v>341</v>
      </c>
      <c r="AE116" s="55" t="s">
        <v>341</v>
      </c>
      <c r="AF116" s="55" t="s">
        <v>341</v>
      </c>
      <c r="AG116" s="55" t="s">
        <v>1919</v>
      </c>
      <c r="AH116" s="55" t="s">
        <v>1920</v>
      </c>
      <c r="AI116" s="56" t="s">
        <v>1921</v>
      </c>
      <c r="AJ116" s="71">
        <v>43353</v>
      </c>
      <c r="AK116" s="72" t="s">
        <v>345</v>
      </c>
      <c r="AL116" s="77" t="s">
        <v>1922</v>
      </c>
      <c r="AM116" s="69">
        <v>43612</v>
      </c>
      <c r="AN116" s="78" t="s">
        <v>345</v>
      </c>
      <c r="AO116" s="74" t="s">
        <v>1923</v>
      </c>
      <c r="AP116" s="69">
        <v>43903</v>
      </c>
      <c r="AQ116" s="72" t="s">
        <v>351</v>
      </c>
      <c r="AR116" s="77" t="s">
        <v>428</v>
      </c>
      <c r="AS116" s="69" t="s">
        <v>353</v>
      </c>
      <c r="AT116" s="78" t="s">
        <v>354</v>
      </c>
      <c r="AU116" s="74" t="s">
        <v>353</v>
      </c>
      <c r="AV116" s="69" t="s">
        <v>353</v>
      </c>
      <c r="AW116" s="72" t="s">
        <v>354</v>
      </c>
      <c r="AX116" s="77" t="s">
        <v>353</v>
      </c>
      <c r="AY116" s="69" t="s">
        <v>353</v>
      </c>
      <c r="AZ116" s="78" t="s">
        <v>354</v>
      </c>
      <c r="BA116" s="74" t="s">
        <v>353</v>
      </c>
      <c r="BB116" s="69" t="s">
        <v>353</v>
      </c>
      <c r="BC116" s="72" t="s">
        <v>354</v>
      </c>
      <c r="BD116" s="77" t="s">
        <v>353</v>
      </c>
      <c r="BE116" s="69" t="s">
        <v>353</v>
      </c>
      <c r="BF116" s="78" t="s">
        <v>354</v>
      </c>
      <c r="BG116" s="74" t="s">
        <v>353</v>
      </c>
      <c r="BH116" s="69" t="s">
        <v>353</v>
      </c>
      <c r="BI116" s="72" t="s">
        <v>354</v>
      </c>
      <c r="BJ116" s="77" t="s">
        <v>353</v>
      </c>
      <c r="BK116" s="69" t="s">
        <v>353</v>
      </c>
      <c r="BL116" s="78" t="s">
        <v>354</v>
      </c>
      <c r="BM116" s="74" t="s">
        <v>353</v>
      </c>
      <c r="BN116" s="69" t="s">
        <v>353</v>
      </c>
      <c r="BO116" s="72" t="s">
        <v>354</v>
      </c>
      <c r="BP116" s="77" t="s">
        <v>353</v>
      </c>
      <c r="BQ116" s="69" t="s">
        <v>353</v>
      </c>
      <c r="BR116" s="78" t="s">
        <v>354</v>
      </c>
      <c r="BS116" s="80" t="s">
        <v>353</v>
      </c>
      <c r="BT116" s="2" t="str">
        <f>IFERROR(VLOOKUP(A116,Listas!$A$2:$B$23,2,FALSE),"")</f>
        <v>Dirección Distrital de Relaciones Internacionales</v>
      </c>
    </row>
    <row r="117" spans="1:72" ht="409.5" customHeight="1" x14ac:dyDescent="0.2">
      <c r="A117" s="55" t="s">
        <v>327</v>
      </c>
      <c r="B117" s="101" t="s">
        <v>1924</v>
      </c>
      <c r="C117" s="59" t="s">
        <v>93</v>
      </c>
      <c r="D117" s="57" t="s">
        <v>1925</v>
      </c>
      <c r="E117" s="98" t="s">
        <v>35</v>
      </c>
      <c r="F117" s="98" t="s">
        <v>152</v>
      </c>
      <c r="G117" s="55" t="s">
        <v>1926</v>
      </c>
      <c r="H117" s="55" t="s">
        <v>1913</v>
      </c>
      <c r="I117" s="55" t="s">
        <v>1927</v>
      </c>
      <c r="J117" s="55" t="s">
        <v>1915</v>
      </c>
      <c r="K117" s="55" t="s">
        <v>335</v>
      </c>
      <c r="L117" s="55" t="s">
        <v>467</v>
      </c>
      <c r="M117" s="55" t="s">
        <v>1916</v>
      </c>
      <c r="N117" s="100" t="s">
        <v>144</v>
      </c>
      <c r="O117" s="100" t="s">
        <v>104</v>
      </c>
      <c r="P117" s="98" t="s">
        <v>105</v>
      </c>
      <c r="Q117" s="55" t="s">
        <v>1928</v>
      </c>
      <c r="R117" s="100" t="s">
        <v>144</v>
      </c>
      <c r="S117" s="100" t="s">
        <v>125</v>
      </c>
      <c r="T117" s="98" t="s">
        <v>126</v>
      </c>
      <c r="U117" s="55" t="s">
        <v>1918</v>
      </c>
      <c r="V117" s="98" t="s">
        <v>340</v>
      </c>
      <c r="W117" s="55" t="s">
        <v>341</v>
      </c>
      <c r="X117" s="55" t="s">
        <v>341</v>
      </c>
      <c r="Y117" s="55" t="s">
        <v>341</v>
      </c>
      <c r="Z117" s="55" t="s">
        <v>341</v>
      </c>
      <c r="AA117" s="55" t="s">
        <v>341</v>
      </c>
      <c r="AB117" s="55" t="s">
        <v>341</v>
      </c>
      <c r="AC117" s="55" t="s">
        <v>341</v>
      </c>
      <c r="AD117" s="55" t="s">
        <v>341</v>
      </c>
      <c r="AE117" s="55" t="s">
        <v>341</v>
      </c>
      <c r="AF117" s="55" t="s">
        <v>341</v>
      </c>
      <c r="AG117" s="55" t="s">
        <v>1929</v>
      </c>
      <c r="AH117" s="55" t="s">
        <v>1930</v>
      </c>
      <c r="AI117" s="56" t="s">
        <v>1931</v>
      </c>
      <c r="AJ117" s="71">
        <v>43353</v>
      </c>
      <c r="AK117" s="72" t="s">
        <v>345</v>
      </c>
      <c r="AL117" s="77" t="s">
        <v>1922</v>
      </c>
      <c r="AM117" s="69">
        <v>43612</v>
      </c>
      <c r="AN117" s="78" t="s">
        <v>345</v>
      </c>
      <c r="AO117" s="74" t="s">
        <v>1923</v>
      </c>
      <c r="AP117" s="69">
        <v>43903</v>
      </c>
      <c r="AQ117" s="72" t="s">
        <v>351</v>
      </c>
      <c r="AR117" s="77" t="s">
        <v>428</v>
      </c>
      <c r="AS117" s="69" t="s">
        <v>353</v>
      </c>
      <c r="AT117" s="78" t="s">
        <v>354</v>
      </c>
      <c r="AU117" s="74" t="s">
        <v>353</v>
      </c>
      <c r="AV117" s="69" t="s">
        <v>353</v>
      </c>
      <c r="AW117" s="72" t="s">
        <v>354</v>
      </c>
      <c r="AX117" s="77" t="s">
        <v>353</v>
      </c>
      <c r="AY117" s="69" t="s">
        <v>353</v>
      </c>
      <c r="AZ117" s="78" t="s">
        <v>354</v>
      </c>
      <c r="BA117" s="74" t="s">
        <v>353</v>
      </c>
      <c r="BB117" s="69" t="s">
        <v>353</v>
      </c>
      <c r="BC117" s="72" t="s">
        <v>354</v>
      </c>
      <c r="BD117" s="77" t="s">
        <v>353</v>
      </c>
      <c r="BE117" s="69" t="s">
        <v>353</v>
      </c>
      <c r="BF117" s="78" t="s">
        <v>354</v>
      </c>
      <c r="BG117" s="74" t="s">
        <v>353</v>
      </c>
      <c r="BH117" s="69" t="s">
        <v>353</v>
      </c>
      <c r="BI117" s="72" t="s">
        <v>354</v>
      </c>
      <c r="BJ117" s="77" t="s">
        <v>353</v>
      </c>
      <c r="BK117" s="69" t="s">
        <v>353</v>
      </c>
      <c r="BL117" s="78" t="s">
        <v>354</v>
      </c>
      <c r="BM117" s="74" t="s">
        <v>353</v>
      </c>
      <c r="BN117" s="69" t="s">
        <v>353</v>
      </c>
      <c r="BO117" s="72" t="s">
        <v>354</v>
      </c>
      <c r="BP117" s="77" t="s">
        <v>353</v>
      </c>
      <c r="BQ117" s="69" t="s">
        <v>353</v>
      </c>
      <c r="BR117" s="78" t="s">
        <v>354</v>
      </c>
      <c r="BS117" s="80" t="s">
        <v>353</v>
      </c>
      <c r="BT117" s="2" t="str">
        <f>IFERROR(VLOOKUP(A117,Listas!$A$2:$B$23,2,FALSE),"")</f>
        <v>Dirección Distrital de Relaciones Internacionales</v>
      </c>
    </row>
    <row r="118" spans="1:72" ht="409.5" customHeight="1" x14ac:dyDescent="0.2">
      <c r="A118" s="55" t="s">
        <v>327</v>
      </c>
      <c r="B118" s="101" t="s">
        <v>1932</v>
      </c>
      <c r="C118" s="59" t="s">
        <v>93</v>
      </c>
      <c r="D118" s="57" t="s">
        <v>1933</v>
      </c>
      <c r="E118" s="98" t="s">
        <v>35</v>
      </c>
      <c r="F118" s="98" t="s">
        <v>152</v>
      </c>
      <c r="G118" s="55" t="s">
        <v>1934</v>
      </c>
      <c r="H118" s="55" t="s">
        <v>1935</v>
      </c>
      <c r="I118" s="55" t="s">
        <v>1936</v>
      </c>
      <c r="J118" s="55" t="s">
        <v>1915</v>
      </c>
      <c r="K118" s="55" t="s">
        <v>335</v>
      </c>
      <c r="L118" s="55" t="s">
        <v>959</v>
      </c>
      <c r="M118" s="55" t="s">
        <v>1916</v>
      </c>
      <c r="N118" s="100" t="s">
        <v>144</v>
      </c>
      <c r="O118" s="100" t="s">
        <v>104</v>
      </c>
      <c r="P118" s="98" t="s">
        <v>105</v>
      </c>
      <c r="Q118" s="55" t="s">
        <v>1937</v>
      </c>
      <c r="R118" s="100" t="s">
        <v>144</v>
      </c>
      <c r="S118" s="100" t="s">
        <v>125</v>
      </c>
      <c r="T118" s="98" t="s">
        <v>126</v>
      </c>
      <c r="U118" s="55" t="s">
        <v>1918</v>
      </c>
      <c r="V118" s="98" t="s">
        <v>340</v>
      </c>
      <c r="W118" s="55" t="s">
        <v>341</v>
      </c>
      <c r="X118" s="55" t="s">
        <v>341</v>
      </c>
      <c r="Y118" s="55" t="s">
        <v>341</v>
      </c>
      <c r="Z118" s="55" t="s">
        <v>341</v>
      </c>
      <c r="AA118" s="55" t="s">
        <v>341</v>
      </c>
      <c r="AB118" s="55" t="s">
        <v>341</v>
      </c>
      <c r="AC118" s="55" t="s">
        <v>341</v>
      </c>
      <c r="AD118" s="55" t="s">
        <v>341</v>
      </c>
      <c r="AE118" s="55" t="s">
        <v>341</v>
      </c>
      <c r="AF118" s="55" t="s">
        <v>341</v>
      </c>
      <c r="AG118" s="55" t="s">
        <v>1938</v>
      </c>
      <c r="AH118" s="55" t="s">
        <v>1930</v>
      </c>
      <c r="AI118" s="56" t="s">
        <v>1939</v>
      </c>
      <c r="AJ118" s="71">
        <v>43353</v>
      </c>
      <c r="AK118" s="72" t="s">
        <v>345</v>
      </c>
      <c r="AL118" s="77" t="s">
        <v>1922</v>
      </c>
      <c r="AM118" s="69">
        <v>43612</v>
      </c>
      <c r="AN118" s="78" t="s">
        <v>345</v>
      </c>
      <c r="AO118" s="74" t="s">
        <v>1923</v>
      </c>
      <c r="AP118" s="69">
        <v>43903</v>
      </c>
      <c r="AQ118" s="72" t="s">
        <v>351</v>
      </c>
      <c r="AR118" s="77" t="s">
        <v>428</v>
      </c>
      <c r="AS118" s="69" t="s">
        <v>353</v>
      </c>
      <c r="AT118" s="78" t="s">
        <v>354</v>
      </c>
      <c r="AU118" s="74" t="s">
        <v>353</v>
      </c>
      <c r="AV118" s="69" t="s">
        <v>353</v>
      </c>
      <c r="AW118" s="72" t="s">
        <v>354</v>
      </c>
      <c r="AX118" s="77" t="s">
        <v>353</v>
      </c>
      <c r="AY118" s="69" t="s">
        <v>353</v>
      </c>
      <c r="AZ118" s="78" t="s">
        <v>354</v>
      </c>
      <c r="BA118" s="74" t="s">
        <v>353</v>
      </c>
      <c r="BB118" s="69" t="s">
        <v>353</v>
      </c>
      <c r="BC118" s="72" t="s">
        <v>354</v>
      </c>
      <c r="BD118" s="77" t="s">
        <v>353</v>
      </c>
      <c r="BE118" s="69" t="s">
        <v>353</v>
      </c>
      <c r="BF118" s="78" t="s">
        <v>354</v>
      </c>
      <c r="BG118" s="74" t="s">
        <v>353</v>
      </c>
      <c r="BH118" s="69" t="s">
        <v>353</v>
      </c>
      <c r="BI118" s="72" t="s">
        <v>354</v>
      </c>
      <c r="BJ118" s="77" t="s">
        <v>353</v>
      </c>
      <c r="BK118" s="69" t="s">
        <v>353</v>
      </c>
      <c r="BL118" s="78" t="s">
        <v>354</v>
      </c>
      <c r="BM118" s="74" t="s">
        <v>353</v>
      </c>
      <c r="BN118" s="69" t="s">
        <v>353</v>
      </c>
      <c r="BO118" s="72" t="s">
        <v>354</v>
      </c>
      <c r="BP118" s="77" t="s">
        <v>353</v>
      </c>
      <c r="BQ118" s="69" t="s">
        <v>353</v>
      </c>
      <c r="BR118" s="78" t="s">
        <v>354</v>
      </c>
      <c r="BS118" s="80" t="s">
        <v>353</v>
      </c>
      <c r="BT118" s="2" t="str">
        <f>IFERROR(VLOOKUP(A118,Listas!$A$2:$B$23,2,FALSE),"")</f>
        <v>Dirección Distrital de Relaciones Internacionales</v>
      </c>
    </row>
  </sheetData>
  <sheetProtection algorithmName="SHA-512" hashValue="AnNs0oaQejQ6UxFjOnqaNbxBLCnJbA+30PnI/1CEJcTnMAt0unWmy8BtC4s69H/2R4o5rA0GzxYB1AwoMINPYQ==" saltValue="MZ8Ds9uF3Bk84FrAqc/7nA==" spinCount="100000" sheet="1" formatColumns="0" formatRows="0" autoFilter="0"/>
  <autoFilter ref="A11:BT11" xr:uid="{DC9A2642-503D-4E7C-A901-B95939494922}"/>
  <mergeCells count="13">
    <mergeCell ref="AJ9:BS10"/>
    <mergeCell ref="B9:F10"/>
    <mergeCell ref="G9:I10"/>
    <mergeCell ref="J9:M10"/>
    <mergeCell ref="A2:AI4"/>
    <mergeCell ref="B1:AI1"/>
    <mergeCell ref="B5:AI5"/>
    <mergeCell ref="O9:Q10"/>
    <mergeCell ref="V9:AI9"/>
    <mergeCell ref="R9:U10"/>
    <mergeCell ref="W10:AA10"/>
    <mergeCell ref="AB10:AF10"/>
    <mergeCell ref="AG10:AI10"/>
  </mergeCells>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2</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ellIs" priority="3466" operator="equal" id="{056AF3D6-E6F0-48B9-81D5-21524BDA0EBE}">
            <xm:f>Datos!$W$5</xm:f>
            <x14:dxf>
              <fill>
                <patternFill>
                  <bgColor rgb="FF92D050"/>
                </patternFill>
              </fill>
            </x14:dxf>
          </x14:cfRule>
          <x14:cfRule type="cellIs" priority="3467" operator="equal" id="{29FA1DEC-2F0E-42DF-BCD1-D3351139CC81}">
            <xm:f>Datos!$W$4</xm:f>
            <x14:dxf>
              <fill>
                <patternFill>
                  <bgColor rgb="FFFFFF00"/>
                </patternFill>
              </fill>
            </x14:dxf>
          </x14:cfRule>
          <x14:cfRule type="cellIs" priority="3468" operator="equal" id="{0775E4B0-F038-495A-81E8-26CAE48DAC27}">
            <xm:f>Datos!$W$3</xm:f>
            <x14:dxf>
              <fill>
                <patternFill>
                  <bgColor rgb="FFFFC000"/>
                </patternFill>
              </fill>
            </x14:dxf>
          </x14:cfRule>
          <x14:cfRule type="cellIs" priority="3469" operator="equal" id="{95617627-F561-474A-94D7-F7D0EC12F5A2}">
            <xm:f>Datos!$W$2</xm:f>
            <x14:dxf>
              <fill>
                <patternFill>
                  <bgColor rgb="FFFF0000"/>
                </patternFill>
              </fill>
            </x14:dxf>
          </x14:cfRule>
          <xm:sqref>P12:P118 T12:T118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35DD-6A61-4F9C-B062-FD2A2E5AA423}">
  <sheetPr codeName="Hoja5">
    <tabColor rgb="FF92D050"/>
  </sheetPr>
  <dimension ref="A1:D18"/>
  <sheetViews>
    <sheetView showGridLines="0" workbookViewId="0"/>
  </sheetViews>
  <sheetFormatPr baseColWidth="10" defaultRowHeight="15" x14ac:dyDescent="0.25"/>
  <cols>
    <col min="1" max="1" width="30.42578125" style="105" customWidth="1"/>
    <col min="2" max="2" width="48.7109375" style="105" customWidth="1"/>
    <col min="3" max="3" width="12.7109375" style="105" customWidth="1"/>
    <col min="4" max="16384" width="11.42578125" style="105"/>
  </cols>
  <sheetData>
    <row r="1" spans="1:4" x14ac:dyDescent="0.25">
      <c r="A1" s="134" t="s">
        <v>294</v>
      </c>
      <c r="B1" s="134" t="s">
        <v>256</v>
      </c>
      <c r="C1" s="134" t="s">
        <v>290</v>
      </c>
      <c r="D1" s="134" t="s">
        <v>295</v>
      </c>
    </row>
    <row r="2" spans="1:4" x14ac:dyDescent="0.25">
      <c r="A2" s="138" t="s">
        <v>64</v>
      </c>
      <c r="B2" s="105" t="s">
        <v>40</v>
      </c>
      <c r="C2" s="155">
        <v>10</v>
      </c>
      <c r="D2" s="139">
        <f>C2/$C$7</f>
        <v>0.43478260869565216</v>
      </c>
    </row>
    <row r="3" spans="1:4" x14ac:dyDescent="0.25">
      <c r="B3" s="105" t="s">
        <v>68</v>
      </c>
      <c r="C3" s="155">
        <v>6</v>
      </c>
      <c r="D3" s="139">
        <f t="shared" ref="D3:D6" si="0">C3/$C$7</f>
        <v>0.2608695652173913</v>
      </c>
    </row>
    <row r="4" spans="1:4" x14ac:dyDescent="0.25">
      <c r="B4" s="105" t="s">
        <v>116</v>
      </c>
      <c r="C4" s="155">
        <v>3</v>
      </c>
      <c r="D4" s="139">
        <f t="shared" si="0"/>
        <v>0.13043478260869565</v>
      </c>
    </row>
    <row r="5" spans="1:4" x14ac:dyDescent="0.25">
      <c r="B5" s="105" t="s">
        <v>150</v>
      </c>
      <c r="C5" s="155">
        <v>3</v>
      </c>
      <c r="D5" s="139">
        <f t="shared" si="0"/>
        <v>0.13043478260869565</v>
      </c>
    </row>
    <row r="6" spans="1:4" x14ac:dyDescent="0.25">
      <c r="B6" s="105" t="s">
        <v>94</v>
      </c>
      <c r="C6" s="155">
        <v>1</v>
      </c>
      <c r="D6" s="139">
        <f t="shared" si="0"/>
        <v>4.3478260869565216E-2</v>
      </c>
    </row>
    <row r="7" spans="1:4" x14ac:dyDescent="0.25">
      <c r="A7" s="140" t="s">
        <v>292</v>
      </c>
      <c r="B7" s="141"/>
      <c r="C7" s="156">
        <f>SUM(C2:C6)</f>
        <v>23</v>
      </c>
      <c r="D7" s="142">
        <f>SUM(D2:D6)</f>
        <v>1</v>
      </c>
    </row>
    <row r="8" spans="1:4" x14ac:dyDescent="0.25">
      <c r="B8" s="154"/>
      <c r="C8" s="155"/>
      <c r="D8" s="143"/>
    </row>
    <row r="9" spans="1:4" x14ac:dyDescent="0.25">
      <c r="A9" s="144" t="s">
        <v>35</v>
      </c>
      <c r="B9" s="105" t="s">
        <v>39</v>
      </c>
      <c r="C9" s="157">
        <v>10</v>
      </c>
      <c r="D9" s="145">
        <f>C9/$C$17</f>
        <v>0.11904761904761904</v>
      </c>
    </row>
    <row r="10" spans="1:4" x14ac:dyDescent="0.25">
      <c r="B10" s="99" t="s">
        <v>93</v>
      </c>
      <c r="C10" s="155">
        <v>42</v>
      </c>
      <c r="D10" s="139">
        <f t="shared" ref="D10:D16" si="1">C10/$C$17</f>
        <v>0.5</v>
      </c>
    </row>
    <row r="11" spans="1:4" x14ac:dyDescent="0.25">
      <c r="B11" s="99" t="s">
        <v>115</v>
      </c>
      <c r="C11" s="155">
        <v>2</v>
      </c>
      <c r="D11" s="139">
        <f t="shared" si="1"/>
        <v>2.3809523809523808E-2</v>
      </c>
    </row>
    <row r="12" spans="1:4" x14ac:dyDescent="0.25">
      <c r="B12" s="99" t="s">
        <v>133</v>
      </c>
      <c r="C12" s="155">
        <v>16</v>
      </c>
      <c r="D12" s="139">
        <f t="shared" si="1"/>
        <v>0.19047619047619047</v>
      </c>
    </row>
    <row r="13" spans="1:4" x14ac:dyDescent="0.25">
      <c r="B13" s="99" t="s">
        <v>149</v>
      </c>
      <c r="C13" s="155">
        <v>1</v>
      </c>
      <c r="D13" s="139">
        <f t="shared" si="1"/>
        <v>1.1904761904761904E-2</v>
      </c>
    </row>
    <row r="14" spans="1:4" x14ac:dyDescent="0.25">
      <c r="B14" s="99" t="s">
        <v>171</v>
      </c>
      <c r="C14" s="155">
        <v>8</v>
      </c>
      <c r="D14" s="139">
        <f t="shared" si="1"/>
        <v>9.5238095238095233E-2</v>
      </c>
    </row>
    <row r="15" spans="1:4" x14ac:dyDescent="0.25">
      <c r="B15" s="99" t="s">
        <v>178</v>
      </c>
      <c r="C15" s="155">
        <v>2</v>
      </c>
      <c r="D15" s="139">
        <f t="shared" si="1"/>
        <v>2.3809523809523808E-2</v>
      </c>
    </row>
    <row r="16" spans="1:4" x14ac:dyDescent="0.25">
      <c r="B16" s="99" t="s">
        <v>161</v>
      </c>
      <c r="C16" s="155">
        <v>3</v>
      </c>
      <c r="D16" s="139">
        <f t="shared" si="1"/>
        <v>3.5714285714285712E-2</v>
      </c>
    </row>
    <row r="17" spans="1:4" x14ac:dyDescent="0.25">
      <c r="A17" s="146" t="s">
        <v>293</v>
      </c>
      <c r="B17" s="146"/>
      <c r="C17" s="133">
        <f>SUM(C9:C16)</f>
        <v>84</v>
      </c>
      <c r="D17" s="147">
        <f>SUM(D9:D16)</f>
        <v>1</v>
      </c>
    </row>
    <row r="18" spans="1:4" x14ac:dyDescent="0.25">
      <c r="A18" s="146" t="s">
        <v>267</v>
      </c>
      <c r="B18" s="146"/>
      <c r="C18" s="133">
        <f>C7+C17</f>
        <v>107</v>
      </c>
      <c r="D18" s="148"/>
    </row>
  </sheetData>
  <sheetProtection algorithmName="SHA-512" hashValue="tDrft/s+QrC/EsUAqHZsDG6BEb/7lC0qSoC1eSUuBM9FJ24Uia5LW0l+056rMPRqjcVMzAuBNro47PzwJi0SVA==" saltValue="HfoW+Er+ul8LF+eewdct6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CD6-FA3B-411F-9BEF-60843CD8E97B}">
  <sheetPr codeName="Hoja6">
    <tabColor rgb="FFFFC000"/>
  </sheetPr>
  <dimension ref="A3:C49"/>
  <sheetViews>
    <sheetView showGridLines="0" zoomScale="85" zoomScaleNormal="85" workbookViewId="0"/>
  </sheetViews>
  <sheetFormatPr baseColWidth="10" defaultColWidth="87.140625" defaultRowHeight="15" x14ac:dyDescent="0.25"/>
  <cols>
    <col min="1" max="1" width="87.140625" style="99"/>
    <col min="2" max="2" width="17.7109375" style="99" customWidth="1"/>
    <col min="3" max="3" width="87.140625" style="99"/>
    <col min="4" max="9" width="45.7109375" style="99" customWidth="1"/>
    <col min="10" max="16384" width="87.140625" style="99"/>
  </cols>
  <sheetData>
    <row r="3" spans="1:2" ht="30" x14ac:dyDescent="0.25">
      <c r="A3" s="159" t="s">
        <v>266</v>
      </c>
      <c r="B3" s="99" t="s">
        <v>328</v>
      </c>
    </row>
    <row r="4" spans="1:2" x14ac:dyDescent="0.25">
      <c r="A4" s="160" t="s">
        <v>285</v>
      </c>
      <c r="B4" s="161">
        <v>4</v>
      </c>
    </row>
    <row r="5" spans="1:2" x14ac:dyDescent="0.25">
      <c r="A5" s="160" t="s">
        <v>286</v>
      </c>
      <c r="B5" s="161">
        <v>4</v>
      </c>
    </row>
    <row r="6" spans="1:2" x14ac:dyDescent="0.25">
      <c r="A6" s="160" t="s">
        <v>287</v>
      </c>
      <c r="B6" s="161">
        <v>4</v>
      </c>
    </row>
    <row r="7" spans="1:2" x14ac:dyDescent="0.25">
      <c r="A7" s="160" t="s">
        <v>273</v>
      </c>
      <c r="B7" s="161">
        <v>7</v>
      </c>
    </row>
    <row r="8" spans="1:2" x14ac:dyDescent="0.25">
      <c r="A8" s="160" t="s">
        <v>279</v>
      </c>
      <c r="B8" s="161">
        <v>3</v>
      </c>
    </row>
    <row r="9" spans="1:2" x14ac:dyDescent="0.25">
      <c r="A9" s="160" t="s">
        <v>280</v>
      </c>
      <c r="B9" s="161">
        <v>3</v>
      </c>
    </row>
    <row r="10" spans="1:2" x14ac:dyDescent="0.25">
      <c r="A10" s="160" t="s">
        <v>282</v>
      </c>
      <c r="B10" s="161">
        <v>7</v>
      </c>
    </row>
    <row r="11" spans="1:2" x14ac:dyDescent="0.25">
      <c r="A11" s="160" t="s">
        <v>272</v>
      </c>
      <c r="B11" s="161">
        <v>13</v>
      </c>
    </row>
    <row r="12" spans="1:2" x14ac:dyDescent="0.25">
      <c r="A12" s="160" t="s">
        <v>277</v>
      </c>
      <c r="B12" s="161">
        <v>4</v>
      </c>
    </row>
    <row r="13" spans="1:2" x14ac:dyDescent="0.25">
      <c r="A13" s="160" t="s">
        <v>275</v>
      </c>
      <c r="B13" s="161">
        <v>2</v>
      </c>
    </row>
    <row r="14" spans="1:2" x14ac:dyDescent="0.25">
      <c r="A14" s="160" t="s">
        <v>278</v>
      </c>
      <c r="B14" s="161">
        <v>3</v>
      </c>
    </row>
    <row r="15" spans="1:2" x14ac:dyDescent="0.25">
      <c r="A15" s="160" t="s">
        <v>270</v>
      </c>
      <c r="B15" s="161">
        <v>3</v>
      </c>
    </row>
    <row r="16" spans="1:2" x14ac:dyDescent="0.25">
      <c r="A16" s="160" t="s">
        <v>271</v>
      </c>
      <c r="B16" s="161">
        <v>4</v>
      </c>
    </row>
    <row r="17" spans="1:3" x14ac:dyDescent="0.25">
      <c r="A17" s="160" t="s">
        <v>276</v>
      </c>
      <c r="B17" s="161">
        <v>6</v>
      </c>
    </row>
    <row r="18" spans="1:3" x14ac:dyDescent="0.25">
      <c r="A18" s="160" t="s">
        <v>284</v>
      </c>
      <c r="B18" s="161">
        <v>17</v>
      </c>
    </row>
    <row r="19" spans="1:3" x14ac:dyDescent="0.25">
      <c r="A19" s="160" t="s">
        <v>283</v>
      </c>
      <c r="B19" s="161">
        <v>6</v>
      </c>
    </row>
    <row r="20" spans="1:3" x14ac:dyDescent="0.25">
      <c r="A20" s="160" t="s">
        <v>274</v>
      </c>
      <c r="B20" s="161">
        <v>11</v>
      </c>
    </row>
    <row r="21" spans="1:3" x14ac:dyDescent="0.25">
      <c r="A21" s="160" t="s">
        <v>281</v>
      </c>
      <c r="B21" s="161">
        <v>6</v>
      </c>
    </row>
    <row r="22" spans="1:3" x14ac:dyDescent="0.25">
      <c r="A22" s="160" t="s">
        <v>267</v>
      </c>
      <c r="B22" s="161">
        <v>107</v>
      </c>
    </row>
    <row r="26" spans="1:3" ht="30" x14ac:dyDescent="0.25">
      <c r="A26" s="159" t="s">
        <v>266</v>
      </c>
      <c r="B26" s="99" t="s">
        <v>328</v>
      </c>
      <c r="C26" s="159"/>
    </row>
    <row r="27" spans="1:3" x14ac:dyDescent="0.25">
      <c r="A27" s="160" t="s">
        <v>316</v>
      </c>
      <c r="B27" s="161">
        <v>3</v>
      </c>
    </row>
    <row r="28" spans="1:3" ht="30" x14ac:dyDescent="0.25">
      <c r="A28" s="160" t="s">
        <v>65</v>
      </c>
      <c r="B28" s="161">
        <v>3</v>
      </c>
    </row>
    <row r="29" spans="1:3" x14ac:dyDescent="0.25">
      <c r="A29" s="160" t="s">
        <v>317</v>
      </c>
      <c r="B29" s="161">
        <v>4</v>
      </c>
    </row>
    <row r="30" spans="1:3" x14ac:dyDescent="0.25">
      <c r="A30" s="160" t="s">
        <v>318</v>
      </c>
      <c r="B30" s="161">
        <v>7</v>
      </c>
    </row>
    <row r="31" spans="1:3" x14ac:dyDescent="0.25">
      <c r="A31" s="160" t="s">
        <v>319</v>
      </c>
      <c r="B31" s="161">
        <v>4</v>
      </c>
    </row>
    <row r="32" spans="1:3" x14ac:dyDescent="0.25">
      <c r="A32" s="160" t="s">
        <v>147</v>
      </c>
      <c r="B32" s="161">
        <v>3</v>
      </c>
    </row>
    <row r="33" spans="1:2" x14ac:dyDescent="0.25">
      <c r="A33" s="160" t="s">
        <v>159</v>
      </c>
      <c r="B33" s="161">
        <v>6</v>
      </c>
    </row>
    <row r="34" spans="1:2" x14ac:dyDescent="0.25">
      <c r="A34" s="160" t="s">
        <v>169</v>
      </c>
      <c r="B34" s="161">
        <v>5</v>
      </c>
    </row>
    <row r="35" spans="1:2" x14ac:dyDescent="0.25">
      <c r="A35" s="160" t="s">
        <v>320</v>
      </c>
      <c r="B35" s="161">
        <v>4</v>
      </c>
    </row>
    <row r="36" spans="1:2" x14ac:dyDescent="0.25">
      <c r="A36" s="160" t="s">
        <v>182</v>
      </c>
      <c r="B36" s="161">
        <v>2</v>
      </c>
    </row>
    <row r="37" spans="1:2" x14ac:dyDescent="0.25">
      <c r="A37" s="160" t="s">
        <v>189</v>
      </c>
      <c r="B37" s="161">
        <v>4</v>
      </c>
    </row>
    <row r="38" spans="1:2" x14ac:dyDescent="0.25">
      <c r="A38" s="160" t="s">
        <v>321</v>
      </c>
      <c r="B38" s="161">
        <v>6</v>
      </c>
    </row>
    <row r="39" spans="1:2" x14ac:dyDescent="0.25">
      <c r="A39" s="160" t="s">
        <v>197</v>
      </c>
      <c r="B39" s="161">
        <v>4</v>
      </c>
    </row>
    <row r="40" spans="1:2" x14ac:dyDescent="0.25">
      <c r="A40" s="160" t="s">
        <v>322</v>
      </c>
      <c r="B40" s="161">
        <v>5</v>
      </c>
    </row>
    <row r="41" spans="1:2" x14ac:dyDescent="0.25">
      <c r="A41" s="160" t="s">
        <v>205</v>
      </c>
      <c r="B41" s="161">
        <v>5</v>
      </c>
    </row>
    <row r="42" spans="1:2" x14ac:dyDescent="0.25">
      <c r="A42" s="160" t="s">
        <v>209</v>
      </c>
      <c r="B42" s="161">
        <v>11</v>
      </c>
    </row>
    <row r="43" spans="1:2" x14ac:dyDescent="0.25">
      <c r="A43" s="160" t="s">
        <v>323</v>
      </c>
      <c r="B43" s="161">
        <v>8</v>
      </c>
    </row>
    <row r="44" spans="1:2" x14ac:dyDescent="0.25">
      <c r="A44" s="160" t="s">
        <v>324</v>
      </c>
      <c r="B44" s="161">
        <v>8</v>
      </c>
    </row>
    <row r="45" spans="1:2" x14ac:dyDescent="0.25">
      <c r="A45" s="160" t="s">
        <v>325</v>
      </c>
      <c r="B45" s="161">
        <v>6</v>
      </c>
    </row>
    <row r="46" spans="1:2" x14ac:dyDescent="0.25">
      <c r="A46" s="160" t="s">
        <v>326</v>
      </c>
      <c r="B46" s="161">
        <v>4</v>
      </c>
    </row>
    <row r="47" spans="1:2" x14ac:dyDescent="0.25">
      <c r="A47" s="160" t="s">
        <v>186</v>
      </c>
      <c r="B47" s="161">
        <v>2</v>
      </c>
    </row>
    <row r="48" spans="1:2" x14ac:dyDescent="0.25">
      <c r="A48" s="160" t="s">
        <v>327</v>
      </c>
      <c r="B48" s="161">
        <v>3</v>
      </c>
    </row>
    <row r="49" spans="1:2" x14ac:dyDescent="0.25">
      <c r="A49" s="160" t="s">
        <v>267</v>
      </c>
      <c r="B49" s="161">
        <v>107</v>
      </c>
    </row>
  </sheetData>
  <sheetProtection algorithmName="SHA-512" hashValue="CUVB5qCj2CMTPDDB0epjBn41wOwD7QWOyMIemL3A1ICsAScSwOEnYgk5CZtgPirySHOkSTwHkojeEl4v3XyytA==" saltValue="C26HS2jcJ9qZhrTTZvSDJw==" spinCount="100000" sheet="1" objects="1" scenarios="1"/>
  <pageMargins left="0.7" right="0.7" top="0.75" bottom="0.75" header="0.3" footer="0.3"/>
  <pageSetup paperSize="9" orientation="portrait" horizontalDpi="0" verticalDpi="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28</vt:i4>
      </vt:variant>
    </vt:vector>
  </HeadingPairs>
  <TitlesOfParts>
    <vt:vector size="40" baseType="lpstr">
      <vt:lpstr>Datos</vt:lpstr>
      <vt:lpstr>Listas</vt:lpstr>
      <vt:lpstr>DinámicaTipología_Categoría</vt:lpstr>
      <vt:lpstr>Perpectivas</vt:lpstr>
      <vt:lpstr>Hoja2</vt:lpstr>
      <vt:lpstr>Hoja7</vt:lpstr>
      <vt:lpstr>Mapa_Proceso</vt:lpstr>
      <vt:lpstr>Tipología_Categoría</vt:lpstr>
      <vt:lpstr>Dependencias_Procesos</vt:lpstr>
      <vt:lpstr>Valoración Inicial</vt:lpstr>
      <vt:lpstr>Eficacia acciones</vt:lpstr>
      <vt:lpstr>Valoración Final</vt:lpstr>
      <vt:lpstr>Agente_generador_externas</vt:lpstr>
      <vt:lpstr>Agente_generador_internas</vt:lpstr>
      <vt:lpstr>Amenazas</vt:lpstr>
      <vt:lpstr>Mapa_Proceso!Área_de_impresión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 Arcos</cp:lastModifiedBy>
  <cp:revision/>
  <cp:lastPrinted>2019-05-31T22:31:03Z</cp:lastPrinted>
  <dcterms:created xsi:type="dcterms:W3CDTF">2019-02-01T14:35:23Z</dcterms:created>
  <dcterms:modified xsi:type="dcterms:W3CDTF">2020-08-19T14:02:57Z</dcterms:modified>
  <cp:category/>
  <cp:contentStatus/>
</cp:coreProperties>
</file>