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hisWorkbook" hidePivotFieldList="1"/>
  <mc:AlternateContent xmlns:mc="http://schemas.openxmlformats.org/markup-compatibility/2006">
    <mc:Choice Requires="x15">
      <x15ac:absPath xmlns:x15ac="http://schemas.microsoft.com/office/spreadsheetml/2010/11/ac" url="C:\Users\Cesar Arcos\Desktop\Alcaldía Bogotá\Metodología riesgos Alcaldía\Macro Alcaldia octubre\"/>
    </mc:Choice>
  </mc:AlternateContent>
  <xr:revisionPtr revIDLastSave="0" documentId="13_ncr:1_{8DFC7E51-F4CE-42C5-86E3-09B6529C3AB9}" xr6:coauthVersionLast="45" xr6:coauthVersionMax="45" xr10:uidLastSave="{00000000-0000-0000-0000-000000000000}"/>
  <workbookProtection workbookAlgorithmName="SHA-512" workbookHashValue="FWMLP4Vr/7q8zjtAqNoxFKG3Pmhb5/DKrwQdV5l+JZQukeZ+Go9ewYXktpSxu2XIQL31C8WRwgnMQobf5lfJGw==" workbookSaltValue="PCc9bim41Vi5eOPG0y0rnA==" workbookSpinCount="100000" lockStructure="1"/>
  <bookViews>
    <workbookView xWindow="-120" yWindow="-120" windowWidth="20730" windowHeight="11160" tabRatio="924" firstSheet="6" activeTab="6" xr2:uid="{00000000-000D-0000-FFFF-FFFF00000000}"/>
  </bookViews>
  <sheets>
    <sheet name="Datos" sheetId="2" state="hidden" r:id="rId1"/>
    <sheet name="Listas" sheetId="46" state="hidden" r:id="rId2"/>
    <sheet name="DinámicaTipología_Categoría" sheetId="48" state="hidden" r:id="rId3"/>
    <sheet name="Perpectivas" sheetId="55" state="hidden" r:id="rId4"/>
    <sheet name="Hoja2" sheetId="43" state="hidden" r:id="rId5"/>
    <sheet name="Hoja7" sheetId="53" state="hidden" r:id="rId6"/>
    <sheet name="Mapa_Proceso" sheetId="41" r:id="rId7"/>
    <sheet name="Tipología_Categoría" sheetId="50" r:id="rId8"/>
    <sheet name="Dependencias_Procesos" sheetId="51" r:id="rId9"/>
    <sheet name="Valoración Inicial" sheetId="56" r:id="rId10"/>
    <sheet name="Eficacia acciones" sheetId="49" r:id="rId11"/>
    <sheet name="Valoración Final" sheetId="57" r:id="rId12"/>
  </sheets>
  <externalReferences>
    <externalReference r:id="rId13"/>
  </externalReferences>
  <definedNames>
    <definedName name="_xlnm._FilterDatabase" localSheetId="0" hidden="1">Datos!$C$1:$G$1</definedName>
    <definedName name="_xlnm._FilterDatabase" localSheetId="1" hidden="1">Listas!$B$1:$G$1</definedName>
    <definedName name="_xlnm._FilterDatabase" localSheetId="6" hidden="1">Mapa_Proceso!$A$11:$BS$11</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6">Mapa_Proceso!$A$1:$AH$117</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81029"/>
  <pivotCaches>
    <pivotCache cacheId="3" r:id="rId14"/>
    <pivotCache cacheId="4" r:id="rId15"/>
    <pivotCache cacheId="5"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S117" i="41" l="1"/>
  <c r="BS116" i="41"/>
  <c r="BS115" i="41"/>
  <c r="BS114" i="41"/>
  <c r="BS113" i="41"/>
  <c r="BS112" i="41"/>
  <c r="BS111" i="41"/>
  <c r="BS110" i="41"/>
  <c r="BS109" i="41"/>
  <c r="BS108" i="41"/>
  <c r="BS107" i="41"/>
  <c r="BS106" i="41"/>
  <c r="BS105" i="41"/>
  <c r="BS104" i="41"/>
  <c r="BS103" i="41"/>
  <c r="BS102" i="41"/>
  <c r="BS101" i="41"/>
  <c r="BS100" i="41"/>
  <c r="BS99" i="41"/>
  <c r="BS98" i="41"/>
  <c r="BS97" i="41"/>
  <c r="BS96" i="41"/>
  <c r="BS95" i="41"/>
  <c r="BS94" i="41"/>
  <c r="BS93" i="41"/>
  <c r="BS92" i="41"/>
  <c r="BS91" i="41"/>
  <c r="BS90" i="41"/>
  <c r="BS89" i="41"/>
  <c r="BS88" i="41"/>
  <c r="BS87" i="41"/>
  <c r="BS86" i="41"/>
  <c r="BS85" i="41"/>
  <c r="BS84" i="41"/>
  <c r="BS83" i="41"/>
  <c r="BS82" i="41"/>
  <c r="BS81" i="41"/>
  <c r="BS80" i="41"/>
  <c r="BS79" i="41"/>
  <c r="BS78" i="41"/>
  <c r="BS77" i="41"/>
  <c r="BS76" i="41"/>
  <c r="BS75" i="41"/>
  <c r="BS74" i="41"/>
  <c r="BS73" i="41"/>
  <c r="BS72" i="41"/>
  <c r="BS71" i="41"/>
  <c r="BS70" i="41"/>
  <c r="BS69" i="41"/>
  <c r="BS68" i="41"/>
  <c r="BS67" i="41"/>
  <c r="BS66" i="41"/>
  <c r="BS65" i="41"/>
  <c r="BS64" i="41"/>
  <c r="BS63" i="41"/>
  <c r="BS62" i="41"/>
  <c r="BS61" i="41"/>
  <c r="BS60" i="41"/>
  <c r="BS59" i="41"/>
  <c r="BS58" i="41"/>
  <c r="BS57" i="41"/>
  <c r="BS56" i="41"/>
  <c r="BS55" i="41"/>
  <c r="BS54" i="41"/>
  <c r="BS53" i="41"/>
  <c r="BS52" i="41"/>
  <c r="BS51" i="41"/>
  <c r="BS50" i="41"/>
  <c r="BS49" i="41"/>
  <c r="BS48" i="41"/>
  <c r="BS47" i="41"/>
  <c r="BS46" i="41"/>
  <c r="BS45" i="41"/>
  <c r="BS44" i="41"/>
  <c r="BS43" i="41"/>
  <c r="BS42" i="41"/>
  <c r="BS41" i="41"/>
  <c r="BS40" i="41"/>
  <c r="BS39" i="41"/>
  <c r="BS38" i="41"/>
  <c r="BS37" i="41"/>
  <c r="BS36" i="41"/>
  <c r="BS35" i="41"/>
  <c r="BS34" i="41"/>
  <c r="BS33" i="41"/>
  <c r="BS32" i="41"/>
  <c r="BS31" i="41"/>
  <c r="BS30" i="41"/>
  <c r="BS29" i="41"/>
  <c r="BS28" i="41"/>
  <c r="BS27" i="41"/>
  <c r="BS26" i="41"/>
  <c r="BS25" i="41"/>
  <c r="BS24" i="41"/>
  <c r="BS23" i="41"/>
  <c r="BS22" i="41"/>
  <c r="BS21" i="41"/>
  <c r="BS20" i="41"/>
  <c r="BS19" i="41"/>
  <c r="BS18" i="41"/>
  <c r="BS17" i="41"/>
  <c r="BS16" i="41"/>
  <c r="BS15" i="41"/>
  <c r="BS14" i="41"/>
  <c r="BS13" i="41"/>
  <c r="BS12" i="41"/>
  <c r="B14" i="55" l="1"/>
  <c r="B13" i="55"/>
  <c r="B12" i="55"/>
  <c r="B11" i="55"/>
  <c r="B10" i="55"/>
  <c r="B9" i="55"/>
  <c r="D13" i="49"/>
  <c r="N16" i="57"/>
  <c r="N14" i="57" s="1"/>
  <c r="L16" i="57"/>
  <c r="L14" i="57" s="1"/>
  <c r="J16" i="57"/>
  <c r="J14" i="57" s="1"/>
  <c r="H16" i="57"/>
  <c r="H14" i="57" s="1"/>
  <c r="F16" i="57"/>
  <c r="F14" i="57" s="1"/>
  <c r="D12" i="57"/>
  <c r="D10" i="57"/>
  <c r="D8" i="57"/>
  <c r="D6" i="57"/>
  <c r="N6" i="57" s="1"/>
  <c r="N16" i="56"/>
  <c r="N14" i="56" s="1"/>
  <c r="L16" i="56"/>
  <c r="L14" i="56" s="1"/>
  <c r="J16" i="56"/>
  <c r="J14" i="56" s="1"/>
  <c r="H16" i="56"/>
  <c r="H14" i="56" s="1"/>
  <c r="F16" i="56"/>
  <c r="F14" i="56" s="1"/>
  <c r="D12" i="56"/>
  <c r="D10" i="56"/>
  <c r="D8" i="56"/>
  <c r="D6" i="56"/>
  <c r="L6" i="56" s="1"/>
  <c r="F8" i="57" l="1"/>
  <c r="N12" i="57"/>
  <c r="L10" i="57"/>
  <c r="F6" i="57"/>
  <c r="J10" i="57"/>
  <c r="J6" i="57"/>
  <c r="N10" i="57"/>
  <c r="H6" i="57"/>
  <c r="L12" i="57"/>
  <c r="J12" i="57"/>
  <c r="F12" i="57"/>
  <c r="L6" i="57"/>
  <c r="N8" i="57"/>
  <c r="H8" i="57"/>
  <c r="L8" i="57"/>
  <c r="H10" i="57"/>
  <c r="H12" i="57"/>
  <c r="J8" i="57"/>
  <c r="F10" i="57"/>
  <c r="J12" i="56"/>
  <c r="N8" i="56"/>
  <c r="F12" i="56"/>
  <c r="F6" i="56"/>
  <c r="H8" i="56"/>
  <c r="H10" i="56"/>
  <c r="N10" i="56"/>
  <c r="J8" i="56"/>
  <c r="F8" i="56"/>
  <c r="F10" i="56"/>
  <c r="H12" i="56"/>
  <c r="L10" i="56"/>
  <c r="N12" i="56"/>
  <c r="L8" i="56"/>
  <c r="J10" i="56"/>
  <c r="J6" i="56"/>
  <c r="N6" i="56"/>
  <c r="H6" i="56"/>
  <c r="L12" i="56"/>
  <c r="H19" i="57" l="1"/>
  <c r="H19" i="56"/>
  <c r="F19" i="57"/>
  <c r="D20" i="57"/>
  <c r="J19" i="57"/>
  <c r="L19" i="57"/>
  <c r="F19" i="56"/>
  <c r="L19" i="56"/>
  <c r="D20" i="56"/>
  <c r="J19" i="56"/>
  <c r="D10" i="50" l="1"/>
  <c r="D11" i="50"/>
  <c r="D12" i="50"/>
  <c r="D13" i="50"/>
  <c r="D14" i="50"/>
  <c r="D15" i="50"/>
  <c r="D16" i="50"/>
  <c r="D9" i="50"/>
  <c r="D3" i="50"/>
  <c r="D4" i="50"/>
  <c r="D5" i="50"/>
  <c r="D6" i="50"/>
  <c r="D2" i="50"/>
  <c r="D17" i="50" l="1"/>
  <c r="D7" i="50"/>
  <c r="AH16" i="2" l="1"/>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alcChain>
</file>

<file path=xl/sharedStrings.xml><?xml version="1.0" encoding="utf-8"?>
<sst xmlns="http://schemas.openxmlformats.org/spreadsheetml/2006/main" count="7728" uniqueCount="1878">
  <si>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</si>
  <si>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</si>
  <si>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</si>
  <si>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</si>
  <si>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</si>
  <si>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</si>
  <si>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</si>
  <si>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</si>
  <si>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</si>
  <si>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</si>
  <si>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</si>
  <si>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</si>
  <si>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</si>
  <si>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</si>
  <si>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</si>
  <si>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</si>
  <si>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</si>
  <si>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</si>
  <si>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</si>
  <si>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</si>
  <si>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</si>
  <si>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</si>
  <si>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</si>
  <si>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</si>
  <si>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</si>
  <si>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</si>
  <si>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</si>
  <si>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</si>
  <si>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</si>
  <si>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</si>
  <si>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</si>
  <si>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</si>
  <si>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</si>
  <si>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</si>
  <si>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</si>
  <si>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</si>
  <si>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</si>
  <si>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</si>
  <si>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</si>
  <si>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</si>
  <si>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</si>
  <si>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</si>
  <si>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</si>
  <si>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</si>
  <si>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</si>
  <si>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</si>
  <si>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</si>
  <si>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</si>
  <si>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</si>
  <si>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</si>
  <si>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</si>
  <si>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Casi seguro (5)</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</si>
  <si>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</si>
  <si>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</si>
  <si>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</si>
  <si>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</si>
  <si>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</si>
  <si>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</si>
  <si>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</si>
  <si>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</si>
  <si>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</si>
  <si>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</si>
  <si>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</si>
  <si>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</si>
  <si>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</si>
  <si>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</si>
  <si>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</si>
  <si>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</si>
  <si>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</si>
  <si>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</si>
  <si>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</si>
  <si>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</si>
  <si>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</si>
  <si>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</si>
  <si>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</si>
  <si>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</si>
  <si>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</si>
  <si>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</si>
  <si>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Probable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</si>
  <si>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</si>
  <si>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</si>
  <si>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</si>
  <si>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</si>
  <si>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</si>
  <si>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</si>
  <si>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</si>
  <si>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</si>
  <si>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</si>
  <si>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</si>
  <si>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</si>
  <si>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</si>
  <si>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</si>
  <si>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</si>
  <si>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</si>
  <si>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</si>
  <si>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</si>
  <si>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</si>
  <si>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</si>
  <si>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</si>
  <si>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</si>
  <si>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</si>
  <si>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</si>
  <si>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</si>
  <si>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Posible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</si>
  <si>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</si>
  <si>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</si>
  <si>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</si>
  <si>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</si>
  <si>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</si>
  <si>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</si>
  <si>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</si>
  <si>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</si>
  <si>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</si>
  <si>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</si>
  <si>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</si>
  <si>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</si>
  <si>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</si>
  <si>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</si>
  <si>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</si>
  <si>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</si>
  <si>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</si>
  <si>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</si>
  <si>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</si>
  <si>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</si>
  <si>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Improbable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</si>
  <si>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</si>
  <si>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</si>
  <si>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</si>
  <si>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</si>
  <si>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</si>
  <si>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</si>
  <si>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</si>
  <si>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</si>
  <si>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</si>
  <si>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</si>
  <si>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</si>
  <si>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</si>
  <si>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</si>
  <si>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</si>
  <si>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</si>
  <si>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</si>
  <si>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</si>
  <si>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</si>
  <si>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</si>
  <si>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Rara vez (1)</t>
  </si>
  <si>
    <t>Insignificante (1)</t>
  </si>
  <si>
    <t>Jefe Oficina de Control Interno Disciplinario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</si>
  <si>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</si>
  <si>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</si>
  <si>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</si>
  <si>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</si>
  <si>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</si>
  <si>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</si>
  <si>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</si>
  <si>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</si>
  <si>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</si>
  <si>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</si>
  <si>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</si>
  <si>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</si>
  <si>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</si>
  <si>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</si>
  <si>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</si>
  <si>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</si>
  <si>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</si>
  <si>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</si>
  <si>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</si>
  <si>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</si>
  <si>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</si>
  <si>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</si>
  <si>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</si>
  <si>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</si>
  <si>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</si>
  <si>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</si>
  <si>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</si>
  <si>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</si>
  <si>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</si>
  <si>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</si>
  <si>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</si>
  <si>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</si>
  <si>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</si>
  <si>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</si>
  <si>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</si>
  <si>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</si>
  <si>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</si>
  <si>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</si>
  <si>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</si>
  <si>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</si>
  <si>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</si>
  <si>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</si>
  <si>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</si>
  <si>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</si>
  <si>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</si>
  <si>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</si>
  <si>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</si>
  <si>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</si>
  <si>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</si>
  <si>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</si>
  <si>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</si>
  <si>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</si>
  <si>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</si>
  <si>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</si>
  <si>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</si>
  <si>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</si>
  <si>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</si>
  <si>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</si>
  <si>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</si>
  <si>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</si>
  <si>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</si>
  <si>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</si>
  <si>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</si>
  <si>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</si>
  <si>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</si>
  <si>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</si>
  <si>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</si>
  <si>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</si>
  <si>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</si>
  <si>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</si>
  <si>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</si>
  <si>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</si>
  <si>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</si>
  <si>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</si>
  <si>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</si>
  <si>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</si>
  <si>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</si>
  <si>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Asesora de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</si>
  <si>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</si>
  <si>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</si>
  <si>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</si>
  <si>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Proceso</t>
  </si>
  <si>
    <t>Fuente del riesgo</t>
  </si>
  <si>
    <t>Actividad clave</t>
  </si>
  <si>
    <t>Evento</t>
  </si>
  <si>
    <t>Tipo de riesgo</t>
  </si>
  <si>
    <t>Efectos (Consecuencias)</t>
  </si>
  <si>
    <t>Internas</t>
  </si>
  <si>
    <t>Externas</t>
  </si>
  <si>
    <t>Valoración antes de controles</t>
  </si>
  <si>
    <t>TOTAL</t>
  </si>
  <si>
    <t>Valoración después de controles</t>
  </si>
  <si>
    <t>Responsable de ejecución</t>
  </si>
  <si>
    <t>Producto</t>
  </si>
  <si>
    <t>Fecha de inicio</t>
  </si>
  <si>
    <t>Fecha de terminación</t>
  </si>
  <si>
    <t>Acciones</t>
  </si>
  <si>
    <t>Gestión del Cambio</t>
  </si>
  <si>
    <t>Descripción de los cambios efectuados</t>
  </si>
  <si>
    <t>Tratamiento del riesgo</t>
  </si>
  <si>
    <t>Fecha de registro</t>
  </si>
  <si>
    <t>Riesgo asociado</t>
  </si>
  <si>
    <t>Causas y efectos</t>
  </si>
  <si>
    <t>Instrumentos posiblemente afectados</t>
  </si>
  <si>
    <t>Análisis (antes de controles)</t>
  </si>
  <si>
    <t>Análisis (después de controles)</t>
  </si>
  <si>
    <t>Acciones frente a la solidez individual de las actividades de control</t>
  </si>
  <si>
    <t>Acciones frente a la valoración después de controles</t>
  </si>
  <si>
    <t>Acciones de contingencia</t>
  </si>
  <si>
    <t>Categoría</t>
  </si>
  <si>
    <t>Riesgos Estratégicos asociados</t>
  </si>
  <si>
    <t>Trámites y Otros Procedimientos Administrativos</t>
  </si>
  <si>
    <t>Otros procesos del Sistema de Gestión de Calidad</t>
  </si>
  <si>
    <t>Explicación de la valoración</t>
  </si>
  <si>
    <t>Opción de manejo</t>
  </si>
  <si>
    <t>Acciones:
Probabilidad
---------------
Impacto</t>
  </si>
  <si>
    <t>Fecha de cambio</t>
  </si>
  <si>
    <t>Aspecto(s) que cambiaron</t>
  </si>
  <si>
    <t>MAPA DE RIESGOS INSTITUCIONAL</t>
  </si>
  <si>
    <t>Etiquetas de fila</t>
  </si>
  <si>
    <t>(en blanco)</t>
  </si>
  <si>
    <t>Total general</t>
  </si>
  <si>
    <t>Etiquetas de columna</t>
  </si>
  <si>
    <t>Cuenta de Evento</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</si>
  <si>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</si>
  <si>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</si>
  <si>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</si>
  <si>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</si>
  <si>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</si>
  <si>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</si>
  <si>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</si>
  <si>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</si>
  <si>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</si>
  <si>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</si>
  <si>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</si>
  <si>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</si>
  <si>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</si>
  <si>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</si>
  <si>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</si>
  <si>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</si>
  <si>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</si>
  <si>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</si>
  <si>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</si>
  <si>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Contratación</t>
  </si>
  <si>
    <t>Gestión de Políticas Públicas Distritales</t>
  </si>
  <si>
    <t>Asesoría Técnica y Proyectos en Materia TIC</t>
  </si>
  <si>
    <t>Comunicación Pública</t>
  </si>
  <si>
    <t>Evaluación del Sistema de Control Interno</t>
  </si>
  <si>
    <t>Gestión Jurídica</t>
  </si>
  <si>
    <t>Gestión Estratégica de Talento Humano</t>
  </si>
  <si>
    <t>Gestión de Seguridad y Salud en el Trabajo</t>
  </si>
  <si>
    <t>Internacionalización de Bogotá</t>
  </si>
  <si>
    <t>Área</t>
  </si>
  <si>
    <t>Gestión Documental Interna</t>
  </si>
  <si>
    <t>Gestión Financiera</t>
  </si>
  <si>
    <t>Control Disciplinario</t>
  </si>
  <si>
    <t>No. Riesgos</t>
  </si>
  <si>
    <t>Total General</t>
  </si>
  <si>
    <t>Total Corrupción</t>
  </si>
  <si>
    <t>Total Gestión de procesos</t>
  </si>
  <si>
    <t>Tipo de Riesgo</t>
  </si>
  <si>
    <t>%</t>
  </si>
  <si>
    <t>Solidez en Conjunto p</t>
  </si>
  <si>
    <t>Medidas de Control Interno y Externo</t>
  </si>
  <si>
    <t>Pérdida de Información</t>
  </si>
  <si>
    <t>Cumplimiento de Metas</t>
  </si>
  <si>
    <t>Probabilidad inicial</t>
  </si>
  <si>
    <t>Impacto inicial</t>
  </si>
  <si>
    <t>Valoración inicial</t>
  </si>
  <si>
    <t>Probabilidad final</t>
  </si>
  <si>
    <t>Impacto final</t>
  </si>
  <si>
    <t>Valoración final</t>
  </si>
  <si>
    <t>IMPACTO</t>
  </si>
  <si>
    <t>PROBABILIDAD</t>
  </si>
  <si>
    <t>Bajo</t>
  </si>
  <si>
    <t>Alto</t>
  </si>
  <si>
    <t>Extremo</t>
  </si>
  <si>
    <t>VALORACIÓN ANTES DE CONTROLES</t>
  </si>
  <si>
    <t>VALORACIÓN DESPUÉS DE CONTROLES</t>
  </si>
  <si>
    <t>Definir las Asesorías Técnicas y Formular de los Proyectos en materia de: Infraestructura, Economía Digital, Gobierno y Ciudadano Digital</t>
  </si>
  <si>
    <t>en la formulación de los Proyectos en materia de: Infraestructura, economía Digital, gobierno y Ciudadano Digital</t>
  </si>
  <si>
    <t xml:space="preserve">- Las personas que realizan la actividad no tienen los conocimientos y habilidades necesarias para la definición de asesorías y formulación de proyectos.
-  la identificación de necesidades que se requiere para la definición de asesoría técnica o formulación de proyectos no es suficiente, clara, completa y de calidad.
</t>
  </si>
  <si>
    <t xml:space="preserve">- Conocimiento parcial de la normatividad aplicable al proceso.
</t>
  </si>
  <si>
    <t xml:space="preserve">- Interrupciones en la ejecución de la Asesoría o Proyecto.
- Pérdidas financieras por mala utilización de recursos en los proyectos.
- Pérdida credibilidad por parte de las entidades interesadas.
- Incumplimiento de metas institucionales.
</t>
  </si>
  <si>
    <t xml:space="preserve">- Cobertura limitada en los canales de interacción, que genera desconocimiento de la demanda de productos, bienes y servicios por parte de la ciudadanía.
- Imagen institucional desmejorada por la deficiente divulgación, en materia de acciones, decisiones y resultados de la gestión del Distrito Capital.
- Fallas en la prestación de los bienes y servicios que oferta la Secretaria General
- Incumplimiento o atraso en los programas, proyectos y gestión de la Secretaria General.
</t>
  </si>
  <si>
    <t xml:space="preserve">- -- Ningún trámite y/o procedimiento administrativo
</t>
  </si>
  <si>
    <t xml:space="preserve">- Ningún otro proceso en el Sistema de Gestión de Calidad
</t>
  </si>
  <si>
    <t>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t>
  </si>
  <si>
    <t xml:space="preserve">Se determina la probabilidad de 1 (Rara vez)  debido a que con la publicación del procedimiento 1210200-PR-306, y el formato 4130000-FT-1017, se fortalecieron los controles y el riesgo no se materializó. El impacto pasa a ser menor (2) ya que los efectos no se presentaron.   </t>
  </si>
  <si>
    <t>Aceptar</t>
  </si>
  <si>
    <t xml:space="preserve">
_______________
</t>
  </si>
  <si>
    <t>- Reportar el riesgo materializado de Decisiones erróneas o no acertadas en la formulación de los Proyectos en materia de: Infraestructura, economía Digital, gobierno y Ciudadano Digital en el informe de monitoreo a la Oficina Asesora de Planeación.
- Analizar los errores que se evidenciaron en la formulación
- Se reformula el proyecto  y se pasa para su revisión y aprobación
- Actualizar el mapa de riesgos del proceso Asesoría Técnica y Proyectos en Materia TIC</t>
  </si>
  <si>
    <t>- Jefe Oficina de la Alta Consejería Distrital de TIC
- Jefe Oficina de la Alta Consejería Distrital de TIC
- Jefe Oficina de la Alta Consejería Distrital de TIC
- Jefe Oficina de la Alta Consejería Distrital de TIC</t>
  </si>
  <si>
    <t>- Reporte de monitoreo indicando la materialización del riesgo de Decisiones erróneas o no acertadas en la formulación de los Proyectos en materia de: Infraestructura, economía Digital, gobierno y Ciudadano Digital
- Documento de análisis de errores 
- Proyecto reformulado
- Mapa de riesgo del proceso Asesoría Técnica y Proyectos en Materia TIC, actualizado.</t>
  </si>
  <si>
    <t>Identificación del riesgo
Análisis antes de controles
Análisis de controles
Análisis después de controles
Tratamiento del riesgo</t>
  </si>
  <si>
    <t xml:space="preserve">Creación mapa de riesgos </t>
  </si>
  <si>
    <t xml:space="preserve">
Análisis antes de controles
Análisis de controles
Análisis después de controles
</t>
  </si>
  <si>
    <t xml:space="preserve">De acuerdo con la metodología del DAFP, se realizaron las explicaciones requeridas, agregando la explicación del riesgo y la valoración antes y después de controles.
Se identificaron acciones detectivas
Se crearon acciones de plan de contingencia </t>
  </si>
  <si>
    <t xml:space="preserve">
Análisis antes de controles
</t>
  </si>
  <si>
    <t>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t>
  </si>
  <si>
    <t/>
  </si>
  <si>
    <t xml:space="preserve">
</t>
  </si>
  <si>
    <t>Ejecutar las Asesorías Técnicas y Proyectos en materia de: Infraestructura, Economía Digital, Gobierno y Ciudadano Digital</t>
  </si>
  <si>
    <t>en la ejecución de Proyectos en materia de: Infraestructura, Economía Digital y Gobierno y Ciudadano Digital</t>
  </si>
  <si>
    <t xml:space="preserve">- Las personas que realizan la actividad no tienen los conocimientos y habilidades necesarias para el seguimiento a la  ejecución de  proyectos.
- No se cuenta con información de entrada oportuna para realizar adecuadamente el seguimiento del proyecto. 
- Los Informes de ejecución de proyectos cuando se presentan no son claros, completos y de calidad. 
</t>
  </si>
  <si>
    <t xml:space="preserve">- Expedición de normatividad que modifique la ejecución  del proyecto.
- Los Aliados Estratégicos modifican el Plan de Trabajo o Cronograma sin articularse con la Alta Consejería TIC
</t>
  </si>
  <si>
    <t xml:space="preserve">- Desviaciones en los objetivos, el alcance y el cronograma del Proyecto.
- Pérdidas financieras para el  patrocinador por mala utilización de recursos en los Proyectos. 
- Pérdida credibilidad por parte de la entidades interesadas.
- Incumplimiento de metas institucionales. 
</t>
  </si>
  <si>
    <t xml:space="preserve">- Limitada disponibilidad de los canales de comunicación e interacción con la ciudadanía, que impide visualizar la transparencia en la gestión distrital.
- Fallas en la prestación de los bienes y servicios que oferta la Secretaria General
- Incumplimiento o atraso en los programas, proyectos y gestión de la Secretaria General.
</t>
  </si>
  <si>
    <t>Se determina la probabilidad 1 (Rara vez), debido a que las evidencias que soportan la elección, no registran el incumplimiento parcial de Proyectos. El impacto (catastrófico 5)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t>
  </si>
  <si>
    <t>Se determina el impacto como moderado, ya que de acuerdo con el Plan de Tratamiento de riesgos llevado a cabo mediante la Acción Preventiva N°3 de 2018, se actualizaron los documentos en el SIG, que requerían modificación. De esta manera, se baja la calificación de impacto de extremo a moderado (3).</t>
  </si>
  <si>
    <t>Reducir</t>
  </si>
  <si>
    <t xml:space="preserve">
_______________
- Realizar monitoreo a la actividad "Ejecutar y hacer seguimiento al Proyecto aprobado" del procedimiento 1210200-PR-306. (Acción preventiva 13).
- Evaluar la necesidad de modificar el procedimiento 1210200-PR-306, según la retroalimentación de los miembros de la Oficina. (Acción preventiva 13).
</t>
  </si>
  <si>
    <t xml:space="preserve">
_______________
- Profesional Especializado 
- Profesional Especializado 
</t>
  </si>
  <si>
    <t xml:space="preserve">
_______________
- Acta Mesas Técnicas Seguimiento Proyectos.
- Evidencias de Reunión.
</t>
  </si>
  <si>
    <t xml:space="preserve">
_______________
08/05/2019
08/05/2019
</t>
  </si>
  <si>
    <t xml:space="preserve">
_______________
31/12/2019
31/12/2019
</t>
  </si>
  <si>
    <t>- Reportar el riesgo materializado de Incumplimiento parcial de compromisos en la ejecución de Proyectos en materia de: Infraestructura, Economía Digital y Gobierno y Ciudadano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del proceso Asesoría Técnica y Proyectos en Materia TIC</t>
  </si>
  <si>
    <t>- Jefe Oficina de la Alta Consejería Distrital de TIC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Jefe Oficina de la Alta Consejería Distrital de TIC</t>
  </si>
  <si>
    <t>- Reporte de monitoreo indicando la materialización del riesgo de Incumplimiento parcial de compromisos en la ejecución de Proyectos en materia de: Infraestructura, Economía Digital y Gobierno y Ciudadano Digital
- Causas de incumplimiento identificadas
- Acción formulada en el aplicativo Sistema Integrado de Gestión
- Plan de trabajo actualizado 
- Mapa de riesgo del proceso Asesoría Técnica y Proyectos en Materia TIC, actualizado.</t>
  </si>
  <si>
    <t>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t>
  </si>
  <si>
    <t>Ejecutar las Asesorías Técnicas y Proyectos en materia: Infraestructura -Economía Digital -Gobierno y Ciudadano Digital</t>
  </si>
  <si>
    <t>en la aprobación de ejecución de Proyectos  en materia de: Infraestructura, Economía Digital, Gobierno y Ciudadano Digital  para obtener dádivas o beneficios.</t>
  </si>
  <si>
    <t xml:space="preserve">- Amiguismo o clientelismo con el fin de favorecer un tercero para que sin cumplimiento de requisitos se viabilice un Proyecto.
- Desconocimiento o incumplimiento del procedimiento 1210200-PR-306, en especial los puntos de control (actividades 3 y 5).
- Conflicto de intereses
</t>
  </si>
  <si>
    <t xml:space="preserve">- presiones o motivaciones individuales, sociales o colectivas, que inciten a realizar conductas contrarias al deber ser
</t>
  </si>
  <si>
    <t xml:space="preserve">- Fraude en la aprobación de Proyectos.
- Investigaciones disciplinarias
- Pérdida credibilidad por parte de la entidades interesadas.
- Desviaciones en los Objetivos, el Alcance y el Cronograma del Proyecto.
- Interrupciones en la ejecución del Proyecto.
</t>
  </si>
  <si>
    <t xml:space="preserve">- Afectación de imagen institucional por la materialización de actos de corrupción.
</t>
  </si>
  <si>
    <t xml:space="preserve">Se determina una probabilidad ( rara vez 1 ) teniendo en cuenta que el riesgo no se ha materializado. En impacto se ubica en zona catastrófico (5) debido a que  el riesgo en caso de materializarse podría tener consecuencias en 13 de 19 ítems. </t>
  </si>
  <si>
    <t>Se tienen dos actividades que actúan como puntos de control para prevención y detección, sin embargo, la zona con y sin controles permanece constante.</t>
  </si>
  <si>
    <t xml:space="preserve">
_______________
- Revisar que los Proyectos de la Oficina cumplan con las actividades de identificación de la necesidad, revisión del Perfil del Proyecto, Formulación del Proyecto y Aprobación de la Ejecución del Proyecto. (Acción preventiva 14 de 2019).
- Realizar seguimiento del riesgo de corrupción a través de los Subcomité de Autocontrol. (Acción preventiva 14 de 2019).
</t>
  </si>
  <si>
    <t xml:space="preserve">
_______________
- Evidencia de Reunión con los resultados de los seguimientos.
- Evidencia de Reunión con los resultados de los seguimientos.
</t>
  </si>
  <si>
    <t>-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
- Desaprobar el proyecto formulado 
- Actualizar el mapa de riesgos del proceso Asesoría Técnica y Proyectos en Materia TIC</t>
  </si>
  <si>
    <t>- Jefe Oficina de la Alta Consejería Distrital de TIC
- Jefe Oficina de la Alta Consejería Distrital de TIC
- Jefe Oficina de la Alta Consejería Distrital de TIC</t>
  </si>
  <si>
    <t>-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
- Acta documento de formulación de proyecto rechazado o desaprobado. 
- Mapa de riesgo del proceso Asesoría Técnica y Proyectos en Materia TIC, actualizado.</t>
  </si>
  <si>
    <t>Creación mapa de corrupción</t>
  </si>
  <si>
    <t xml:space="preserve">
Se atendieron las recomendaciones de la retroalimentación del monitoreo de riesgos, modificando la calificación de probabilidad de factibilidad a frecuencia. Para lo anterior, se cuenta con el respaldo los informes de seguimiento del riesgo de corrupción.</t>
  </si>
  <si>
    <t xml:space="preserve">Entregar medidas de ayuda humanitaria inmediata a las personas que llegan a la ciudad de Bogotá y que manifiestan haber sido desplazadas y encontrarse en situación de vulnerabilidad acentuada </t>
  </si>
  <si>
    <t>en la valoración de la situación de vulnerabilidad para la entrega de ayuda humanitaria inmediata</t>
  </si>
  <si>
    <t xml:space="preserve">- Deficiencia en los conocimientos del profesional que realiza la valoración para el otorgamiento de ayuda humanitaria inmediata
- No aplicación del procedimiento y los documentos técnicos
</t>
  </si>
  <si>
    <t xml:space="preserve">- Las personas que asisten al Centro de Atención no suministran la información completa.
- Las exigencias de los clientes se basan en aspectos subjetivos, fuera del contexto del proceso y de la Entidad.
</t>
  </si>
  <si>
    <t xml:space="preserve">- No entrega de ayuda humanitaria inmediata a una persona que cumple con los criterios de valoración para la misma
- Entrega de ayuda humanitaria inmediata a una persona que no cumple con los criterios de valoración para la misma.
- Afectación en la imagen institucional.
</t>
  </si>
  <si>
    <t xml:space="preserve">- Subutilización de la infraestructura dispuesta para el aprovechamiento del ciudadano.
</t>
  </si>
  <si>
    <t>La valoración obtenida es resultado de una probabilidad (1) de ocurrencia del riesgo dado que éste no se ha materializado, además el impacto es menor en relación con la afectación de la imagen y las medidas de control interno y externo.</t>
  </si>
  <si>
    <t>La valoración obtenida evidencia que los controles establecidos para el presente riesgo permiten reducir su impacto dentro de la zona baja en el mapa de calor, esto se confirma dado que no se ha materializado el riesgo.</t>
  </si>
  <si>
    <t xml:space="preserve">
_______________
- Incluir en el procedimiento "Otorgar ayuda y atención humanitaria inmediata" un seguimiento mensual acordado, para controlar el riesgo a través de una revisión aleatoria de los casos en donde se entregaron medidas de ayuda humanitaria inmediata en los diferentes CLAVS , dejando como evidencia un correo electrónico y una matriz de seguimiento AHI (mes) 2019 que contenga protección de datos sensibles e integridad de reportes.
</t>
  </si>
  <si>
    <t xml:space="preserve">
_______________
- Profesionales Oficina Alta Consejería para los Derechos de las Víctimas, la Paz y la Reconciliación.
</t>
  </si>
  <si>
    <t xml:space="preserve">
_______________
- Procedimiento "Otorgar ayuda y atención humanitaria inmediata" ajustado
</t>
  </si>
  <si>
    <t xml:space="preserve">
_______________
22/10/2019
</t>
  </si>
  <si>
    <t xml:space="preserve">
_______________
31/10/2019
</t>
  </si>
  <si>
    <t>- Reportar el riesgo materializado de Errores (fallas o deficiencias) en la valoración de la situación de vulnerabilidad para la entrega de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</si>
  <si>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Jefe de Oficina Alta Consejería para los Derechos de las Víctimas, Paz y Reconciliación
- Profesional Universitario y/o especializado Oficina Alta Consejería para los Derechos de las Víctimas, Paz y Reconciliación
- Profesional Universitario y/o especializado Oficina Alta Consejería para los Derechos de las Víctimas, Paz y Reconciliación
- Jefe de Oficina Alta Consejería para los Derechos de las Víctimas, Paz y Reconciliación</t>
  </si>
  <si>
    <t>- Reporte de monitoreo indicando la materialización del riesgo de Errores (fallas o deficiencias) en la valoración de la situación de vulnerabilidad para la entrega de ayuda humanitaria inmediata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</si>
  <si>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 xml:space="preserve">	 10/09/2018</t>
  </si>
  <si>
    <t>Creación del riesgo.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</si>
  <si>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control preventivo asociado al riesgo, de acuerdo con ajuste realizado en el procedimiento respectivo.
Se modificó el cuadrante de ubicación del riesgo después de controles 
Se estableció plan de contingencia</t>
  </si>
  <si>
    <t xml:space="preserve">
Análisis antes de controles
Tratamiento del riesgo</t>
  </si>
  <si>
    <t>Se adicionaron nuevas evidencias que respaldan la no materialización del riesgo, manteniendo la valoración inicial.
Se establece la opción de tratamiento "reducir" definiendo una acción de tratamiento para incluir un control detectivo adicional en el procedimiento "Otorgar ayuda y atención humanitaria inmediata"</t>
  </si>
  <si>
    <t>Ejecución del Comité Distrital de Justicia Transicional</t>
  </si>
  <si>
    <t>en  la implementación y seguimiento de la política a través del SDARIV</t>
  </si>
  <si>
    <t xml:space="preserve">- Falta de seguimiento al cumplimiento de compromisos de las entidades que conforman el SDARIV
</t>
  </si>
  <si>
    <t xml:space="preserve">- Presiones por parte de las víctimas para participar en los escenarios de toma de decisiones
- Deficiente información de compromiso y metas de las entidades que conforman el SDARIV
- Entrega de información incompleta, insuficiente por parte de entidades que conforman el SDARIV 
</t>
  </si>
  <si>
    <t xml:space="preserve">- Afectación en la imagen institucional
- Incumplimiento en las metas del plan de gobierno
</t>
  </si>
  <si>
    <t xml:space="preserve">- Políticas públicas ineficaces.
- Subutilización de la infraestructura dispuesta para el aprovechamiento del ciudadano.
</t>
  </si>
  <si>
    <t>La valoración obtenida es resultado de una probabilidad (1) de ocurrencia del riesgo dado que éste no se ha materializado, además el impacto es moderado en relación con la afectación de la imagen y el cumplimiento de las metas y objetivos institucionales.</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</si>
  <si>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</si>
  <si>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Decisiones erróneas o no acertadas en  la implementación y seguimiento de la política a través del SDARIV en el informe de monitoreo a la Oficina Asesora de Planeación.
- Se debe citar un CDJT o subcomités extraordinario de seguimiento, según sea el caso para evaluar el impacto de las decisiones tomadas en instancias anteriores
- Actualizar el mapa de riesgos del proceso Asistencia, atención y reparación integral a víctimas del conflicto armado e implementación de acciones de memoria, paz y reconciliación en Bogotá</t>
  </si>
  <si>
    <t>- Jefe de Oficina Alta Consejería para los Derechos de las Víctimas, Paz y Reconciliación
- Profesional universitario y/o especializado Oficina Alta Consejería para los Derechos de las Víctimas, Paz y Reconciliación
- Jefe de Oficina Alta Consejería para los Derechos de las Víctimas, Paz y Reconciliación</t>
  </si>
  <si>
    <t>- Reporte de monitoreo indicando la materialización del riesgo de Decisiones erróneas o no acertadas en  la implementación y seguimiento de la política a través del SDARIV
- Evidencia de reunión del caso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</si>
  <si>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cuadrante de ubicación del riesgo después de controles
Se estableció plan de contingencia</t>
  </si>
  <si>
    <t>durante el otorgamiento de ayudas dirigidas a la población víctima del conflicto armado para obtener beneficios no autorizados</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</si>
  <si>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</si>
  <si>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</si>
  <si>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Propicia escenarios de conflictos
- Investigaciones disciplinarias, fiscales y/o penales
- Afecta la igualdad de los ciudadanos para hacer uso de sus derechos
</t>
  </si>
  <si>
    <t xml:space="preserve">- Afectación de imagen institucional por la materialización de actos de corrupción.
- Subutilización de la infraestructura dispuesta para el aprovechamiento del ciudadano.
</t>
  </si>
  <si>
    <t>La valoración obtenida es resultado de una probabilidad (1) de ocurrencia del riesgo dado que éste no se ha materializado, además el impacto puede ser Mayor debido a sanciones penales y fiscales y pérdida de recursos.</t>
  </si>
  <si>
    <t>La valoración obtenida evidencia que los controles establecidos para el presente riesgo no reducen su impacto, por lo tanto se requiere establecer una nueva acción de tratamiento.</t>
  </si>
  <si>
    <t xml:space="preserve">- Acción preventiva No.16: Realizar jornadas de sensibilización del código de integridad en espacios ampliados de la dependencia (Subcomité de autocontrol o demás reuniones) 
_______________
- Acción preventiva No.41:Incluir en el procedimiento "Otorgar ayuda y atención humanitaria inmediata" un seguimiento mensual acordado, para controlar el riesgo a través de una revisión aleatoria de los casos en donde se entregaron medidas de ayuda humanitaria inmediata donde se realiza la revisión de (El estado de vulnerabilidad, la caracterización familiar y la tasación de medidas en cada uno de los casos aleatorios) en los diferentes CLAVS , dejando como evidencia un correo electrónico y una Matriz de seguimiento  de otorgamientos (mes) 2019 que contenga protección de datos sensibles e integridad de reportes.
</t>
  </si>
  <si>
    <t xml:space="preserve">- Profesional Universitario Oficina Alta Consejería para los Derechos de las Víctimas, la Paz y la Reconciliación.
_______________
- Profesionales Oficina Alta Consejería para los Derechos de las Víctimas, la Paz y la Reconciliación.
</t>
  </si>
  <si>
    <t xml:space="preserve">- Jornadas de sensibilización
_______________
- Procedimiento "Otorgar ayuda y atención humanitaria inmediata" ajustado
</t>
  </si>
  <si>
    <t xml:space="preserve">17/05/2019
_______________
22/10/2019
</t>
  </si>
  <si>
    <t xml:space="preserve">31/12/2019
_______________
31/10/2019
</t>
  </si>
  <si>
    <t>-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</si>
  <si>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</si>
  <si>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</si>
  <si>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</si>
  <si>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Identificar y Consolidar las necesidades de bienes y servicios, para la gestión de la comunicación pública.</t>
  </si>
  <si>
    <t>en la formulación del plan de comunicaciones para la divulgación de campañas y piezas comunicacionales</t>
  </si>
  <si>
    <t xml:space="preserve">- Falta de información sobre factores de satisfacción de servidores y ciudadanía.
- Información o análisis insuficiente de los insumos de información disponible.
- Respuestas a temáticas emergentes no previsibles dentro de la planeación de comunicaciones.
- Necesidad de revisión del proceso y procedimientos para posible simplificación de actividades, identificación de cuellos de botella y detalle en las actividades.
</t>
  </si>
  <si>
    <t xml:space="preserve">- Recorte presupuestal.
-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</si>
  <si>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credibilidad.
- Pérdida de imagen y gobernabilidad externas.
- Hallazgos y requerimientos dentro de las auditorias internas.
- Hallazgos y requerimientos dentro de las auditorias externas.
</t>
  </si>
  <si>
    <t xml:space="preserve">- Imagen institucional desmejorada por la deficiente divulgación, en materia de acciones, decisiones y resultados de la gestión del Distrito Capital.
</t>
  </si>
  <si>
    <t xml:space="preserve">- Todos los procesos en el Sistema de Gestión de Calidad
</t>
  </si>
  <si>
    <t xml:space="preserve">Se determina la probabilidad (4 probable) ya que se materializó este riesgo y fue detectado durante la auditoría externa de certificación en ISO 9001:2015 (diciembre de 2018). El impacto (4 mayor) obedece a que se convirtió en un hallazgo. </t>
  </si>
  <si>
    <t>Se disminuye la probabilidad a (2 improbable) ya que las actividades de control preventivas evitaron la materialización de este riesgo y presentan solidez fuerte. El impacto pasa a 2 "menor" ya que los efectos más significativos no se presentaron.</t>
  </si>
  <si>
    <t xml:space="preserve">- AP 25: Actualizar el procedimiento PR-368 Comunicación Corporativa, ajustando la actividad de control mencionando que "El(la) Asesor(a) del Secretario General en temas de Comunicaciones, autorizado(a) por el Secretario General, anualmente verifica que las necesidades de comunicación por parte de las dependencias hayan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
- AP 25: Actualizar el procedimiento PR-368 Comunicación Corporativa, ajustando la actividad de control mencionando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
- AP 25: Formalizar y divulgar la actualización del procedimiento en el aplicativo SIG
_______________
</t>
  </si>
  <si>
    <t xml:space="preserve">- Jefe de la Oficina Consejería de Comunicaciones
- Jefe de la Oficina Consejería de Comunicaciones
- Jefe de la Oficina Consejería de Comunicaciones
_______________
</t>
  </si>
  <si>
    <t xml:space="preserve">- Procedimiento PR-368 Comunicación Corporativa, actualizado.
- Procedimiento PR-368 Comunicación Corporativa, actualizado.
- Procedimiento PR-368 Comunicación Corporativa, actualizado.
_______________
</t>
  </si>
  <si>
    <t xml:space="preserve">06/05/2019
06/05/2019
06/05/2019
_______________
</t>
  </si>
  <si>
    <t xml:space="preserve">31/12/2019
31/12/2019
31/12/2019
_______________
</t>
  </si>
  <si>
    <t xml:space="preserve">- AP 25: Actualizar el procedimiento PR-368 Comunicación Corporativa incluyendo la definición del Plan de Comunicaciones (internas y externas).
- AP 25: Implementar una estrategia de divulgación del Plan de Comunicaciones internas y externas del Sistema de Gestión de Calidad a nivel de proceso.
_______________
</t>
  </si>
  <si>
    <t xml:space="preserve">- Jefe de la Oficina Consejería de Comunicaciones
- Jefe de la Oficina Consejería de Comunicaciones
_______________
</t>
  </si>
  <si>
    <t xml:space="preserve">- Procedimiento PR-368 Comunicación Corporativa, actualizado.
- Estrategia de divulgación del Plan de Comunicaciones internas y externas del Sistema de Gestión de Calidad a nivel de proceso, implementada.
_______________
</t>
  </si>
  <si>
    <t xml:space="preserve">06/05/2019
06/05/2019
_______________
</t>
  </si>
  <si>
    <t xml:space="preserve">31/12/2019
31/12/2019
_______________
</t>
  </si>
  <si>
    <t>- Reportar el riesgo materializado de Omisión en la formulación del plan de comunicaciones para la divulgación de campañas y piezas comunicacionales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del proceso Comunicación Pública</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</si>
  <si>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</si>
  <si>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 Reporte de monitoreo indicando la materialización del riesgo de Omisión en la formulación del plan de comunicaciones para la divulgación de campañas y piezas comunicacionales
- Comunicaciones escritas.
- Plan de Comunicaciones.
- Estrategia de divulgación del Plan de Comunicaciones, implementada.
- Campañas del Plan de Comunicaciones ejecutadas y reporte del Plan de Acción Institucional.
- Mapa de riesgo del proceso Comunicación Pública, actualizado.</t>
  </si>
  <si>
    <t>Creación del mapa de riesgos del proceso.</t>
  </si>
  <si>
    <t>Se ajusta el nombre del riesgo, se incluyen causas internas y externas (incluyendo las DOFA) y complementan consecuencias.
Se ajusta la valoración inherente a Extrema en atención a la materialización del riesgo (probabilidad 4 probable, impacto 4 mayor).
Se califica la probabilidad por frecuencia.
Se modifican las actividades de control y se califican.
Se ajusta la valoración residual a Alta en atención a la calificación de las actividades de control (probabilidad 4 probable, impacto 2 menor).
Se formulan acciones para documentar las actividades de control preventivas en el procedimiento PR-368 Comunicación Corporativa, se establecen acciones por valoración y se definen acciones de contingencia.</t>
  </si>
  <si>
    <t xml:space="preserve">
Análisis de controles
Análisis después de controles
Tratamiento del riesgo</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</si>
  <si>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
Se reprograma la ejecución del plan de mejoramiento, teniendo en cuenta las fechas que se establecieron en el aplicativo SIG</t>
  </si>
  <si>
    <t>Formular acciones para la gestión de la comunicación pública: diseño, elaboración y divulgación de campañas, estrategias y/o piezas comunicacionales partiendo de los lineamientos construidos, con el fin de informar y comunicar las estrategias comunicacionales por los medios disponibles.</t>
  </si>
  <si>
    <t>en la información divulgada a la ciudadanía a través de plataformas digitales</t>
  </si>
  <si>
    <t xml:space="preserve">- Falta de conocimiento de las tendencias digitales para la divulgación de información.
- Deficiencias en el análisis de la información y su trascendencia estratégica.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</si>
  <si>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Coyunturas políticas que afectan la toma de decisiones.
- Débil divulgación de normativa externa que pueda dificultar la adecuada implementación, el cumplimiento y el conocimiento actual, respecto a la gestión del proceso.
</t>
  </si>
  <si>
    <t xml:space="preserve">- Desinformación.
- Pérdida de imagen y gobernabilidad externas.
- Perdida de confianza interna en la administración.
- Inconformidad de la ciudadanía con la información que se presenta de la gestión del distrito.
</t>
  </si>
  <si>
    <t xml:space="preserve">- Imagen institucional desmejorada por la deficiente divulgación, en materia de acciones, decisiones y resultados de la gestión del Distrito Capital.
- Cobertura limitada en los canales de interacción, que genera desconocimiento de la demanda de productos, bienes y servicios por parte de la ciudadanía.
- Subutilización de la infraestructura dispuesta para el aprovechamiento del ciudadano.
- Limitada disponibilidad de los canales de comunicación e interacción con la ciudadanía, que impide visualizar la transparencia en la gestión distrital.
</t>
  </si>
  <si>
    <t xml:space="preserve">- Procesos misionales y estratégicos misionales en el Sistema de Gestión de Calidad
</t>
  </si>
  <si>
    <t>Se determina la probabilidad (1 rara vez) ya que no se ha materializado este riesgo. El impacto (4 mayor) obedece a que la divulgación errónea impacta la imagen interna y externa de la Entidad.</t>
  </si>
  <si>
    <t>Se determina la probabilidad (1 rara vez) ya que las actividades de control preventivas evitaron la materialización de este riesgo y presentan solidez fuerte. El impacto pasa a 2 "menor" ya que los efectos no se han presentado.</t>
  </si>
  <si>
    <t xml:space="preserve">- AP 26: Actualizar el procedimiento de Ecosistema Digital PR-367, ajustando la actividad de control mencionando que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
- AP 26: Actualizar el procedimiento de Ecosistema Digital PR-367, ajustando la actividad de control mencionando que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
- AP 26: Formalizar y divulgar la actualización del procedimiento en el aplicativo SIG
_______________
</t>
  </si>
  <si>
    <t xml:space="preserve">- Procedimiento Ecosistema Digital PR-367, actualizado.
- Procedimiento Ecosistema Digital PR-367, actualizado.
- Procedimiento Ecosistema Digital PR-367, actualizado.
_______________
</t>
  </si>
  <si>
    <t>- Reportar el riesgo materializado de Decisiones erróneas o no acertadas en la información divulgada a la ciudadanía a través de plataformas digitales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del proceso Comunicación Pública</t>
  </si>
  <si>
    <t>- Jefe Oficina Consejería de Comunicaciones
- Líderes de los equipos portal web y redes sociales
- Periodistas, Profesionales del equipo de redes, editor y Jefe de la Oficina Consejería de Comunicaciones (en caso de información sensible)
- Periodistas y Profesionales del equipo de redes
- Jefe Oficina Consejería de Comunicaciones</t>
  </si>
  <si>
    <t>- Reporte de monitoreo indicando la materialización del riesgo de Decisiones erróneas o no acertadas en la información divulgada a la ciudadanía a través de plataformas digitales
- Información desactivada de las plataformas digitales
- Información ajustada para publicación
- Información publicada nuevamente en las plataformas digitales.
- Mapa de riesgo del proceso Comunicación Pública, actualizado.</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</si>
  <si>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y se califican.
Continúa la valoración residual en Bajo (probabilidad 1 rara vez, impacto 2 menor).
Se formulan acciones para mejorar la documentación de las actividades de control preventivas en el procedimiento PR-367 Ecosistema Digital, se asume el riesgo y se definen acciones de contingencia.</t>
  </si>
  <si>
    <t xml:space="preserve">
Análisis de controles
Tratamiento del riesgo</t>
  </si>
  <si>
    <t>Se modifica la calificación de los controles, teniendo en cuenta que ya han sido ejecutadas las acciones que se establecieron dentro del plan de mejoramiento.
Se reprograma la ejecución del plan de mejoramiento, teniendo en cuenta las fechas que se establecieron en el aplicativo SIG</t>
  </si>
  <si>
    <t>al momento de elaborar la campaña o pieza comunicacional solicitada</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</si>
  <si>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</si>
  <si>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Errores por parte de una Entidad externa al momento de diligenciar la información a divulgar en el formato FT1048 BRIEF.
- Débil divulgación de normativa externa que pueda dificultar la adecuada implementación, el cumplimiento y el conocimiento actual, respecto a la gestión del proceso.
</t>
  </si>
  <si>
    <t xml:space="preserve">- Pérdida de credibilidad.
- Perdida de confianza interna en la administración.
- Desconfianza en los productos desarrollados por la administración distrital.
</t>
  </si>
  <si>
    <t xml:space="preserve">- Imagen institucional desmejorada por la deficiente divulgación, en materia de acciones, decisiones y resultados de la gestión del Distrito Capital.
- Fallas en la prestación de los bienes y servicios que oferta la Secretaria General
</t>
  </si>
  <si>
    <t>Se determina la probabilidad (1 rara vez) ya que no se ha materializado este riesgo. El impacto (4 mayor) obedece a que los errores (fallas o deficiencias) al momento de elaborar una campaña o pieza comunicacional afecta la imagen interna y externa de la entidad.</t>
  </si>
  <si>
    <t>Se determina la probabilidad (1 rara vez) ya que las actividades de control preventivas permiten disminuir la probabilidad de ocurrencia del riesgo. El impacto pasa a 2 "menor" ya que los efectos no se han presentado.</t>
  </si>
  <si>
    <t>- Reportar el riesgo materializado de Errores (fallas o deficiencias) al momento de elaborar la campaña o pieza comunicacional solicitada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del proceso Comunicación Pública</t>
  </si>
  <si>
    <t>- Jefe Oficina Consejería de Comunicaciones
- Jefe Oficina Consejería de Comunicaciones
- Solicitante de la campaña o pieza comunicacional y profesionales equipos creativo y audiovisual
- Profesionales y Jefe de la Oficina Consejería de Comunicaciones
- Jefe Oficina Consejería de Comunicaciones</t>
  </si>
  <si>
    <t>- Reporte de monitoreo indicando la materialización del riesgo de Errores (fallas o deficiencias) al momento de elaborar la campaña o pieza comunicacional solicitada
- Campaña o pieza comunicacional detenida.
- Información de la campaña o pieza comunicacional ajustada para divulgación
- Campaña o pieza comunicacional ajustada y divulgada.
- Mapa de riesgo del proceso Comunicación Pública, actualizado.</t>
  </si>
  <si>
    <t>Se ajusta el nombre del riesgo, se incluyen causas internas y externas (incluyendo las DOFA) y complementan consecuencias.
Cambia la valoración inherente de Extrema a Alto (probabilidad 1 rara vez, impacto 4 mayor).
Se califica la probabilidad por frecuencia.
Se modifican las actividades de control  según el procedimiento PR-369 y se califican.
Cambia la valoración residual de Moderada a Alta (probabilidad 1 rara vez, impacto 2 menor).
Se asume el riesgo y se formulan acciones de contingencia.</t>
  </si>
  <si>
    <t>para la divulgación de campañas e información relacionada con la gestión de la administración distrital, mediante relaciones estratégicas comunicacionales</t>
  </si>
  <si>
    <t xml:space="preserve">- Falta de claridad en los acuerdos pactados en la relación estratégica.
- Falta de seguimiento a la ejecución de la relación estratégica.
- Información o análisis insuficiente de los insumos de información disponible.
- Deficiencias en la información de entrada para la realización de la campaña, estrategia o pieza comunicacional.
- Desconocimiento de la metodología y lineamientos en materia de comunicaciones.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</si>
  <si>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Cambios en las prioridades para el establecimiento de relaciones estratégicas.
- Recorte presupuestal.
- Coyunturas políticas que impiden la definición de necesidades de comunicación.
</t>
  </si>
  <si>
    <t xml:space="preserve">- Reprocesos en el establecimiento de relaciones estratégicas
- Desinformación.
- Pérdida de imagen externa.
- Inconformidad de la ciudadanía con la información que se presenta de la gestión del distrito.
- Desconfianza en los productos desarrollados por la administración distrital.
</t>
  </si>
  <si>
    <t>Se determina la probabilidad (1 rara vez) ya que no se ha materializado este riesgo. El impacto (4 mayor) obedece a que el incumplimiento parcial de compromisos de divulgación, limita el alcance de las comunicaciones de la gestión de la administración distrital.</t>
  </si>
  <si>
    <t>Se determina la probabilidad (1 rara vez) ya que las actividades de control preventivas permiten disminuir la probabilidad de ocurrencia del riesgo, aunque requieren ser ajustadas en el procedimiento. El impacto pasa a 2 "menor" ya que los efectos no se han presentado y los controles detectivos son fuertes.</t>
  </si>
  <si>
    <t xml:space="preserve">- AP 27: Actualizar el procedimiento de Relaciones Estratégicas Comunicacionales PR-366, ajustando la actividad de control mencionando que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
- AP 27: Actualizar el procedimiento de Relaciones Estratégicas Comunicacionales PR-366, ajustando la actividad de control mencionando que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
- AP 27: Actualizar el procedimiento de Relaciones Estratégicas Comunicacionales PR-366, ajustando la actividad de control mencionando que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
- AP 27: Formalizar y divulgar la actualización del procedimiento en el aplicativo SIG
_______________
- AP 27: Actualizar el procedimiento de Relaciones Estratégicas Comunicacionales PR-366, ajustando la actividad de control mencionando que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
- AP 27: Formalizar y divulgar la actualización del procedimiento en el aplicativo SIG
</t>
  </si>
  <si>
    <t xml:space="preserve">- Jefe de la Oficina Consejería de Comunicaciones
- Jefe de la Oficina Consejería de Comunicaciones
- Jefe de la Oficina Consejería de Comunicaciones
- Jefe de la Oficina Consejería de Comunicaciones
_______________
- Jefe de la Oficina Consejería de Comunicaciones
- Jefe de la Oficina Consejería de Comunicaciones
</t>
  </si>
  <si>
    <t xml:space="preserve">- Procedimiento Relaciones Estratégicas Comunicacionales PR-366, actualizado.
- Procedimiento Relaciones Estratégicas Comunicacionales PR-366, actualizado.
- Procedimiento Relaciones Estratégicas Comunicacionales PR-366, actualizado.
- Procedimiento Relaciones Estratégicas Comunicacionales PR-366, actualizado.
_______________
- Procedimiento Relaciones Estratégicas Comunicacionales PR-366, actualizado.
- Procedimiento Relaciones Estratégicas Comunicacionales PR-366, actualizado.
</t>
  </si>
  <si>
    <t xml:space="preserve">06/05/2019
06/05/2019
06/05/2019
06/05/2019
_______________
06/05/2019
06/05/2019
</t>
  </si>
  <si>
    <t xml:space="preserve">31/08/2019
31/08/2019
31/08/2019
31/08/2019
_______________
31/08/2019
31/08/2019
</t>
  </si>
  <si>
    <t xml:space="preserve">
_______________
- AP 27: Realizar seguimiento a la ejecución de los compromisos establecidos en el Plan de trabajo de las alianzas estratégicas, elaborando el informe respectivo y relacionarlo como una actividad dentro del procedimiento de Relaciones Estratégicas Comunicacionales PR-366.
</t>
  </si>
  <si>
    <t xml:space="preserve">
_______________
- Jefe de la Oficina Consejería de Comunicaciones
</t>
  </si>
  <si>
    <t xml:space="preserve">
_______________
- Procedimiento Relaciones Estratégicas Comunicacionales PR-366, actualizado.
</t>
  </si>
  <si>
    <t xml:space="preserve">
_______________
06/05/2019
</t>
  </si>
  <si>
    <t xml:space="preserve">
_______________
31/08/2019
</t>
  </si>
  <si>
    <t>-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
- Informar al aliado estratégico comunicacional sobre el incumplimiento realizado.
- Buscar alternativas para desarrollar los compromisos no ejecutados, ya sea con la alianza vigente o con otra alianza en caso de ser posible.
- Señalar en el informe de seguimiento a la alianza estratégica comunicacional los incumplimientos presentados.
- Actualizar el mapa de riesgos del proceso Comunicación Pública</t>
  </si>
  <si>
    <t>- Jefe Oficina Consejería de Comunicaciones
- Jefe y Profesional de la Oficina Consejería de Comunicaciones asignado para las alianzas estratégicas
- Profesional de la Oficina Consejería de Comunicaciones asignado para las alianzas estratégicas
- Profesional de la Oficina Consejería de Comunicaciones asignado para las alianzas estratégicas
- Jefe Oficina Consejería de Comunicaciones</t>
  </si>
  <si>
    <t>- Reporte de monitoreo indicando la materialización del riesgo de Incumplimiento parcial de compromisos para la divulgación de campañas e información relacionada con la gestión de la administración distrital, mediante relaciones estratégicas comunicacionales
- Comunicación escrita informando al aliado estratégico comunicacional sobre el incumplimiento realizado
- Compromisos del plan de trabajo de la alianza estratégica ejecutados
- Informe de seguimiento a la alianza estratégica comunicacional con observaciones.
- Mapa de riesgo del proceso Comunicación Pública, actualizado.</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</si>
  <si>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se incluyen algunas y se califican.
Se ajusta la valoración residual a Moderada en atención a la calificación de las actividades de control (probabilidad 1 rara vez, impacto 2 menor).
Se formulan acciones para documentar las actividades de control preventivas y detectivas en el procedimiento PR-366 Relaciones Estratégicas Comunicacionales, se establecen acciones por valoración y se definen acciones de contingencia.</t>
  </si>
  <si>
    <t xml:space="preserve">
Análisis de controles
Análisis después de controles
</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</si>
  <si>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t>
  </si>
  <si>
    <t>Verificar los estudios y documentos previos</t>
  </si>
  <si>
    <t>en la estructuración de los documentos y estudios previos por parte de las áreas técnicas</t>
  </si>
  <si>
    <t xml:space="preserve">- Falta de pericia en la estructuración de los documentos y estudios previos por parte de las áreas técnicas.
- Las necesidades planeadas por parte de las áreas técnicas que se requieren para estructurar los documentos y estudios previos, no son claras ni pertinentes.
- Falta de apropiación por parte de las áreas técnicas de los lineamientos enfocados a la estructuración de documentos y estudios previos para llevar a cabo procesos de selección.
- Urgencia para dar cumplimiento a los plazos de radicación de la documentación  para la apertura del proceso de selección.
- Falta de conocimiento técnico, jurídico o financiero por parte de las áreas técnicas
</t>
  </si>
  <si>
    <t xml:space="preserve">- Exceso de normas y cambios constantes en la normativa, con posibles contradicciones y falta de claridad.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</si>
  <si>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</si>
  <si>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Incumplimiento o atraso en los programas, proyectos y gestión de la Secretaria General.
- Imagen institucional desmejorada por la deficiente divulgación, en materia de acciones, decisiones y resultados de la gestión del Distrito Capital.
</t>
  </si>
  <si>
    <t xml:space="preserve">- Impresión de artes gráficas para las entidades del distrito capital
- Visitas guiadas Archivo de Bogotá
- Inscripción programas de formación virtual para servidores públicos del Distrito Capital
</t>
  </si>
  <si>
    <t xml:space="preserve">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t>
  </si>
  <si>
    <t>Se determina la probabilidad (3 posible) ya que las actividades de control preventivas son fuertes. El impacto pasa a (1 insignificante) ya que las actividades de control detectivas cubren los efectos más significativos, reduciendo en dos cuadrantes el impacto inicial.</t>
  </si>
  <si>
    <t xml:space="preserve">- AP 18: Elaborar una guía para la estructuración de estudios y documentos previos y documentarla en los procedimientos respectivos
- AP 18: Formalizar la guía para la estructuración de estudios y documentos previos en el aplicativo del Sistema de Calidad.
- AP 18: Adelantar la divulgación y socialización de la guía para la estructuración de estudios y documentos previos.
_______________
</t>
  </si>
  <si>
    <t xml:space="preserve">- Director(a) de contratación
- Director(a) de contratación
- Director(a) de contratación
_______________
</t>
  </si>
  <si>
    <t xml:space="preserve">- Guía para la estructuración de estudios y documentos previos
- Guía para la estructuración de estudios y documentos previos
- Guía para la estructuración de estudios y documentos previos
_______________
</t>
  </si>
  <si>
    <t xml:space="preserve">08/05/2019
08/05/2019
08/05/2019
_______________
</t>
  </si>
  <si>
    <t>- Reportar el riesgo materializado de Errores (fallas o deficiencias) en la estructuración de los documentos y estudios previos por parte de las áreas técnicas en el informe de monitoreo a la Oficina Asesora de Planeación.
- La Dirección de Contratación al revisar la solicitud de contratación, realiza una verificación de los estudios previos del mismo; si éste no se encuentra conforme, se procede a realizar observaciones al área técnica o a devolver el proceso si las mismas son sustanciales 
- Las áreas técnicas realizan los ajustes pertinentes de acuerdo con las observaciones, y remiten a la Dirección de Contratación, para una nueva verificación
- Actualizar el mapa de riesgos del proceso Contratación</t>
  </si>
  <si>
    <t>- Director(a) de Contratación
- Director(a) de Contratación
- Jefe de cada área
- Director(a) de Contratación</t>
  </si>
  <si>
    <t>- Reporte de monitoreo indicando la materialización del riesgo de Errores (fallas o deficiencias) en la estructuración de los documentos y estudios previos por parte de las áreas técnicas
- Memorando o correo electrónico con observaciones y devolución del proceso, al área técnica
- Memorando de radicación de la solicitud de contratación corregida
- Mapa de riesgo del proceso Contratación, actualizado.</t>
  </si>
  <si>
    <t xml:space="preserve">Se incluyen causas internas y externas (incluyendo las DOFA) y se complementan consecuencias.
Se realizó la valoración antes de controles, teniendo en cuenta frecuencia y el impacto.
Se modifican las actividades de control y se califican.
Se incluyen controles detectivos frente al riesgo.
Se propuso un plan de mejoramiento que conlleva a una mitigación oportuna del riesgo.
Se propuso un plan de contingencia frente a la materialización del riesgo. </t>
  </si>
  <si>
    <t xml:space="preserve">
Análisis antes de controles
Análisis de controles
Análisis después de controles
Tratamiento del riesgo</t>
  </si>
  <si>
    <t>Se incluyen las evidencias como soporte de la valoración de probabilidad por frecuencia.
Se actualiza la valoración de los controles detectivos, teniendo en cuenta que ya fue implementada y documentada en los procedimientos respectivos, la guía para la estructuración de estudios y documentos previos.
El impacto pasa a (1 insignificante) ya que las actividades de control detectivas cubren los efectos más significativos, reduciendo en dos cuadrantes el impacto inicial.
Se actualiza la fecha de terminación del plan de mejoramiento, teniendo en cuenta las fechas establecidas en el aplicativo SIG.</t>
  </si>
  <si>
    <t>Integrar el Comité de evaluación para la verificación, análisis y selección de las propuestas</t>
  </si>
  <si>
    <t>en el análisis y selección de las propuestas</t>
  </si>
  <si>
    <t xml:space="preserve">- Falta de pericia en la verificación de las propuestas por parte del equipo de trabajo que integra el comité de evaluación.
- Inadecuada selección del comité de evaluación del proceso de selección.
- Falta de cuidado en la estructuración del proceso de selección en lo referente a los criterios técnicos, económicos, financieros y jurídicos.
- Inoportunidad para realizar la evaluación del proceso de selección de acuerdo con lo estipulado en los pliegos de condiciones o invitación pública.
- Falta de conocimiento técnico, jurídico o financiero por parte de los miembros del Comité Evaluador sobre el proceso de selección.
</t>
  </si>
  <si>
    <t xml:space="preserve">- Intervención por parte de un ente de control u otro ente regulador.
- Pérdida de credibilidad en la evaluación en los procesos de selección que adelanta la Secretaría General.
- Incumplimiento de las metas y objetivos institucionales, afectando el cumplimiento en la metas regionales.
- Sanciones disciplinarias derivadas de un proceso de selección fallido.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</si>
  <si>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 Incumplimiento o atraso en los programas, proyectos y gestión de la Secretaria General.
</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</si>
  <si>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t>
  </si>
  <si>
    <t xml:space="preserve">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t>
  </si>
  <si>
    <t>- Reportar el riesgo materializado de Errores (fallas o deficiencias) en el análisis y selección de las propuestas en el informe de monitoreo a la Oficina Asesora de Planeación.
- Reportar el riesgo materializado de Errores(fallas o deficiencias) en el análisis y selección de las propuestas al operador disciplinario para que de inicio a investigación.
- En caso que se evidencie la materialización del riesgo durante el proceso de adjudicación del proceso de selección, se procede a elaborar acto administrativo que modifique la integración del comité evaluador y realice nuevamente el proceso de verificación de propuestas.
- Actualizar el mapa de riesgos del proceso Contratación</t>
  </si>
  <si>
    <t>- Director(a) de Contratación
- Director(a) de Contratación
- Director(a) de Contratación
- Director(a) de Contratación</t>
  </si>
  <si>
    <t>- Reporte de monitoreo indicando la materialización del riesgo de Errores (fallas o deficiencias) en el análisis y selección de las propuestas
- Reporte remitido al operador disciplinario para dar inicio a la investigación.
- Nuevo acto administrativo que modifica el comité evaluador y evidencias de la verificación de las propuestas.
- Mapa de riesgo del proceso Contratación, actualizado.</t>
  </si>
  <si>
    <t xml:space="preserve">Se incluyen causas internas y externas (incluyendo las DOFA) y se complementan consecuencias.
Se ajusta la valoración inherente a Alta en atención a que el riesgo no se ha materializado (probabilidad 1 rara vez, impacto 4 mayor).
Se califica la probabilidad por frecuencia.
Se modifican las actividades de control y se califican.
Se incluyen controles detectivos frente al riesgo.
Se propuso un plan de contingencia frente a la materialización del riesgo. </t>
  </si>
  <si>
    <t>Establecer las pautas y condiciones para la ejecución y supervisión de contratos y/o convenios.</t>
  </si>
  <si>
    <t>en la supervisión de los contratos o convenios</t>
  </si>
  <si>
    <t xml:space="preserve">- Desconocimiento en las actividades necesarias para llevar a cabo una satisfactoria supervisión de los contratos o convenios.
- Falta de apropiación por parte de las áreas técnicas de los lineamientos enfocados a la supervisión de contratos y convenios.
- Falta de conocimiento técnico, jurídico o financiero del contrato o convenio por parte de quien lo supervisa.
- No se cuenta con suficiente personal idóneo para adelantar la supervisión de los contratos o convenios.
- Desconocimiento en el impacto de las labores de supervisión en el contexto de la Secretaría General de la Alcaldía Mayor de Bogotá.
</t>
  </si>
  <si>
    <t xml:space="preserve">- Dificultades en la gestión por la respuesta de requerimientos dispendiosos.
</t>
  </si>
  <si>
    <t xml:space="preserve">- Sanción por parte de un ente de control u otro ente regulador.
- Detrimento patrimonial  por deficiencias en la ejecución presupuestal del contrato o convenio que se supervisa.
- Incumplimiento de las metas y objetivos institucionales, afectando el cumplimiento en la metas regionales.
- Pérdida de credibilidad en la supervisión de los procesos de contratación que ejecuta la Secretaría General.
- Incumplimiento parcial de contratos.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</si>
  <si>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t>
  </si>
  <si>
    <t>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t>
  </si>
  <si>
    <t>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t>
  </si>
  <si>
    <t xml:space="preserve">- AP 19: Realizar acciones de divulgación de los diferentes lineamientos, políticas y guías que hacen referencia a la adecuada supervisión de contratos, teniendo en cuenta las jornadas de capacitación que se adelantan trimestralmente.
_______________
</t>
  </si>
  <si>
    <t xml:space="preserve">- Director(a) de Contratación
_______________
</t>
  </si>
  <si>
    <t xml:space="preserve">- Evidencias de las divulgaciones realizadas
_______________
</t>
  </si>
  <si>
    <t xml:space="preserve">08/05/2019
_______________
</t>
  </si>
  <si>
    <t xml:space="preserve">31/08/2019
_______________
</t>
  </si>
  <si>
    <t>- Reportar el riesgo materializado de Omisión en la supervisión de los contratos o convenios en el informe de monitoreo a la Oficina Asesora de Planeación.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</si>
  <si>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Director(a) de Contratación
- Director(a) de Contratación
- Director(a) de Contratación</t>
  </si>
  <si>
    <t>- Reporte de monitoreo indicando la materialización del riesgo de Omisión en la supervisión de los contratos o convenios
- Informe de posible incumplimiento de las obligaciones de la supervisión
- Mapa de riesgo del proceso Contratación, actualizado.</t>
  </si>
  <si>
    <t xml:space="preserve">Se incluyen causas internas y externas (incluyendo las DOFA) y se complementan consecuencias.
Se ajusta la valoración inherente a Alta en atención a la materialización del riesgo (probabilidad 3 posible, impacto 3 moderado).
Se califica la probabilidad por frecuencia.
Se modifican las actividades de control y se califican.
Se incluyen controles detectivos frente al riesgo.
Se propuso un plan de mejoramiento que conlleva a una mitigación oportuna del riesgo.
Se propuso un plan de contingencia frente a la materialización del riesgo. </t>
  </si>
  <si>
    <t>Elaborar los estudios y documentos previos</t>
  </si>
  <si>
    <t>durante la etapa precontractual para el desarrollo de un proceso de selección pública de oferentes con el fin de celebrar un contrato</t>
  </si>
  <si>
    <t xml:space="preserve">- Falta de integridad del funcionario encargado de adelantar la etapa precontractual
- Existencia de intereses personales
- Utilización de la jerarquía y de la autoridad para desviar u omitir los procedimientos al interior de la entidad
- Cambios injustificados durante la etapa precontractual
- Debilidad en los procesos de planeación
- Debilidad de los sistemas de control y supervisión
- Conflictos de interés
</t>
  </si>
  <si>
    <t xml:space="preserve">- Presiones o motivaciones individuales, sociales o colectivas, que inciten a realizar conductas contrarias al deber ser
</t>
  </si>
  <si>
    <t xml:space="preserve">- Afectación de los principios rectores de la contratación: selección objetiva, transparencia, economía, igualdad de oportunidades, publicidad, eficacia, eficiencia, responsabilidad
- Malversación o dilapidación de los recursos públicos
- Afectación del servicio
- Investigaciones disciplinarias, fiscales y/o penales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</si>
  <si>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 Afectación de imagen institucional por la materialización de actos de corrupción.
</t>
  </si>
  <si>
    <t>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</si>
  <si>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</si>
  <si>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
-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
- Actualizar el mapa de riesgos del proceso Contratación</t>
  </si>
  <si>
    <t>-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
- Informe de análisis técnico, jurídico y financiero del proceso de selección en donde se materializó el riesgo.
- Mapa de riesgo del proceso Contratación,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</si>
  <si>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</si>
  <si>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 xml:space="preserve">
Tratamiento del riesgo</t>
  </si>
  <si>
    <t>Se actualiza la fecha de terminación del plan de mejoramiento (AP 18), teniendo en cuenta las fechas establecidas en el aplicativo SIG.</t>
  </si>
  <si>
    <t xml:space="preserve">Solicitud de sobornos o extorsión para hacer caso omiso de incumplimientos contractuales </t>
  </si>
  <si>
    <t>durante la ejecución del contrato con el propósito de no evidenciar un posible incumplimiento de las obligaciones contractuales</t>
  </si>
  <si>
    <t xml:space="preserve">- Ausencia de transparencia en el control y supervisión de contratos
- Falta de integridad de quien ejerce la supervisión de contratos
- Falta de aplicabilidad de los controles existentes para la supervisión de los contratos
- Conflictos de interés
</t>
  </si>
  <si>
    <t xml:space="preserve">- El adjudicatario del proceso de selección no posee los recursos económicos para dar cumplimiento a las obligaciones contractuales
- Presiones o motivaciones individuales, sociales o colectivas, que inciten a realizar conductas contrarias al deber ser
</t>
  </si>
  <si>
    <t xml:space="preserve">- Afectación de los principios rectores de la contratación: selección objetiva, transparencia, economía, igualdad de oportunidades, publicidad, eficacia, eficiencia, responsabilidad
- Detrimento patrimonial
- Captación indebida de recursos
- Procesos sancionatorios, disciplinarios, fiscales
- Pérdida de imagen institucional
- Calidad deficiente en los bienes o servicios contratados
- Investigaciones disciplinarias, fiscales y/o penales
</t>
  </si>
  <si>
    <t>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</si>
  <si>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</si>
  <si>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</si>
  <si>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
- Informe de posible incumplimiento de las obligaciones de la supervisión
- Mapa de riesgo del proceso Contratación, actualizado.</t>
  </si>
  <si>
    <t>Adelantar el proceso disciplinario de conformidad con las etapas procesales fijadas por la ley 734 de 2002</t>
  </si>
  <si>
    <t>en el trámite del proceso verbal</t>
  </si>
  <si>
    <t xml:space="preserve">- Falta de planeación y/o priorización para adelantar los procesos disciplinarios que llevan largo tiempo en la dependencia y/o asuntos próximos a vencerse
</t>
  </si>
  <si>
    <t xml:space="preserve">- Demora en la entrada en vigencia del nuevo código general disciplinario
</t>
  </si>
  <si>
    <t>El proceso estima que los efectos del riesgo son moderados debido a que no se ha materializado el mismo, sin embargo ante su materialización, podrían presentarse efectos en las medidas de control y en la gestión del proceso verbal.</t>
  </si>
  <si>
    <t xml:space="preserve">El proceso cuenta con controles efectivos para evitar que se presenten las fallas en el Procedimiento Proceso Verbal Disciplinario. </t>
  </si>
  <si>
    <t>- Reportar el riesgo materializado de Errores (fallas o deficiencias) en el trámite del proceso verbal en el informe de monitoreo a la Oficina Asesora de Planeación.
- Análisis de la falla o error presentado (causas y consecuencias)
- Proyección de la decisión que subsane la falla o error presentado
- Firma de la decisión subsanando la falla o error presentado
- Actualizar el mapa de riesgos del proceso Control Disciplinario</t>
  </si>
  <si>
    <t>- Jefe Oficina de Control Interno Disciplinario
- Abogado designado junto con el Jefe Oficina de Control Interno Disciplinario
- Abogado designado junto con el Jefe Oficina de Control Interno Disciplinario
- Jefe Oficina de Control Interno Disciplinario
- Jefe Oficina de Control Interno Disciplinario</t>
  </si>
  <si>
    <t>- Reporte de monitoreo indicando la materialización del riesgo de Errores (fallas o deficiencias) en el trámite del proceso verbal
- Plan de acción a seguir para subsanar el correspondiente error. 
- Proyecto de auto o decisión subsanando el error y/o falla procedimental. 
- Auto o decisión de subsanación de error y/o falla procedimental.
- Mapa de riesgo del proceso Control Disciplinario, actualizado.</t>
  </si>
  <si>
    <t xml:space="preserve">Identificación del riesgo </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</si>
  <si>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la valoración del riesgo residual se mantuvo en zona baja.
Se incluyó plan de contingencia para el riesgo</t>
  </si>
  <si>
    <t xml:space="preserve">Identificación del riesgo
</t>
  </si>
  <si>
    <t>Se elimina la causa "Insuficiencia de personal para la ejecución de las actividades del proceso" y se identifica la causa "Falta de planeación y/o priorización para adelantar los procesos disciplinarios que llevan largo tiempo en la dependencia y/o asuntos próximos a vencerse"</t>
  </si>
  <si>
    <t>en la conformación del expediente disciplinario</t>
  </si>
  <si>
    <t xml:space="preserve">- Falta controles por parte del profesional a cargo de cada expediente
- La persona encargada de escanear las piezas procesales para el cargue del expediente virtual, no se apropia de las instrucciones  que le han sido divulgadas y socializadas
- El encargado de foliar cada pieza procesal que integra el expediente disciplinario, no se apropia de las instrucciones e instrucciones que le han sido divulgadas y socializadas
- No llevar el cuaderno de copias idéntico al cuaderno original, tal cual lo señala la Ley 734 de 2002. 
</t>
  </si>
  <si>
    <t xml:space="preserve">- Atraso en el análisis de las pruebas recaudadas en cada etapa procesal
- Pérdida de piezas procesales
- Una carga adicional a la dependencia, pues debe adelantar un trámite de reconstrucción de expediente. 
- Sanción legal por incumplimiento a los lineamientos fijados por el Código Disciplinario Único
- Daño a la imagen reputacional de la entidad por materialización de hechos de corrupción, dado que la pieza procesal pérdida puede usarse con violación a los derechos fundamentales del procesado o de la Administración
- Falta de veracidad en la información integrante del expediente procesal
</t>
  </si>
  <si>
    <t xml:space="preserve">La ubicación corresponde a que no se ha materializado el evento de pérdida de piezas procesales o mala conformación de expedientes, sin embargo se presentaría un efecto moderado de materializarse. </t>
  </si>
  <si>
    <t xml:space="preserve">De acuerdo a lo establecido en el procedimiento, el control previsto mitiga la probabilidad de materialización del riesgo. </t>
  </si>
  <si>
    <t>- Reportar el riesgo materializado de Errores (fallas o deficiencias) en la conformación del expediente disciplinario en el informe de monitoreo a la Oficina Asesora de Planeación.
- Analizar el error o falla presentada y los posibles efectos de la misma
- Consecución de folios y/o refoliatura y/o reconstrucción de información
- Actualizar el mapa de riesgos del proceso Control Disciplinario</t>
  </si>
  <si>
    <t>- Jefe Oficina de Control Interno Disciplinario
- Abogado designado y Jefe de Oficina de Control interno Disciplinario
- Auxiliar administrativo, abogado designado y Jefe de Oficina de Control Interno Disciplinario
- Jefe Oficina de Control Interno Disciplinario</t>
  </si>
  <si>
    <t>- Reporte de monitoreo indicando la materialización del riesgo de Errores (fallas o deficiencias) en la conformación del expediente disciplinario
- Acta de reunión con los responsables del expediente sobre las instrucciones a seguir
- El expediente conformado en debida forma
- Mapa de riesgo del proceso Control Disciplinario, actualizado.</t>
  </si>
  <si>
    <t>Se analizan y se ajustan causas internas y externas de acuerdo con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adicionalmente, cambió la valoración del riesgo residual, quedando en zona de riesgo bajo (valoración anterior: extrema).
Se incluyó plan de contingencia para el riesgo</t>
  </si>
  <si>
    <t>Evaluar las quejas o informes e iniciar proceso ordinario o verbal según proceda</t>
  </si>
  <si>
    <t>al evaluar y tramitar el caso puesto en conocimiento de la OCID, que genere la configuración y decreto de la prescripción y/o caducidad en beneficio de un tercero.</t>
  </si>
  <si>
    <t xml:space="preserve">- Falta de planeación y/o priorización para adelantar los procesos disciplinarios que llevan largo tiempo en la dependencia y/o asuntos próximos a vencerse
- Conflicto de interés
</t>
  </si>
  <si>
    <t xml:space="preserve">- Presiones o motivaciones individuales, sociales o colectivas que inciten a realizar conductas contrarias al deber ser
- Demora en la entrada en vigencia del nuevo código general disciplinario
</t>
  </si>
  <si>
    <t xml:space="preserve">- Configuración y decreto de la prescripción de la acción disciplinaria 
- Daño a la imagen institucional por impunidad disciplinaria
- Investigación disciplinaria por parte del ente de control correspondiente por eventual impunidad disciplinaria 
</t>
  </si>
  <si>
    <t>En razón a que se trata de un riesgo de corrupción, en el evento de materializarse el riesgo su impacto es moderado debido a que a pesar de que la valoración general lo ubica en la parte más baja de probabilidad, podría afectar el cumplimiento de la misión de la Entidad, adicionalmente presentarse intervención por parte de órganos de control y dar inicio a procesos disciplinarios.</t>
  </si>
  <si>
    <t>Los controles establecidos son los adecuados y ubican el riesgo en la parte más baja en cuento a probabilidad e impacto. Se elimina la actividad de control relacionada con verificar si la queja o informe recibida se encuentra dentro del término de oportunidad para iniciar la acción disciplinaria, atendiendo los criterios que fija la Ley 734 de 2002, ya que es más eficiente el seguimiento mediante la realización de los subcomité de autocontrol.</t>
  </si>
  <si>
    <t xml:space="preserve">- Realizar revisión normativa de la caracterización del proceso y de los procedimientos Proceso disciplinario ordinario y Proceso disciplinario verbal. Acción de mejora No. 4. 
- Realizar revisión y ajuste a los documentos y formatos del proceso. Acción de mejora No. 4.
En dicha actualización, los  Procedimientos Proceso Ordinario Disciplinario 2210113-PR-07 y Proceso Disciplinario Verbal  2210113-PR-008,  pretenden incluir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Acción de mejor
- Conforme a la revisión previa de los documentos del proceso, realizar las solicitudes de creación y modificación y realizar el flujo documental en el SIG, de acuerdo al procedimiento Elaboración y control de la información documentada. Acción de mejora No. 4.
Esta actualización corresponde a los procedimientos Proceso Ordinario Disciplinario 2210113-PR-07 y Proceso Disciplinario Verbal  2210113-PR-008
_______________
</t>
  </si>
  <si>
    <t xml:space="preserve">- Jefe Oficina Control Interno Disciplinario
- Jefe Oficina Control Interno Disciplinario
- Jefe Oficina Control Interno Disciplinario
_______________
</t>
  </si>
  <si>
    <t xml:space="preserve">- Procedimientos Proceso Ordinario Disciplinario 2210113-PR-07 y Proceso Disciplinario Verbal  2210113-PR-008, actualizados.
- Procedimientos Proceso Ordinario Disciplinario 2210113-PR-07 y Proceso Disciplinario Verbal  2210113-PR-008, actualizados.
- Procedimientos Proceso Ordinario Disciplinario 2210113-PR-07 y Proceso Disciplinario Verbal  2210113-PR-008, actualizados.
_______________
</t>
  </si>
  <si>
    <t xml:space="preserve">12/02/2019
25/02/2019
25/04/2019
_______________
</t>
  </si>
  <si>
    <t xml:space="preserve">22/02/2019
03/05/2019
09/07/2019
_______________
</t>
  </si>
  <si>
    <t>-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
- Informar al ente de control disciplinario 
- Documentar las correcciones o acciones correctivas según el caso
- Ejecutar las correcciones o acciones correctivas
- Actualizar el mapa de riesgos del proceso Control Disciplinario</t>
  </si>
  <si>
    <t>- Jefe Oficina de Control Interno Disciplinario
- Jefe Oficina de Control Interno Disciplinario
- Jefe Oficina de Control Interno Disciplinario
- Jefe Oficina de Control Interno Disciplinario
- Jefe Oficina de Control Interno Disciplinario</t>
  </si>
  <si>
    <t>-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
- Decisión que decreta la prescripción y ordena compulsar copias al ente de control disciplinario. 
- Plan de mejoramiento
- Plan de mejoramiento implementado
- Mapa de riesgo del proceso Control Disciplinario, actualizado.</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</si>
  <si>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</si>
  <si>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</si>
  <si>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 xml:space="preserve">ante la revelación de información reservada en el desarrollo de las etapas de indagación preliminar e investigación disciplinaria </t>
  </si>
  <si>
    <t xml:space="preserve">- Los expedientes no cuentan con la custodia adecuada
- Negligencia en el manejo de la información reservada 
</t>
  </si>
  <si>
    <t xml:space="preserve">- Presión o exigencias por parte de personas interesadas en el resultado del proceso disciplinario
- Aplazamiento de la entrada en vigencia del nuevo código general disciplinario
</t>
  </si>
  <si>
    <t xml:space="preserve">- Daño a la imagen reputacional de la entidad por incumplimiento a los lineamientos fijados por la Constitución Política y el Código Disciplinario Único
- Investigaciones disciplinarias y penales por incursión en irregularidades por parte del autoridad disciplinaria y colaboradores del mismo
- Posible violación al principio de independencia de la autoridad disciplinaria, por eventual injerencia de terceros
</t>
  </si>
  <si>
    <t>La calificación de la probabilidad corresponde a que no se ha materializado el riesgo y el impacto podría afectar la imagen y medidas de control.</t>
  </si>
  <si>
    <t>Los controles que posee el proceso frente a este riesgo, permiten la disminución del impacto frente a su materialización.</t>
  </si>
  <si>
    <t xml:space="preserve">- Realizar revisión normativa de la caracterización del proceso y de los procedimientos Proceso disciplinario ordinario y Proceso disciplinario verbal. Acción de mejora No. 4. 
- Realizar revisión y ajuste a los documentos y formatos del proceso. Acción de mejora No. 4.
En dicha actualización, los  Procedimientos Proceso Ordinario Disciplinario 2210113-PR-07 y Proceso Disciplinario Verbal  2210113-PR-008,  pretenden incluir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 Conforme a la revisión previa de los documentos del proceso, realizar las solicitudes de creación y modificación y realizar el flujo documental en el SIG, de acuerdo al procedimiento Elaboración y control de la información documentada. Acción de mejora No. 4.
Esta actualización corresponde a los procedimientos Proceso Ordinario Disciplinario 2210113-PR-07 y Proceso Disciplinario Verbal  2210113-PR-008
_______________
</t>
  </si>
  <si>
    <t>- Reportar el riesgo materializado de Incumplimiento legal ante la revelación de información reservada en el desarrollo de las etapas de indagación preliminar e investigación disciplinaria  en el informe de monitoreo a la Oficina Asesora de Planeación.
- Adelantar las actuaciones disciplinarias pertinentes con ocasión a la incursión en desatención a un deber legal
- Actualizar el mapa de riesgos del proceso Control Disciplinario</t>
  </si>
  <si>
    <t>- Jefe Oficina de Control Interno Disciplinario
- Jefe Oficina de Control Interno Disciplinario
- Jefe Oficina de Control Interno Disciplinario</t>
  </si>
  <si>
    <t>- Reporte de monitoreo indicando la materialización del riesgo de Incumplimiento legal ante la revelación de información reservada en el desarrollo de las etapas de indagación preliminar e investigación disciplinaria 
- Apertura de investigación disciplinaria en contra del colaborador implicado en la violación de la reserva legal. 
- Mapa de riesgo del proceso Control Disciplinario, actualizado.</t>
  </si>
  <si>
    <t>Se realiza ajuste en la redacción del nombre del riesgo, teniendo en cuenta que se encontraba muy generalizado 
Se analizan y se ajustan causas internas y externas de acuerdo a las fortalezas, oportunidades, debilidades y amenazas identificadas por el proceso.
Se analiza y ajusta la evaluación de la frecuencia e impacto de acuerdo a la nueva herramienta de gestión de riesgos y de acuerdo a la nueva redacción del mismo
Se ajusta la valoración del riesgo quedando en zona de riesgo bajo (anteriormente extrema), la valoración del riesgo residual mantuvo la ubicación en zona baja, sin embargo se desplazó un cuadrante en la escala de impacto.
Se incluyó plan de contingencia para el riesgo</t>
  </si>
  <si>
    <t>Identificación del riesgo
Análisis de controles
Tratamiento del riesgo</t>
  </si>
  <si>
    <t>Ajuste en la redacción de una de las causas externas: "Aplazamiento de la entrada en vigencia del nuevo código general disciplinario"
Ajuste en la redacción de los dos controles de acuerdo con la actualización de los procedimientos: Proceso Ordinario Disciplinario y Proceso Verbal Disciplinario en cuanto a las evidencias.
La evidencia como producto de la actividad se encuentra completa para los dos controles preventivos, teniendo en cuenta que se actualizaron los controles en los procedimientos correspondientes
Se ajusta la información relacionada con la acción de mejora No. 4 de acuerdo con lo registrado en el aplicativo del SIG.</t>
  </si>
  <si>
    <t>Formulación y actualización de Contexto Estratégico, Planes Sectoriales, Plan Estratégico, Plan de Acción, Presupuesto Anual, Proyectos de Inversión, Plan Anual de Adquisiciones</t>
  </si>
  <si>
    <t>en la formulación y actualización de la planeación institucional</t>
  </si>
  <si>
    <t xml:space="preserve">- La información de entrada que se requiere para formular o actualizar la planeación institucional no es suficiente, clara, completa o de calidad.
- Divulgación y apropiación limitada que no permite el uso de las directrices, disposiciones, procesos y documentos asociados,  para formular o actualizar la planeación institucional por parte de quienes participan en esta actividad.
- La variabilidad de los recursos asignados que impacta en la formulación y actualización de la planeación institucional
- La variabilidad en las prioridades impacta en la formulación y actualización de la planeación institucional
</t>
  </si>
  <si>
    <t xml:space="preserve">- Exceso de normas y cambios constantes en normativa, posibles contradicciones y falta de claridad.
- Decisiones políticas que generan variabilidad en las prioridades de la entidad
- Decisiones económicas que generan variabilidad en las recursos asignados a la entidad
</t>
  </si>
  <si>
    <t xml:space="preserve">- Ineficiente ejecución de recursos.
- Dificultad para la gestión y cumplimiento de los planes, programas y proyectos de la Secretaria General.
- Pérdida de credibilidad en la gestión del gobierno distrital.
- Sanción por parte del ente de control u otro ente regulador.
- Desgaste administrativo por reprocesos y ajustes en la planeación institucional
</t>
  </si>
  <si>
    <t xml:space="preserve">- Incumplimiento o atraso en los programas, proyectos y gestión de la Secretaria General.
- Falta de apropiación del modelo de gestión por procesos de la entidad, que genera insatisfacción a los grupos de valor de la Secretaria General.
- Fallas en la prestación de los bienes y servicios que oferta la Secretaria General
</t>
  </si>
  <si>
    <t>- Suscripción y venta del registro distrital
- Publicación de actos administrativos en el registro distrital
- Impresión de artes gráficas para las entidades del distrito capital
- Visitas guiadas Archivo de Bogotá
- Inscripción programas de formación virtual para servidores públicos del Distrito Capital</t>
  </si>
  <si>
    <t>Se determinó la probabilidad (2 Improbable) ya que este riesgo se materializó una vez en los últimos 4 años y fue establecido en el informe de contraloría del 2016. El impacto (4 alto) obedece a que éste riesgo genera incumplimiento de metas de gobierno y los objetivos  institucionales.</t>
  </si>
  <si>
    <t>Se determina la probabilidad (1 Rara vez) ya que las actividades de control preventivas han evitado la materialización del riesgo en los últimos 2 años y se encuentran referenciadas en los procedimientos. El impacto pasa a (2 menor) ya que los efectos significativos no se han presentado.</t>
  </si>
  <si>
    <t xml:space="preserve">- AP 17: Revisar el procedimiento El procedimiento 2210111-PR-182 "Formulación de la Planeación Institucional" para identificar ajustes de acuerdo con el mapa de riesgos del proceso..
Fortalecer la descripción de los controles relacionados con El procedimiento 2210111-PR-182 "Formulación de la Planeación Institucional" y realizar ajustes que se hayan identificado.
Asociadas a: Actualizar el procedimiento 2210111-PR-182 "Formulación de la Planeación Institucional" con el fin de fortalecer la descripción del control relacionado con (El procedimiento 2210111-PR-182 "Formulación de la Planeación Institucional",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
- AP 17: Realizar el trámite documental en el aplicativo SIG.
- AP 17: Divulgar y socializar el procedimiento actualizado.
_______________
</t>
  </si>
  <si>
    <t xml:space="preserve">- Jefe Oficina Asesora de Planeación
- Jefe Oficina Asesora de Planeación
- Jefe Oficina Asesora de Planeación
_______________
</t>
  </si>
  <si>
    <t xml:space="preserve">- Procedimiento 2210111-PR-182 "Formulación de la Planeación Institucional" actualizado
- Procedimiento 2210111-PR-182 "Formulación de la Planeación Institucional" actualizado
- Procedimiento 2210111-PR-182 "Formulación de la Planeación Institucional" actualizado
_______________
</t>
  </si>
  <si>
    <t xml:space="preserve">09/05/2019
09/05/2019
09/05/2019
_______________
</t>
  </si>
  <si>
    <t>- Reportar el riesgo materializado de Decisiones erróneas o no acertadas en la formulación y actualización de la planeación institucional en el informe de monitoreo a la Oficina Asesora de Planeación.
- Si se detecta mediante hallazgos de auditorías, se debe generar el plan de mejoramiento correspondiente a las mismas.
- Si se detecta mediante el monitoreo, cada jefe de dependencia deberá solicitar la reformulación del plan o proyecto de inversión, según corresponda, de acuerdo con los criterios y lineamientos de la Oficina Asesora de Planeación.
- Realización la gestión del cambio sobre los planes respectivos
- Actualizar el mapa de riesgos del proceso Direccionamiento Estratégico</t>
  </si>
  <si>
    <t>- Jefe Oficina Asesora de Planeación
- Jefe Oficina Asesora de Planeación
- Jefe de Dependencias
- Jefe Oficina Asesora de Planeación
- Jefe Oficina Asesora de Planeación</t>
  </si>
  <si>
    <t>- Reporte de monitoreo indicando la materialización del riesgo de Decisiones erróneas o no acertadas en la formulación y actualización de la planeación institucional
- Plan de mejoramiento 
- Memorando de solicitud de ajustes de la planeación institucional
- Planes ajustados y publicados
- Mapa de riesgo del proceso Direccionamiento Estratégico, actualizado.</t>
  </si>
  <si>
    <t>Creación del mapa de riesgo</t>
  </si>
  <si>
    <t>Se ajusta la valoración inherente a Extrema en atención a la materialización del riesgo (probabilidad 2 improbable, impacto 5 catastrófico).
Se califica la probabilidad por frecuencia.
Se modifican las actividades de control y se califican.
Se ajusta la valoración residual a Moderada en atención a la calificación de las actividades de control (probabilidad 1 rara vez, impacto 3 moderado).
Se propuso un plan de mejoramiento que conlleva a una mitigación oportuna del riesgo.
Se propuso un plan de contingencia frente a la materialización del riesgo.</t>
  </si>
  <si>
    <t>Se ajusta la valoración inherente a Alta en atención a la materialización del riesgo (probabilidad 2 improbable, impacto 4 mayor).
De acuerdo con los controles, la valoración del riesgo después de estos pasa a "Baja" (Probabilidad 1 rara vez, impacto 2 menor)
Se actualizaron los controles de acuerdo con las nuevas versiones de los procedimientos 2210111-PR-182 y 2210111-PR-183.
Se reprograman el plan de mejoramiento definido, teniendo en cuenta lo establecido en la acción preventiva 17 en el aplicativo SIG.</t>
  </si>
  <si>
    <t>Elaborar el plan de mantenimiento del Sistema Integrado de Gestión</t>
  </si>
  <si>
    <t>en la elaboración y ejecución del plan de mantenimiento del sistema de gestión de calidad</t>
  </si>
  <si>
    <t xml:space="preserve">- La información de entrada que se requiere para formular el plan de mantenimiento del sistema de gestión de calidad no es suficiente, clara, completa o de calidad.
- La variabilidad de los recursos asignados que impacta en la formulación del plan de mantenimiento del sistema de gestión de calidad 
- La variabilidad en las prioridades impacta en la formulación del plan de mantenimiento del sistema de gestión de calidad 
- Algunas actividades del proceso se deben ajustar para mejorar en cuanto al cumplimiento de sus objetivos.
</t>
  </si>
  <si>
    <t xml:space="preserve">- Cambios en la regulación de modelos de gestión pública que impacten el sistema de gestión de calidad 
- Los requerimientos por parte de los entes de control no se hacen con la anticipación suficiente
- Exceso de normas y cambios constantes en normativa, posibles contradicciones y falta de claridad.
- Dificultades en la gestión por la respuesta a requerimientos dispendiosos o innecesarios.
</t>
  </si>
  <si>
    <t xml:space="preserve">- Dificultades o limitaciones para la implementación de los cambios en procesos, procedimientos y demás documentos que soportan el Sistema de Gestión de Calidad.
- Reprocesos por ajustes o cambios en los lineamientos de la gestión y sus medios de control y seguimiento
- Incumplimiento con las fechas establecidas y reprogramación de actividades 
- Hallazgos por incumplimientos
- Pérdida de imagen institucional a nivel regional
- Inoportunidad en la disponibilidad de información.
</t>
  </si>
  <si>
    <t xml:space="preserve">- Incumplimiento o atraso en los programas, proyectos y gestión de la Secretaria General.
- Falta de apropiación del modelo de gestión por procesos de la entidad, que genera insatisfacción a los grupos de valor de la Secretaria General.
</t>
  </si>
  <si>
    <t>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t>
  </si>
  <si>
    <t>Se determina la probabilidad (3 posible) ya que las actividades de control preventivas se normalizaron en los procedimientos posterior a la materialización del riesgo. El impacto pasa a (1 insignificante) ya que los efectos más significativos no se presentaron y fue posible la reprogramación sin afectar el logro del objetivo del plan.</t>
  </si>
  <si>
    <t xml:space="preserve">- AM 27: Actualizar el procedimiento "Revisión por la Dirección", Incluyendo la actividad de control relacionada con la aprobación del plan de mantenimiento y el seguimiento respectivo en Subcomité de Autocontrol
- AM 27: Actualizar el procedimiento "Revisión por la Dirección", Incluyendo las actividades  de control relacionadas con la cadena de aprobación del plan de mantenimiento del Sistema de Gestión de Calidad
_______________
</t>
  </si>
  <si>
    <t xml:space="preserve">- Jefe OAP
- Jefe OAP
_______________
</t>
  </si>
  <si>
    <t xml:space="preserve">- Procedimiento "Revisión por la dirección" actualizado.
- Procedimiento "Revisión por la dirección" actualizado.
_______________
</t>
  </si>
  <si>
    <t xml:space="preserve">09/05/2019
09/05/2019
_______________
</t>
  </si>
  <si>
    <t xml:space="preserve">26/08/2019
26/08/2019
_______________
</t>
  </si>
  <si>
    <t>- Reportar el riesgo materializado de Decisiones erróneas o no acertadas en la elaboración y ejecución del plan de mantenimiento del sistema de gestión de calidad en el informe de monitoreo a la Oficina Asesora de Planeación.
- Si se detecta mediante seguimiento en Subcomité de Autocontrol, se deberá reorganizar y reprogramar el plan para el periodo siguiente, de acuerdo con las necesidades del sistema.
- Actualizar el mapa de riesgos del proceso Direccionamiento Estratégico</t>
  </si>
  <si>
    <t>- Jefe Oficina Asesora de Planeación
- Jefe Oficina Asesora de Planeación
- Jefe Oficina Asesora de Planeación</t>
  </si>
  <si>
    <t>- Reporte de monitoreo indicando la materialización del riesgo de Decisiones erróneas o no acertadas en la elaboración y ejecución del plan de mantenimiento del sistema de gestión de calidad
- Plan ajustado y acta de subcomité de autocontrol
- Mapa de riesgo del proceso Direccionamiento Estratégico, actualizado.</t>
  </si>
  <si>
    <t>Creación del mapa de riesgos</t>
  </si>
  <si>
    <t>Se ajusta el nombre del riesgo incluyendo la ejecución del plan.
Se ajusta la valoración inherente a Extrema en atención a la materialización del riesgo (probabilidad 5 casi seguro, impacto 3 moderado).
Se califica la probabilidad por frecuencia.
Se modifican las actividades de control y se califican.
Se ajusta la valoración residual a Alta en atención a la calificación de las actividades de control (probabilidad 5 casi seguro, impacto 2 menor).
Se propuso un plan de mejoramiento que conlleva a una mitigación oportuna del riesgo.
Se propuso un plan de contingencia frente a la materialización del riesgo.</t>
  </si>
  <si>
    <t>Se ajusta la valoración inherente a casi seguro en atención a la materialización del riesgo extremo (probabilidad casi seguro , impacto moderado).
De acuerdo con los controles, la valoración del riesgo después de estos pasa a "baja"  (probabilidad 3 posible, impacto 1 insignificante)
Se actualizaron los controles de acuerdo con las nuevas versión del procedimiento 2210111-PR-196.
Se actualizó el plan de mejoramiento definido, teniendo en cuenta lo establecido en la acción de mejora 27 en el aplicativo SIG.</t>
  </si>
  <si>
    <t>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t>
  </si>
  <si>
    <t>en la ejecución de la planeación institucional</t>
  </si>
  <si>
    <t xml:space="preserve">- La variabilidad de los recursos asignados que impacta en la ejecución de la planeación institucional.
- La variabilidad en las prioridades impacta en la ejecución de la planeación institucional.
- Decisiones erróneas o no acertadas en la formulación y actualización de la planeación institucional
</t>
  </si>
  <si>
    <t xml:space="preserve">- Exceso de normas y cambios constantes en normativa, posibles contradicciones y falta de claridad.
- Ausencia de proveedores para apoyar la ejecución de las actividades programadas
</t>
  </si>
  <si>
    <t xml:space="preserve">- Incumplimiento del Plan Distrital de Desarrollo.
- Pérdida de credibilidad en la gestión del gobierno distrital.
- Hallazgos o sanciones por parte de entes de control u otro ente regulador.
- Ineficiente ejecución de recursos
</t>
  </si>
  <si>
    <t>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t>
  </si>
  <si>
    <t>Se determina la probabilidad (1 rara vez) ya que las actividades de control preventivas han evitado la materialización de éste riesgo en los últimos años. El impacto (3 moderado) ya que los efectos más significativos no se han presentado.</t>
  </si>
  <si>
    <t>- Reportar el riesgo materializado de Incumplimiento parcial de compromisos en la ejecución de la planeación institucional en el informe de monitoreo a la Oficina Asesora de Planeación.
- Se solicita a la dependencia respectiva el levantamiento  del hallazgo asociado al incumplimiento de los compromisos
- Establecer e implementar las acciones pertinentes, que permitan cumplir los compromisos no ejecutados en su totalidad.
- Reportar en el periodo siguiente, las evidencias de cumplimiento de las compromisos establecidos
- Actualizar el mapa de riesgos del proceso Direccionamiento Estratégico</t>
  </si>
  <si>
    <t>- Jefe Oficina Asesora de Planeación
- Jefe Oficina Asesora de Planeación - Equipo OAP
- Jefe de Dependencia
- Jefe de Dependencia
- Jefe Oficina Asesora de Planeación</t>
  </si>
  <si>
    <t>- Reporte de monitoreo indicando la materialización del riesgo de Incumplimiento parcial de compromisos en la ejecución de la planeación institucional
- Memorando informando incumplimiento
- Acciones establecidas y con reporte en el sistema
- Memorando de reporte de avance de los compromisos del periodo y atrasados
- Mapa de riesgo del proceso Direccionamiento Estratégico, actualizado.</t>
  </si>
  <si>
    <t>Creación del mapa de riesgos, incorporando el anterior denominado "Omisión en el monitoreo y evaluación de la Planeación Institucional" ya que es un control de este riesgo.</t>
  </si>
  <si>
    <t>Se ajusto la explicación del riesgo.
Se actualiza el control relacionado con el procedimiento 4202000-PR-365 "Actualización presupuestal de los Proyectos de Inversión", debido a que el procedimiento fue actualizado.
Se reprograman el plan de mejoramiento definido, teniendo en cuenta lo establecido en la acción preventiva 17 en el aplicativo SIG.</t>
  </si>
  <si>
    <t>Recibir y custodiar transitoriamente los insumos, elaborar los impresos de acuerdo a las características técnicas requeridas y entregar los productos elaborados, ejecutar el plan de acción y programa de producción.</t>
  </si>
  <si>
    <t>en productos elaborados (impresos)</t>
  </si>
  <si>
    <t xml:space="preserve">- La información de entrada que se requiere para desarrollar la actividad presenta errores.
- Falta de mantenimiento de la maquinaria.
- Daño o pérdida de los insumos
- La normatividad se encuentra implementada parcialmente para el proceso.
</t>
  </si>
  <si>
    <t xml:space="preserve">- Exceso de normas y cambios constantes en normativa, posibles contradicciones y falta de claridad.
</t>
  </si>
  <si>
    <t xml:space="preserve">- Quejas y reclamaciones por parte de otras entidades del distrito.
- Pérdida de recursos por reprocesos y devolución de productos.
- Pérdida de imagen frente a las demás entidades del distrito
</t>
  </si>
  <si>
    <t xml:space="preserve">- Fallas en la prestación de los bienes y servicios que oferta la Secretaria General
</t>
  </si>
  <si>
    <t xml:space="preserve">- Impresión de artes gráficas para las entidades del distrito capital
</t>
  </si>
  <si>
    <t>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t>
  </si>
  <si>
    <t>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t>
  </si>
  <si>
    <t xml:space="preserve">- AP 21: Ajustar el procedimiento 2213300-PR-098  "Producción de artes gráficas para entidades distritales" en la actividad número 4, con el fin de modificar las tareas y aclarar qué se realiza en caso que la imposición no sea aprobada por el responsable asignado de la entidad e incluir nuevas evidencias de la ejecución del control.
- AP 21: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
- AP 21: Realizar la revisión integral de las demás actividades del procedimiento y de ser necesario, ajustar las actividades pertinentes, junto con los soportes de ejecución de dichas actividades
- AP 21: Formalizar la actualización del procedimiento en el aplicativo del SIG
- AP 21: Socializar y divulgar la actualización del procedimiento y los soportes de ejecución de las actividades.
_______________
</t>
  </si>
  <si>
    <t xml:space="preserve">- Subdirector de imprenta
- Subdirector de imprenta
- Subdirector de imprenta
- Subdirector de imprenta
- Subdirector de imprenta
_______________
</t>
  </si>
  <si>
    <t xml:space="preserve">- Procedimiento 2213300-PR-098 "Producción de artes gráficas para entidades distritales" actualizado.
- Procedimiento 2213300-PR-098 "Producción de artes gráficas para entidades distritales" actualizado.
- Procedimiento 2213300-PR-098 "Producción de artes gráficas para entidades distritales" actualizado.
- Procedimiento 2213300-PR-098 "Producción de artes gráficas para entidades distritales" actualizado.
- Procedimiento 2213300-PR-098 "Producción de artes gráficas para entidades distritales" divulgado y socializado 
_______________
</t>
  </si>
  <si>
    <t xml:space="preserve">09/05/2019
09/05/2019
09/05/2019
09/05/2019
09/05/2019
_______________
</t>
  </si>
  <si>
    <t xml:space="preserve">31/12/2019
31/12/2019
31/12/2019
31/12/2019
31/12/2019
_______________
</t>
  </si>
  <si>
    <t>- Reportar el riesgo materializado de Errores (fallas o deficiencias) en productos elaborados (impresos) en el informe de monitoreo a la Oficina Asesora de Planeación.
- De acuerdo con la magnitud del error presentado en el producto, se evaluará con el subdirector y con el cliente el paso a seguir (Elaboración de nuevos productos, ajuste, rechazo, aceptación)
- Actualizar el mapa de riesgos del proceso Elaboración de Impresos y Registro Distrital</t>
  </si>
  <si>
    <t>- Subdirector(a) de Imprenta Distrital
- Subdirector(a) de Imprenta Distrital
- Subdirector(a) de Imprenta Distrital</t>
  </si>
  <si>
    <t>- Reporte de monitoreo indicando la materialización del riesgo de Errores (fallas o deficiencias) en productos elaborados (impresos)
- Evidencia de reunión de producción, que establece los pasos a seguir con respecto a los errores presentados.
- Mapa de riesgo del proceso Elaboración de Impresos y Registro Distrital, actualizado.</t>
  </si>
  <si>
    <t xml:space="preserve">Se realizó un cambio en el nombre del riesgo, con el fin de agregar claridad.
Se realizó la valoración antes de controles, teniendo en cuenta frecuencia y el impacto.
Se fortalecieron los controles de acuerdo con la probabilidad de materialización del riesgo.
Se incluyen controles detectivos frente al riesgo.
Se propuso un plan de mejoramiento que conlleva a una mitigación oportuna del riesgo.
Se propuso un plan de contingencia frente a la materialización del riesgo. </t>
  </si>
  <si>
    <t>con la elaboración de los impresos de acuerdo con las características técnicas requeridas.</t>
  </si>
  <si>
    <t xml:space="preserve">- Atraso en la producción por fallas en los equipos.
- Cambio en las prioridades para realización de los trabajos programados por solicitud de instancias superiores.
- Falta de aplicabilidad de la planeación para la producción
</t>
  </si>
  <si>
    <t xml:space="preserve">- Factor climático desfavorable para la ejecución de los trabajos.
</t>
  </si>
  <si>
    <t xml:space="preserve">- Quejas y reclamaciones por parte de otras entidades del distrito.
- Pérdida de credibilidad e imagen en la entidad por parte de otras entidades del distrito.
- Incumplimiento de metas institucionales: Mejorar el índice de satisfacción de las entidades distritales en el servicio de impresión.
</t>
  </si>
  <si>
    <t>Se determinó la probabilidad (5 casi seguro), ya que éste riesgo se ha presentado más de una vez en el presente año. El impacto (3 Moderado) obedece a que éste riesgo podría perjudicar la imagen institucional a nivel regional y generar reclamaciones o quejas de los usuarios ante la entidad.</t>
  </si>
  <si>
    <t>Disminuye la probabilidad (4 probable) ya que las actividades de control preventivas no han evitado la materialización de este riesgo. El impacto pasa a (2 menor) ya que los efectos más significativos no se presentaron.</t>
  </si>
  <si>
    <t xml:space="preserve">- AP 21: Fortalecer las evidencias resultantes de la actividad número 10 del procedimiento "Producción de Artes gráficas para entidades distritales", especificando los avances en la producción, de manera que soporten todo lo que se establece en la tarea.
_______________
- AP 21: Fortalecer las evidencias resultantes de la actividad número 10 del procedimiento "Producción de Artes gráficas para entidades distritales", especificando los avances en la producción, de manera que soporten todo lo que se establece en la tarea.
</t>
  </si>
  <si>
    <t xml:space="preserve">- Subdirector Imprenta Distrital
_______________
- Subdirector Imprenta Distrital
</t>
  </si>
  <si>
    <t xml:space="preserve">- Procedimiento 2213300-PR-098 "Producción de artes gráficas para entidades distritales" actualizado con evidencias de la ejecución de la actividad
_______________
- Procedimiento 2213300-PR-098 "Producción de artes gráficas para entidades distritales" actualizado con evidencias de la ejecución de la actividad
</t>
  </si>
  <si>
    <t xml:space="preserve">09/05/2019
_______________
09/05/2019
</t>
  </si>
  <si>
    <t xml:space="preserve">31/12/2019
_______________
31/12/2019
</t>
  </si>
  <si>
    <t xml:space="preserve">- AP 21: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
- AP 21: Realizar la revisión integral de las demás actividades del procedimiento y de ser necesario, ajustar las actividades pertinentes, junto con los soportes de ejecución de dichas actividades
- AP 21: Formalizar la actualización del procedimiento en el aplicativo del SIG
- AP 21: Socializar y divulgar la actualización del procedimiento y los soportes de ejecución de las actividades.
- AC 34: Comunicar por medio de la cuantificación, el tiempo de entrega del producto solicitado, a cada entidad, con base en la Guía para Solicitar Impresos y Publicaciones.
- AC 34: Elaborar e implementar un indicador de cumplimiento de fechas de entrega frente a las ordenes de producción, y realizar seguimiento en reunión semanal.
_______________
</t>
  </si>
  <si>
    <t xml:space="preserve">- Subdirector de imprenta
- Subdirector de imprenta
- Subdirector de imprenta
- Subdirector de imprenta
- Subdirector de imprenta
- Subdirector de imprenta
_______________
</t>
  </si>
  <si>
    <t xml:space="preserve">- Procedimiento 2213300-PR-098 "Producción de artes gráficas para entidades distritales" actualizado.
- Procedimiento 2213300-PR-098 "Producción de artes gráficas para entidades distritales" actualizado.
- Procedimiento 2213300-PR-098 "Producción de artes gráficas para entidades distritales" actualizado.
- Procedimiento 2213300-PR-098 "Producción de artes gráficas para entidades distritales" divulgado y socializado 
- Cuantificación de Insumos
- Indicador de cumplimiento
_______________
</t>
  </si>
  <si>
    <t xml:space="preserve">09/05/2019
09/05/2019
09/05/2019
09/05/2019
14/08/2019
14/08/2019
_______________
</t>
  </si>
  <si>
    <t xml:space="preserve">31/12/2019
31/12/2019
31/12/2019
31/12/2019
30/10/2019
30/10/2019
_______________
</t>
  </si>
  <si>
    <t>- Reportar el riesgo materializado de Incumplimiento total de compromisos con la elaboración de los impresos de acuerdo con las características técnicas requeridas. en el informe de monitoreo a la Oficina Asesora de Planeación.
- En caso de que se presenten incumplimientos, se procede a conciliar con el cliente con el fin de reprogramar la fecha de entrega y volumen (Cantidades)
- Posteriormente se actualiza la orden de producción - EMLAZE, con las nuevas fechas de entrega y volúmenes.
- Actualizar el mapa de riesgos del proceso Elaboración de Impresos y Registro Distrital</t>
  </si>
  <si>
    <t>- Subdirector(a) de Imprenta Distrital
- Subdirector(a) de Imprenta Distrital
- Subdirector(a) de Imprenta Distrital
- Subdirector(a) de Imprenta Distrital</t>
  </si>
  <si>
    <t>- Reporte de monitoreo indicando la materialización del riesgo de Incumplimiento total de compromisos con la elaboración de los impresos de acuerdo con las características técnicas requeridas.
- Evidencia de reunión o correo electrónico
- Orden de producción - EMLAZE
- Mapa de riesgo del proceso Elaboración de Impresos y Registro Distrital, actualizado.</t>
  </si>
  <si>
    <t>Se ajusta la valoración inherente a Extrema en atención a la materialización del riesgo (probabilidad 5 casi  seguro, impacto 3 moderado).
Se califica la probabilidad por frecuencia.
Se modifican las actividades de control y se califican.
Se incluyen controles detectivos frente al riesgo.
Se ajusta la valoración residual a Alta en atención a la calificación de las actividades de control (probabilidad 4 probable, impacto 2 menor).
Se propuso un plan de mejoramiento que conlleva a una mitigación oportuna del riesgo.
Se propuso un plan de contingencia frente a la materialización del riesgo.</t>
  </si>
  <si>
    <t>El riesgo continúa materializándose, según el informe de auditoría interna y la retroalimentación al mapa de riesgos, por lo cual la probabilidad se mantiene en 5 casi seguro, después de controles
Se modifica la valoración del diseño de los controles, respecto a la confiabilidad de los mismos, dado que se continuó materializando el riesgo. Adicionalmente, se incluyen dos controles que pueden prevenir la materialización del riesgo, los cuales ya están documentados, pero no se habían enlazado a este riesgo.
Debido a que se penalizó la confiabilidad de los controles, incremento la probabilidad, con respecto al reporte anterior.
Se reprograman las acciones según lo dispuesto en el aplicativo SIG.
Con el fin de fortalecer la gestión del riesgo según la valoración, se incluye la acción correctiva número 34, resultante de la auditoría externa de certificación.
Se actualiza el plan de contingencia, incluyendo la actividad de reprogramación en la orden de producción y en el aplicativo EMLAZE</t>
  </si>
  <si>
    <t>Elaborar el Registro Distrital publicando los actos administrativos en el.</t>
  </si>
  <si>
    <t>con la publicación oportuna e íntegra de los actos administrativos (Registro Distrital)</t>
  </si>
  <si>
    <t xml:space="preserve">- Deficiencia en la solicitud y los soportes, inconsistencia entre el archivo magnético y el físico.
- Desorganización en el trámite de las solicitudes.
</t>
  </si>
  <si>
    <t xml:space="preserve">- Intermitencia en la prestación del servicio público de electricidad
</t>
  </si>
  <si>
    <t xml:space="preserve">- Posibles sanciones legales.
- Pérdida de credibilidad  en la entidad.
- Pérdida de Información.
- Incumplimiento de metas institucionales.
- Sanción por parte del ente de control u otro ente regulador.
</t>
  </si>
  <si>
    <t xml:space="preserve">- Publicación de actos administrativos en el registro distrital
</t>
  </si>
  <si>
    <t>Se determina la probabilidad (4 probable) ya que el riesgo se presentó una vez en el presente año. El impacto (4 mayor) obedece a que de materializarse, afectaría la imagen institucional y habrían sanciones por parte de entes reguladores.</t>
  </si>
  <si>
    <t>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t>
  </si>
  <si>
    <t xml:space="preserve">
- AP 22: Actualizar el procedimiento 2213300-PR-097 "Publicación del registro distrital", 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
_______________
</t>
  </si>
  <si>
    <t xml:space="preserve">
- Subdirector de Imprenta
_______________
</t>
  </si>
  <si>
    <t xml:space="preserve">
- Procedimiento 2213300-PR-098 "Producción de artes gráficas para entidades distritales"
_______________
</t>
  </si>
  <si>
    <t xml:space="preserve">
09/05/2019
_______________
</t>
  </si>
  <si>
    <t xml:space="preserve">
31/12/2019
_______________
</t>
  </si>
  <si>
    <t xml:space="preserve">- AP 22: Realizar la revisión integral de las demás actividades del procedimiento y de ser necesario, ajustar las actividades pertinentes, junto con los soportes de ejecución de dichas actividades
- AP 22: Formalizar la actualización del procedimiento en el aplicativo del SIG
- AP 22: Socializar y divulgar la actualización del procedimiento y los soportes de ejecución de las actividades.
_______________
</t>
  </si>
  <si>
    <t xml:space="preserve">- Subdirector de Imprenta
- Subdirector de Imprenta
- Subdirector de Imprenta
_______________
</t>
  </si>
  <si>
    <t xml:space="preserve">- Procedimiento 2213300-PR-098 "Producción de artes gráficas para entidades distritales" actualizado
- Procedimiento 2213300-PR-098 "Producción de artes gráficas para entidades distritales" actualizado
- Procedimiento 2213300-PR-098 "Producción de artes gráficas para entidades distritales" socializado y divulgado
_______________
</t>
  </si>
  <si>
    <t>- Reportar el riesgo materializado de Incumplimiento legal con la publicación oportuna e íntegra de los actos administrativos (Registro Distrital) en el informe de monitoreo a la Oficina Asesora de Planeación.
- Realizar la gestión pertinente, con el fin de publicar el acto administrativo a la mayor brevedad posible, aclarando los motivos por los cuales se presentó el retraso en la publicación del mismo.
- En caso que se presente falta de completitud en el acto administrativo, se solicita el documento físico a la entidad que lo custodia, para proceder a reemplazarlo con el acto administrativo completo.
- Posteriormente se realiza la gestión pertinente para reemplazar el documento en el Archivo electrónico del registro distrital
- Actualizar el mapa de riesgos del proceso Elaboración de Impresos y Registro Distrital</t>
  </si>
  <si>
    <t>- Subdirector(a) de Imprenta Distrital
- Subdirector(a) de Imprenta Distrital
- Subdirector(a) de Imprenta Distrital
- Subdirector(a) de Imprenta Distrital
- Subdirector(a) de Imprenta Distrital</t>
  </si>
  <si>
    <t>- Reporte de monitoreo indicando la materialización del riesgo de Incumplimiento legal con la publicación oportuna e íntegra de los actos administrativos (Registro Distrital)
- Publicación del acto administrativo y aclaración
- Solicitud del acto administrativo a la entidad correspondiente y acto administrativo completo
- Acto administrativo completo en el archivo electrónico del registro distrital
- Mapa de riesgo del proceso Elaboración de Impresos y Registro Distrital, actualizado.</t>
  </si>
  <si>
    <t>Se ajusta la valoración inherente a Alta en atención a la materialización del riesgo (probabilidad 1 rara vez, impacto 4 mayor).
Se califica la probabilidad por frecuencia.
Se modifican las actividades de control y se califican.
Se incluyen controles detectivos frente al riesgo.
Se ajusta la valoración residual a Baja en atención a la calificación de las actividades de control (probabilidad 1 rara vez, impacto 2 menor).
Se propuso un plan de mejoramiento que conlleva a una mitigación oportuna del riesgo.
Se propuso un plan de contingencia frente a la materialización del riesgo.</t>
  </si>
  <si>
    <t>durante la recepción y almacenamiento de insumos, repuestos y/o sobrantes que se pueden reciclar y producto terminado, con el fin de obtener dádivas o beneficio a nombre propio</t>
  </si>
  <si>
    <t xml:space="preserve">- No registrar en el inventario, la totalidad de los insumos que ingresan y salen de bodega 
- Manipulación de los inventarios
- Sobredimensionar los insumos requeridos para la producción
- Que no se pesen los desechos resultantes del proceso de producción
- Conflicto de interés
</t>
  </si>
  <si>
    <t xml:space="preserve">- Desviación de recursos públicos
- Detrimento patrimonial
- Investigaciones disciplinarias, fiscales y/o penales
- Pérdida de imagen institucional
- Reprocesos en la producción
</t>
  </si>
  <si>
    <t xml:space="preserve">- Fallas en la prestación de los bienes y servicios que oferta la Secretaria General
- Afectación de imagen institucional por la materialización de actos de corrupción.
</t>
  </si>
  <si>
    <t>Se determina la probabilidad (1 rara vez) ya que no se ha materializado este riesgo. El impacto (4 mayor) obedece a que de materializarse el riesgo, se vería afectada la imagen institucional y el cumplimiento de las metas y objetivos de la dependencia.</t>
  </si>
  <si>
    <t>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t>
  </si>
  <si>
    <t xml:space="preserve">- AP 23: Actualizar el procedimiento 2213300-PR-215 "Recepción, entrega y control de materia prima, insumos y otros", con el fin de incluir la actividad número 3 como punto de control, ya que es una actividad preventiva que evita en gran medida la materialización de éste riesgo.
- AP 23: Actualizar el procedimiento 2213300-PR-215 "Recepción, entrega y control de materia prima, insumos y otros", con el fin de fortalecer el control de la actividad número 10, de manera que se aclare que sucede en caso que se presenten observaciones o desviaciones  al momento de verificar el inventario. 
- AP 23: Realizar la revisión integral de las demás actividades del procedimiento y de ser necesario, ajustar las actividades pertinentes, junto con los soportes de ejecución de dichas actividades.
- AP 23: Formalizar la actualización del procedimiento en el aplicativo del SIG
- AP 23: Socializar y divulgar la actualización del procedimiento y los soportes de ejecución de las actividades.
_______________
- AP 23: Actualizar el procedimiento 2213300-PR-215 "Recepción, entrega y control de materia prima, insumos y otros", con el fin de fortalecer el control de la actividad número 10, de manera que se aclare que sucede en caso que se presenten observaciones o desviaciones  al momento de verificar el inventario. 
</t>
  </si>
  <si>
    <t xml:space="preserve">- Subdirector de Imprenta
- Subdirector de Imprenta
- Subdirector de Imprenta
- Subdirector de Imprenta
- Subdirector de Imprenta
_______________
- Subdirector de Imprenta
</t>
  </si>
  <si>
    <t xml:space="preserve">- Procedimiento 2213300-PR-215 "Recepción, entrega y control de materia prima, insumos y otros" actualizado
- Procedimiento 2213300-PR-215 "Recepción, entrega y control de materia prima, insumos y otros" actualizado
- Procedimiento 2213300-PR-215 "Recepción, entrega y control de materia prima, insumos y otros" actualizado
- Procedimiento 2213300-PR-215 "Recepción, entrega y control de materia prima, insumos y otros" actualizado
- Procedimiento 2213300-PR-215 "Recepción, entrega y control de materia prima, insumos y otros" divulgado y socializado
_______________
- Procedimiento 2213300-PR-215 "Recepción, entrega y control de materia prima, insumos y otros" actualizado
</t>
  </si>
  <si>
    <t xml:space="preserve">09/05/2019
09/05/2019
09/05/2019
09/05/2019
09/05/2019
_______________
09/05/2019
</t>
  </si>
  <si>
    <t xml:space="preserve">31/12/2019
31/12/2019
31/12/2019
31/12/2019
31/12/2019
_______________
31/12/2019
</t>
  </si>
  <si>
    <t>-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</si>
  <si>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Subdirector(a) de Imprenta Distrital
- Subdirector(a) de Imprenta Distrital
- Jefe de Oficina de Control Interno
- Jefe de Oficina de Control Interno
- Subdirector(a) de Imprenta Distrital</t>
  </si>
  <si>
    <t>-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</si>
  <si>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</si>
  <si>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para la elaboración de trabajos de artes gráficas dirigidos a personas u organismos que no hacen parte de la Administración Distrital, con el fin de obtener dádivas o beneficio a nombre propio</t>
  </si>
  <si>
    <t xml:space="preserve">- Amiguismo o clientelismo con el fin de favorecer un tercero para que sin cumplimiento de requisitos se elaboren trabajos de artes gráficas dirigidos a personas u organismos que no hacen parte de la Administración Distrital.
- Alto grado de discrecionalidad del personal
- Conflicto de interés
</t>
  </si>
  <si>
    <t xml:space="preserve">- Orden de la alta dirección para realizar un impreso que esté en contra de la normatividad legal vigente.
- Presiones o motivaciones individuales, sociales o colectivas, que inciten a realizar conductas contrarias al deber ser
</t>
  </si>
  <si>
    <t xml:space="preserve">- Desviación de recursos de impresión 
- Detrimento patrimonial
- Investigaciones disciplinarias, fiscales y/o penales
- Pérdida de imagen institucional
- Generación de reprocesos y desgaste administrativo
</t>
  </si>
  <si>
    <t>Se determina la probabilidad (1 rara vez) ya que no se ha materializado este riesgo. El impacto (4 mayor) obedece a que de materializarse el riesgo, se vería afectada la imagen institucional y se generaría pérdida de recursos económicos.</t>
  </si>
  <si>
    <t xml:space="preserve">- AP 21: Ajustar el procedimiento 2213300-PR-098  "Producción de artes gráficas para entidades distritales" en la actividad número 2, con el fin de modificar las tareas y aclarar que el subdirector de imprenta verifica que el trabajo solicitado sea pertinente y no esté en beneficio de terceros que no pertenecen a la Administración Distrital.
- AP 21: Realizar la revisión integral de las demás actividades del procedimiento y de ser necesario, ajustar las actividades pertinentes, junto con los soportes de ejecución de dichas actividades
- AP 21: Formalizar la actualización del procedimiento en el aplicativo del SIG
- AP 21: Socializar y divulgar la actualización del procedimiento y los soportes de ejecución de las actividades.
_______________
</t>
  </si>
  <si>
    <t xml:space="preserve">- Subdirector de Imprenta
- Subdirector de Imprenta
- Subdirector de Imprenta
- Subdirector de Imprenta
_______________
</t>
  </si>
  <si>
    <t xml:space="preserve">- Procedimiento 2213300-PR-098 "Producción de artes gráficas para entidades distritales" actualizado.
- Procedimiento 2213300-PR-098 "Producción de artes gráficas para entidades distritales" actualizado.
- Procedimiento 2213300-PR-098 "Producción de artes gráficas para entidades distritales" actualizado.
- Procedimiento 2213300-PR-098 "Producción de artes gráficas para entidades distritales" socializado y divulgado.
_______________
</t>
  </si>
  <si>
    <t xml:space="preserve">09/05/2019
09/05/2019
09/05/2019
09/05/2019
_______________
</t>
  </si>
  <si>
    <t xml:space="preserve">31/12/2019
31/12/2019
31/12/2019
31/12/2019
_______________
</t>
  </si>
  <si>
    <t>-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</si>
  <si>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</si>
  <si>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 xml:space="preserve">Formular el plan Estratégico  de Tecnologías de la Información y las Comunicaciones </t>
  </si>
  <si>
    <t xml:space="preserve">en la formulación del Plan Estratégico de Tecnologías de la Información y las Comunicaciones </t>
  </si>
  <si>
    <t xml:space="preserve">- 1. Las personas que formulan el PETI no tienen los conocimientos y habilidades necesarias.
- 2. No se cuenta con la información clara, completa y de calidad oportuna para la formulación del PETI.
</t>
  </si>
  <si>
    <t xml:space="preserve">- Bajo interés por las políticas de TI, seguridad, uso y apropiación de la Tecnología.
- Bajo compromiso e interés de algunas dependencias en la aplicación de los procesos, productos y servicios que ofrece la Oficina TIC.
</t>
  </si>
  <si>
    <t xml:space="preserve">-  1. Utilización inadecuada de recursos
- 2. Incumplimiento de metas de los proyectos de inversión  con componente TIC
</t>
  </si>
  <si>
    <t xml:space="preserve">- Limitada disponibilidad de los canales de comunicación e interacción con la ciudadanía, que impide visualizar la transparencia en la gestión distrital.
</t>
  </si>
  <si>
    <t xml:space="preserve">- Procesos misionales en el Sistema de Gestión de Calidad
- Procesos de apoyo operativo en el Sistema de Gestión de Calidad
</t>
  </si>
  <si>
    <t>La valoración del riesgo antes de control quedo en escala de probabilidad por frecuencia paso de Posible a RARA VEZ y continua siendo de impacto mayor toda vez que afecta los aspectos: el cumplimiento de metas y objetivos institucionales y en menor grado la imagen institucional y medidas de control interno en consecuencia la zona resultante paso de extrema a ALTA</t>
  </si>
  <si>
    <t>La valoración del riesgo después de controles quedo en escala de probabilidad rara vez  y de impacto menor toda vez que se incluyeron actividades de control de solidez fuerte que minimiza la materialización del riesgo, en consecuencia el riesgo continua en zona resultante baja.</t>
  </si>
  <si>
    <t xml:space="preserve">- AP#23(Actividad 1): Solicitar a las entidades responsables una sensibilización de la guía Cómo estructurar el Plan Estratégico de Tecnologías de la Información-PETI- Del MINTIC. Así mismo solicitar a las dependencias los proyectos de alto componente TIC y un designado para PETI.
- 
AP#23(Actividad 1):Solicitar a las dependencias los proyectos de Alto Componente TIC  y un designado para PETI.
- AP#23(Actividad 1):Solicitar a las entidades responsables una sensibilización de la guía Cómo estructurar el Plan Estratégico de Tecnologías de la Información-PETI- Del MINTIC a la Alta Consejería de TIC.
_______________
- 
AP#23(Actividad 3)Enviar una comunicación definiendo  los criterios de seguimiento al PETI.
- AP#23(Actividad 4)Retroalimentación de lo programado frente a lo ejecutado en los Proyectos de TI.
</t>
  </si>
  <si>
    <t xml:space="preserve">- Jefe Oficina OTIC
- Jefe Oficina OTIC
- Jefe Oficina OTIC
_______________
- Jefe Oficina OTIC
- Jefe Oficina OTIC
</t>
  </si>
  <si>
    <t xml:space="preserve">- Sensibilización efectuada
- Comunicación de solicitud y correos de retroalimentación.
- Memorando de solicitud.
_______________
- Comunicación  con los Criterios de Seguimiento al PETI
- Evidencia de Reunión  y Registro de Asistencia de la evaluación de los programas y proyectos PETI
</t>
  </si>
  <si>
    <t xml:space="preserve">12/09/2018
12/09/2018
13/09/2018
_______________
12/09/2018
12/09/2018
</t>
  </si>
  <si>
    <t xml:space="preserve">09/04/2019
09/04/2019
09/04/2019
_______________
28/10/2019
31/12/2019
</t>
  </si>
  <si>
    <t>- Reportar el riesgo materializado de Decisiones erróneas o no acertadas en la formulación del Plan Estratégico de Tecnologías de la Información y las Comunicaciones  en el informe de monitoreo a la Oficina Asesora de Planeación.
- Análisis de las imprecisiones tomadas en la formulación   y definir los ajustes del PETI
- Realizar la propuesta de ajustes al PETI
- Presentación de los cambios efectuados al PETI, si son mayores al Comité Directivo y son menores a la OAP
- Publicación y socialización del PETI
- Actualizar el mapa de riesgos del proceso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</si>
  <si>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</si>
  <si>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Decisiones erróneas o no acertadas en la formulación del Plan Estratégico de Tecnologías de la Información y las Comunicaciones 
- Correo con observaciones
- Propuesta PETI
- PETI Actualizado
- Aplicativo Sig
- Mapa de riesgo del proceso Estrategia de Tecnologías de la Información y las Comunicaciones, actualizado.</t>
  </si>
  <si>
    <t>Identificación del riesgo
Análisis de controles
Análisis después de controles
Tratamiento del riesgo</t>
  </si>
  <si>
    <t xml:space="preserve">Se ajustaron las causas y los efectos, conforme a la realidad del proceso.
Se ajusta la valoración del impacto conforme a los efectos ajustados lo que bajo la valoración en a escala del impacto de catastrófico a mayor. 
Se incluyó una nueva actividad de control asociada a la actividad No. 13 del procedimiento PR-116 dentro de los controles Preventivos.
Se incluyeron dos nuevas actividades de control asociados a las actividades No. 16 y 17 del PR-116 dentro de los controles correctivos.
Se efectuó la valoración de las nuevas actividades de control preventivo y correctivos.
La zona de riesgo después de controles antes era mayor ahora quedo en menor dentro  de la escala de impacto. 
La zona resultante dentro de la valoración de la matriz cambio de alta a baja.
Se plantea plan de acción a  para el fortalecimiento de las actividades de control del riesgo.  Se establece plan de contingencia.
</t>
  </si>
  <si>
    <t>Identificación del riesgo
Análisis antes de controles
Análisis de controles
Tratamiento del riesgo</t>
  </si>
  <si>
    <t xml:space="preserve">Se incluye fortaleza relacionada con pertenecer al Comité Institucional de Gestión y Desempeño y se elimina como debilidad
Se cambió la calificación de la probabilidad del riesgo de factible a  frecuencia. Su resultado redujo la escala de probabilidad de posible a rara vez.
Se ajustaron las actividades de control del riesgo conforme a la actualización de los procedimientos
Se ajustaron las fechas de finalización de las acciones
</t>
  </si>
  <si>
    <t>Suministro de lineamientos y directrices del Sistema de Seguridad de la Información</t>
  </si>
  <si>
    <t>en el suministro de lineamientos y directrices del Sistema de Seguridad de la Información</t>
  </si>
  <si>
    <t xml:space="preserve">- 1. Las personas que definen los lineamientos y directrices del Sistema de Seguridad de la Información no tienen los conocimientos necesarios 
- 2. Las disposiciones del documento lineamientos para la implementación y sostenibilidad del Sistema de Gestión de Seguridad de la Información  no se han divulgado, socializado y apropiado 
</t>
  </si>
  <si>
    <t xml:space="preserve">- Constante cambio en la normatividad y exceso de la misma.
</t>
  </si>
  <si>
    <t xml:space="preserve">- 1. Pérdida y uso inadecuado de información y datos sensibles de la Secretaría General
- 2. Vulneración de los controles de seguridad de la información 
- 3. Ataques cibernéticos 
- 4. Quejas o reclamaciones por la mala definición en el  sistema de seguridad de la información en la protección de datos
</t>
  </si>
  <si>
    <t xml:space="preserve">- Falta de apropiación del modelo de gestión por procesos de la entidad, que genera insatisfacción a los grupos de valor de la Secretaria General.
</t>
  </si>
  <si>
    <t>La valoración del riesgo antes de control quedo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a alta</t>
  </si>
  <si>
    <t>La valoración del riesgo después de controles quedo en escala de probabilidad posible  y de impacto moderado toda vez que se incluyeron actividades de control son de solidez fuerte lo que minimiza la materialización del riesgo, y lo ubica en  zona resultante moderada.</t>
  </si>
  <si>
    <t xml:space="preserve">- AP #23: (2) Solicitar a la Alta Consejería de TIC una sensibilización frente a las directrices y lineamientos de Seguridad de la Información.
SE CERRO EL 29 DE AGOSTO DE 2019
- AP #: (6) Realizar el respectivo trámite de modificación, elaboración o anulación de documentos y Socializar los procedimientos y la documentación del proceso Estrategia de Tecnologías de la Información y las Comunicaciones a los funcionarios de la OTIC.
SE CERRO EL 26 DE OCTUBRE 2018
_______________
</t>
  </si>
  <si>
    <t xml:space="preserve">- Jefe de la Oficina de Tecnologías de la Información y las comunicaciones
- Jefe de la Oficina de Tecnologías de la Información y las comunicaciones
_______________
</t>
  </si>
  <si>
    <t xml:space="preserve">- Sensibilización de lineamientos de Seguridad de la Información
- Documento de Lineamientos de SGSI
_______________
</t>
  </si>
  <si>
    <t xml:space="preserve">12/09/2018
12/09/2018
_______________
</t>
  </si>
  <si>
    <t>- Reportar el riesgo materializado de Omisión en el suministro de lineamientos y directrices del Sistema de Seguridad de la Información en el informe de monitoreo a la Oficina Asesora de Planeación.
- Realizar la revisión de los aspectos faltantes en el documento y efectuar los ajustes.
- Realizar la propuesta de los Lineamientos de Gestión de Seguridad y privacidad de la información
- Presentación de los cambios efectuados en el documento 
- Publicación y socialización
- Actualizar el mapa de riesgos del proceso Estrategia de Tecnologías de la Información y las Comunicaciones</t>
  </si>
  <si>
    <t>- Reporte de monitoreo indicando la materialización del riesgo de Omisión en el suministro de lineamientos y directrices del Sistema de Seguridad de la Información
- Evidencia de reunión
- Documento Lineamientos de Gestión de Seguridad de la Información
- Documento Lineamientos de Gestión de Seguridad de la Información actualizado
- Aplicativo SIG
- Mapa de riesgo del proceso Estrategia de Tecnologías de la Información y las Comunicaciones, actualizado.</t>
  </si>
  <si>
    <t>Creación del mapa de riesgos.</t>
  </si>
  <si>
    <t>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t>
  </si>
  <si>
    <t xml:space="preserve">
Análisis antes de controles
Análisis después de controles
</t>
  </si>
  <si>
    <t>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
La valoración del riesgo después de controles quedo en escala de probabilidad posible  y de impacto moderado toda vez que se incluyeron actividades de control son de solidez fuerte lo que minimiza la materialización del riesgo, y lo ubica en  zona resultante moderada.</t>
  </si>
  <si>
    <t>Seguimiento al Plan de Acción del PETI</t>
  </si>
  <si>
    <t>en el seguimiento y retroalimentación a los avances  de proyectos  de alto componente TIC definidos en el PETI</t>
  </si>
  <si>
    <t xml:space="preserve">- 1. Las personas que realizan el seguimiento no tienen los conocimientos y habilidades necesarias 
- 2. La información para realizar el seguimiento al PETI  no es oportuna 
</t>
  </si>
  <si>
    <t xml:space="preserve">- 1. Ineficiente ejecución presupuestal 
- 2. Incumplimiento de metas de los proyectos de inversión  con componente TIC
- 3. Afectación de la imagen de las dependencias que involucran componentes TIC´s ante  la  Secretaría General 
</t>
  </si>
  <si>
    <t>La valoración del riesgo antes de control quedo en escala de probabilidad en Frecuencia de posible a  RARA VEZ y de impacto continua en MAYOR toda vez que afecta los aspectos operativos, el cumplimiento de metas ,objetivos institucionales e Inoportunidad en la disponibilidad de información, en consecuencia la  zona resultante  disminuyo de extrema a ALTA.</t>
  </si>
  <si>
    <t>La valoración del riesgo después de controles quedo en escala de probabilidad posible  a RARA VEZ y de impacto continua MENOR  toda vez que se incluyeron actividades de control con solidez fuerte lo que minimiza la materialización del riesgo, y lo ubica en  zona resultante  de moderada a BAJA. Es decir del cuadrante (2,3) al (2,1)</t>
  </si>
  <si>
    <t xml:space="preserve">- 
AP#23 (actividad3): Enviar una comunicación definiendo  los criterios de seguimiento al PETI.
_______________
- 
AP#23 (actividad 3): Enviar una comunicación definiendo  los criterios de seguimiento al PETI.
- AP#23 (actividad 4):Retroalimentación de lo programado frente a lo ejecutado en los Proyectos de TI.
</t>
  </si>
  <si>
    <t xml:space="preserve">- Jefe de la Oficina de Tecnologías de la Información y las comunicaciones
_______________
- Jefe de la Oficina de Tecnologías de la Información y las comunicaciones
- Jefe de la Oficina de Tecnologías de la Información y las comunicaciones
</t>
  </si>
  <si>
    <t xml:space="preserve">- Comunicación  con los Criterios de Seguimiento al PETI
_______________
- Comunicación  con los Criterios de Seguimiento al PETI
- Evidencia de Reunión  y Registro de Asistencia de la evaluación de los programas y proyectos PETI
</t>
  </si>
  <si>
    <t xml:space="preserve">12/09/2018
_______________
12/09/2018
12/09/2018
</t>
  </si>
  <si>
    <t xml:space="preserve">28/10/2019
_______________
28/10/2019
31/12/2019
</t>
  </si>
  <si>
    <t>- Reportar el riesgo materializado de Omisión en el seguimiento y retroalimentación a los avances  de proyectos  de alto componente TIC definidos en el PETI en el informe de monitoreo a la Oficina Asesora de Planeación.
- Se efectúa la revisión de las omisiones identificadas en el seguimiento o retroalimentación al PETI.
- Solicitar mediante memorando a las dependencias los ajustes al seguimiento del plan de acción del PETI
- Realizar los ajustes al  Seguimiento trimestral de PETI
- Actualizar el mapa de riesgos del proceso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</si>
  <si>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</si>
  <si>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Omisión en el seguimiento y retroalimentación a los avances  de proyectos  de alto componente TIC definidos en el PETI
- Documento de Seguimiento al PETI
- Memorando de Solicitud de ajustes al PETI
- Seguimiento del PETI ajustado
- Mapa de riesgo del proceso Estrategia de Tecnologías de la Información y las Comunicaciones, actualizado.</t>
  </si>
  <si>
    <t xml:space="preserve">Identificación del riesgo
Análisis de controles
Análisis después de controles
</t>
  </si>
  <si>
    <t>Se modifica el riesgo definiendo puntualmente las actividades de seguimiento y evaluación al  PETI y  se elimina el SGSI , dado que gestión y análisis de las actividades es diferente.
Lo anterior, modificó la matriz de valoración de controles en cuanto a la  probabilidad de ocurrencia que antes estaba calificado como  rara vez  y ahora quedó valorado como posible dentro de  la escala de probabilidad. el impacto disminuyó de moderado a menor.
Se establece de contingencia.</t>
  </si>
  <si>
    <t>Se cambió la calificación de la probabilidad del riesgo de factible a  frecuencia. Su resultado redujo la escala de probabilidad de posible a rara vez.
Se ajustaron las actividades de control del riesgo conforme a la actualización de los procedimientos
Se ajusto la calificación de la probabilidad después de controles genero que la zona resultante bajara del cuadrante del (2,3) al (2,1)
Se ajustaron las fechas de finalización de las acciones</t>
  </si>
  <si>
    <t>al Formular el plan Estratégico  de Tecnologías de la Información y las Comunicaciones con el fin de obtener un beneficio al que no halla lugar.</t>
  </si>
  <si>
    <t xml:space="preserve">- Estructura de la Oficina TIC insuficiente para atender la demanda de servicios de TI.
- Conflicto de intereses
</t>
  </si>
  <si>
    <t xml:space="preserve">- Falta de continuidad en los planes de gobierno.
- Constante cambio en la normatividad y exceso de la misma.
- presiones o motivaciones sociales o colectivas, que inciten a realizar conductas contrarias al deber ser
</t>
  </si>
  <si>
    <t xml:space="preserve">- 1. Detrimento patrimonial
- 2. Investigaciones administrativas disciplinarias y fiscales
- 3. Afectación de la imagen  institucional
- 4. Incumplimientos de las metas de la entidad
</t>
  </si>
  <si>
    <t>La valoración del riesgo antes de control quedo en escala de probabilidad de frecuencia de posible a RARA VEZ se recalifica el impacto del riesgo dando como resultado: disminución en el impacto de catastrófico a MAYOR, en consecuencia  bajo de zona resultante Extrema a zona resultante ALTA.</t>
  </si>
  <si>
    <t>La valoración del riesgo después de controles quedo en escala de probabilidad continua en RARA VEZ y el impacto bajo de catastrófico a MAYOR, en consecuencia deja el riesgo en zona resultante ALTA.</t>
  </si>
  <si>
    <t xml:space="preserve">- AP#23(Actividad 1): Solicitar a las entidades responsables una sensibilización de la guía Cómo estructurar el Plan Estratégico de Tecnologías de la Información-PETI- Del MINTIC. Así mismo solicitar a las dependencias los proyectos de alto componente TIC y un designado para PETI.
- AP#23(Actividad 1):Solicitar a las dependencias los proyectos de Alto Componente TIC  y un designado para PETI.
- AP#23(Actividad 1):Solicitar a las entidades responsables una sensibilización de la guía Cómo estructurar el Plan Estratégico de Tecnologías de la Información-PETI- Del MINTIC a la Alta Consejería de TIC.
_______________
- 
AP#23(Actividad 3)Enviar una comunicación definiendo  los criterios de seguimiento al PETI.
- AP#23(Actividad 4)Retroalimentación de lo programado frente a lo ejecutado en los Proyectos de TI.
</t>
  </si>
  <si>
    <t xml:space="preserve">- Sensibilización efectuada
- Comunicación de solicitud y correos de retroalimentación.
- 
Memorando de solicitud.
_______________
- Comunicación  con los Criterios de Seguimiento al PETI
- Evidencia de Reunión  y Registro de Asistencia de la evaluación de los programas y proyectos PETI
</t>
  </si>
  <si>
    <t>-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
- Verificar el alcance del presunto hecho del área solicitante 
- Notificar el rechazo de la solicitud 
- Redefinir el proyecto en caso de que considere de carácter estratégico
- Ajustar el PETI
- Actualizar el mapa de riesgos del proceso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</si>
  <si>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</si>
  <si>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del proceso Estrategia de Tecnologías de la Información y las Comunicaciones, actualizado.</t>
  </si>
  <si>
    <t>Nuevo riesgo.</t>
  </si>
  <si>
    <t>Se elimina causa "Falta ajustar algunas tareas específicas del proceso, identificación de cuellos de botella y nuevos puntos de control para mejorar el desempeño del proceso." ya que se actualizo el procedimiento PR-116
Se cambió la calificación de la probabilidad del riesgo de factible a  frecuencia. Su resultado redujo la escala de probabilidad de probable  a rara vez.
Se evalúa de nuevo el efecto del riesgo en caso de materialización lo que disminuyo el impacto de catastrófico a mayor en consecuencia la zona resultante paso de ser extrema a alta.
Se ajustaron las actividades de control del riesgo conforme a la actualización de los procedimientos
La valoración del riesgo después de controles quedo en escala de probabilidad continua en RARA VEZ y el impacto bajo de catastrófico a MAYOR, en consecuencia deja el riesgo en zona resultante ALTA.
Se ajustaron las fechas de finalización de las acciones</t>
  </si>
  <si>
    <t>Desarrollar la gestión de soluciones tecnológicas</t>
  </si>
  <si>
    <t xml:space="preserve">en el desarrollo de soluciones tecnológicas </t>
  </si>
  <si>
    <t xml:space="preserve">- 1. Inadecuada identificación de necesidades para el desarrollo de soluciones tecnológicas 
- 2. Inadecuada planeación para  el desarrollo de soluciones tecnológicas 
- 3. La información necesaria  para el desarrollo de soluciones tecnológicas no es clara, completa y de calidad. 
- 4. Falta de idoneidad en el personal que desarrolla  las soluciones tecnológicas.
</t>
  </si>
  <si>
    <t xml:space="preserve">- 1. Ineficiente ejecución presupuestal 
- 2. Incumplimiento de metas de los proyectos de inversión  con componente TIC
- 3. Detrimento patrimonial 
- 4. Insatisfacción por parte de los usuarios internos y externos 
</t>
  </si>
  <si>
    <t xml:space="preserve">- Gestión ineficaz para la simplificación, racionalización y virtualización de trámites, que limita el acceso y goce efectivo a los servicios, y desmejora el clima de negocios.
</t>
  </si>
  <si>
    <t>La valoración del riesgo antes de control quedo en escala de probabilidad por frecuencia de  posible a rara vez y continua el impacto mayor toda vez que afecta los aspectos operativos, el cumplimiento de metas ,objetivos institucionales, pérdida de información critica, como consecuencia  deja al riesgo ubicado en zona resultante de extrema a ALTA.</t>
  </si>
  <si>
    <t>La valoración del riesgo después de controles quedo en escala de probabilidad continua en rara vez y en impacto menor toda vez que se incluyeron actividades de control con solidez fuerte lo que minimiza la materialización del riesgo, y continua ubicado en  zona resultante baja.</t>
  </si>
  <si>
    <t xml:space="preserve">- AP #23: (5) Actualizar la metodología para el desarrollo y mantenimiento de los sistemas de información
- AP #23: (5) Actualizar la metodología para el desarrollo y mantenimiento de los sistemas de información
- AP #23: (5) Actualizar la metodología para el desarrollo y mantenimiento de los sistemas de información
_______________
- AP #23: (5) Actualizar la metodología para el desarrollo y mantenimiento de los sistemas de información
</t>
  </si>
  <si>
    <t xml:space="preserve">- Jefe de la Oficina de Tecnologías de la Información y las comunicaciones
- Jefe de la Oficina de Tecnologías de la Información y las comunicaciones
- Jefe de la Oficina de Tecnologías de la Información y las comunicaciones
_______________
- Jefe de la Oficina de Tecnologías de la Información y las comunicaciones
</t>
  </si>
  <si>
    <t xml:space="preserve">- Metodología  para el desarrollo y mantenimiento de los sistemas de información actualizada
- Metodología  para el desarrollo y mantenimiento de los sistemas de información actualizada
- Metodología  para el desarrollo y mantenimiento de los sistemas de información actualizada
_______________
- Metodología  para el desarrollo y mantenimiento de los sistemas de información actualizada
</t>
  </si>
  <si>
    <t xml:space="preserve">12/09/2018
12/09/2018
12/09/2018
_______________
12/09/2018
</t>
  </si>
  <si>
    <t xml:space="preserve">31/12/2019
31/12/2019
31/08/2019
_______________
31/12/2019
</t>
  </si>
  <si>
    <t>- Reportar el riesgo materializado de Supervisión inapropiada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del proceso Estrategia de Tecnologías de la Información y las Comunicaciones</t>
  </si>
  <si>
    <t>- Reporte de monitoreo indicando la materialización del riesgo de Supervisión inapropiada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del proceso Estrategia de Tecnologías de la Información y las Comunicaciones, actualizado.</t>
  </si>
  <si>
    <t>Se ajusta la definición del riesgo al contexto de la realidad en el proceso actual.
Se incluye una actividad de control  detectiva establecida en el  procedimiento PR-106, por lo que la escala de impacto cambia de moderada a menor, lo que modificó la zona resultante de moderada a baja. Se incluye Plan de Contingencia</t>
  </si>
  <si>
    <t>Se cambia la frecuencia de  posible a rara vez y continua el impacto mayor toda vez que afecta los aspectos operativos, el cumplimiento de metas ,objetivos institucionales, pérdida de información critica, como consecuencia  deja al riesgo ubicado en zona resultante de extrema a ALTA.
Se ajustaron las fechas de finalización de las acciones</t>
  </si>
  <si>
    <t>Ejecutar el programa de trabajo, documentando en papeles de trabajo los soportes de las conclusiones obtenidas y estructurar el informe de auditoría contentivo de los hallazgos identificados.</t>
  </si>
  <si>
    <t>al Omitir la comunicación de hechos irregulares conocidos por la Oficina de Control Interno, para obtener beneficios a los que no haya lugar</t>
  </si>
  <si>
    <t xml:space="preserve">- Falta de ética profesional.
- Desconocimiento y/o falta de cumplimiento del Código de Ética de la Auditoría Interna.
- Conflicto de interés.
</t>
  </si>
  <si>
    <t xml:space="preserve">- Presiones o motivaciones individuales, sociales o colectivas, que inciten a realizar conductas contrarias al deber ser.
</t>
  </si>
  <si>
    <t xml:space="preserve">- Favorecimiento de interés indebido o ilícito.
- Ausencia de reporte o denuncia de hecho presuntamente irregular.
- Investigaciones disciplinarias, fiscales y/o penales.
</t>
  </si>
  <si>
    <t>Se determina la probabilidad (1 rara vez) ya que no se ha materializado este riesgo en el último año. El impacto (1 Mayor) obedece a la calificación de la encuesta asociada.</t>
  </si>
  <si>
    <t>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t>
  </si>
  <si>
    <t xml:space="preserve">- Documentar como actividad de control la renovación anual del compromiso de cumplimiento del código de ética. 
_______________
</t>
  </si>
  <si>
    <t xml:space="preserve">- Profesional especializado OCI 
_______________
</t>
  </si>
  <si>
    <t xml:space="preserve">- Procedimiento actualizado 
_______________
</t>
  </si>
  <si>
    <t xml:space="preserve">20/08/2019
_______________
</t>
  </si>
  <si>
    <t xml:space="preserve">31/12/2019
_______________
</t>
  </si>
  <si>
    <t>-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
- Dar alcance al informe de auditoria de acuerdo con norma técnica "errores y omisiones" 
- Realizar llamado de atención al auditor 
- Actualizar el mapa de riesgos del proceso Evaluación del Sistema de Control Interno</t>
  </si>
  <si>
    <t>- Jefe Oficina de Control Interno
- Jefe Oficina de Control Interno
- Jefe Oficina de Control Interno
- Jefe Oficina de Control Interno</t>
  </si>
  <si>
    <t>-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
- Memorando de alcance al informe de auditoría 
- Comunicación de llamado de amonestación o llamado de atención 
- Mapa de riesgo del proceso Evaluación del Sistema de Control Interno, actualizado.</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</si>
  <si>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</si>
  <si>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con el fin de favorecer intereses indebidos o ajenos al cumplimiento de la función de la Oficina de Control Interno, para obtener beneficios a que no halla lugar</t>
  </si>
  <si>
    <t xml:space="preserve">- Falta de ética profesional.
- Ausencia de restricciones para el uso de medios extraíbles y/o la extracción de información.
- Disposición oculta de los papeles de trabajo y/o conservación en medio no recuperable.
- Conflicto de interés.
</t>
  </si>
  <si>
    <t xml:space="preserve">- Favorecimiento de interés indebido o ilícito.
- Afectación de los principios de disponibilidad y confidencialidad de la información.
- Investigaciones disciplinarias, fiscales y/o penales.
</t>
  </si>
  <si>
    <t>-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
- Realizar llamado de atención al auditor 
- Actualizar el mapa de riesgos del proceso Evaluación del Sistema de Control Interno</t>
  </si>
  <si>
    <t>- Jefe Oficina de Control Interno
- Jefe Oficina de Control Interno
- Jefe Oficina de Control Interno</t>
  </si>
  <si>
    <t>-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
- Comunicación de llamado de atención o amonestación
- Mapa de riesgo del proceso Evaluación del Sistema de Control Interno, actualizado.</t>
  </si>
  <si>
    <t>Elaborar el Plan Anual de Auditorías</t>
  </si>
  <si>
    <t>en la definición del alcance y Plan Anual de Auditoría</t>
  </si>
  <si>
    <t xml:space="preserve">- Falta de trazabilidad en la información de vigencias anteriores.
- Información o análisis insuficiente de los insumos de auditoría.
- Frecuentes cambios en las regulaciones y la legislación aplicable a la Secretaria General.
- Falta de expertiz en la elaboración del Plan anual de auditorías.
</t>
  </si>
  <si>
    <t xml:space="preserve">- Establecimiento de normativa externa que pueda dificultar la adecuada implementación, el cumplimiento y el conocimiento actual, respecto a la gestión del proceso.
</t>
  </si>
  <si>
    <t xml:space="preserve">- Sanciones por el incumplimiento en la revisión de requisitos normativos. 
- Pérdida de control sobre los planes, programas, proyectos y procesos desarrollados por la Entidad. 
</t>
  </si>
  <si>
    <t>Se determina la probabilidad (1 rara vez) ya que no se ha materializado este riesgo en el último año. El impacto (3 moderado) obedece a que este riesgo podría impactar moderadamente en la perspectiva de Información.</t>
  </si>
  <si>
    <t>Se determina la probabilidad (1 rara vez) ya que las actividades de control preventivas no han permitido la materialización del riesgo y están establecidas en el procedimiento. Así mismo las actividades detectivas evitarían la ocurrencia de las consecuencias mayores.</t>
  </si>
  <si>
    <t>- Reportar el riesgo materializado de Decisiones erróneas o no acertadas en la definición del alcance y Plan Anual de Auditoría en el informe de monitoreo a la Oficina Asesora de Planeación.
- Ajustar el Plan Anual de auditorías 
- Actualizar el mapa de riesgos del proceso Evaluación del Sistema de Control Interno</t>
  </si>
  <si>
    <t>- Reporte de monitoreo indicando la materialización del riesgo de Decisiones erróneas o no acertadas en la definición del alcance y Plan Anual de Auditoría
- Plan anual de auditorías ajustado y aprobado por el CCCI
- Mapa de riesgo del proceso Evaluación del Sistema de Control Interno, actualizado.</t>
  </si>
  <si>
    <t>Se ajusta el nombre del riesgo, las causas internas y externas (incluyendo las DOFA) y complementan las consecuencias.
Se califica la probabilidad por frecuencia.
Se ajusta la valoración inherente a Moderada ya que este riesgo no se ha materializado (probabilidad 1 rara vez, impacto 3 moderado).
Se modifican las actividades de control y se califican.
Se ajusta el cuadrante de valoración residual Baja en atención a la calificación de las actividades de control (probabilidad 1 rara vez, impacto 1 insignificante).
Se establecen acciones de contingencia.</t>
  </si>
  <si>
    <t>Planificar las auditorías internas</t>
  </si>
  <si>
    <t>en la definición del alcance, los objetivos y pruebas de auditoría</t>
  </si>
  <si>
    <t xml:space="preserve">- Falta de experiencia en la realización de auditorias por parte de los auditores asignados.
- Deficiencias en la información de entrada para la realización de la auditoria.
- Desconocimiento de la metodología y técnicas de auditorias
</t>
  </si>
  <si>
    <t xml:space="preserve">- No se identifican hallazgos existentes.
- Incertidumbre sobre los resultados del análisis de la Secretaría General.
- Pérdida de control sobre los planes, programas, proyectos y procesos desarrollados por la Entidad. 
</t>
  </si>
  <si>
    <t>- Reportar el riesgo materializado de Decisiones erróneas o no acertadas en la definición del alcance, los objetivos y pruebas de auditoría en el informe de monitoreo a la Oficina Asesora de Planeación.
- Evaluar la relevancia de las pruebas omitidas para determinar si es necesario realizar una revisión adicional (excepcionalmente) o documentar pruebas omitidas para incorporar en revisiones posteriores 
- Actualizar el mapa de riesgos del proceso Evaluación del Sistema de Control Interno</t>
  </si>
  <si>
    <t>- Jefe Oficina de Control Interno
- Profesional 
- Jefe Oficina de Control Interno</t>
  </si>
  <si>
    <t>- Reporte de monitoreo indicando la materialización del riesgo de Decisiones erróneas o no acertadas en la definición del alcance, los objetivos y pruebas de auditoría
- Comunicación de resultado de análisis 
- Mapa de riesgo del proceso Evaluación del Sistema de Control Interno, actualizado.</t>
  </si>
  <si>
    <t>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
Se califica la probabilidad por frecuencia.
Se ajusta la valoración inherente a Moderada ya que este riesgo no se ha materializado (probabilidad 1 rara vez, impacto 3 moderado).
Se modifican las actividades de control y se califican.
Se ajusta el cuadrante de valoración residual Baja en atención a la calificación de las actividades de control (probabilidad 1 rara vez, impacto 1 insignificante).
Se establecen acciones de contingencia.</t>
  </si>
  <si>
    <t>Desarrollar y ejecutar los cursos y/o diplomados de formación para las servidoras y servidores públicos</t>
  </si>
  <si>
    <t>al desarrollar y ejecutar los cursos y/o diplomados de formación</t>
  </si>
  <si>
    <t xml:space="preserve">-  No contar con el personal suficiente para desarrollar y ejecutar los cursos y/o diplomados de formación al interior de la Dirección Distrital de Desarrollo Institucional.
- La información de entrada que se requiere para desarrollar y ejecutar los cursos y/o diplomados de formación no es suficiente, clara ni completa, dificultando la selección de temáticas para el fortalecimiento de la gestión pública en la vigencia. 
-  Fallas en la plataforma tecnológica utilizada para los procesos de formación.
- Falta de profundidad en la definición y desarrollo de los contenidos de los cursos y/o diplomados de formación.
- Inoportunidad en el inicio de los cursos y/o diplomados de formación.
</t>
  </si>
  <si>
    <t xml:space="preserve">- Coyunturas políticas que afectan la toma de decisiones.
- Recorte presupuestal.
</t>
  </si>
  <si>
    <t xml:space="preserve">-  Imagen institucional perjudicada ante las otras entidades del distrito.
- Deficiencia en la formación de los servidores públicos.
- Baja cobertura en la oferta de los cursos y/o diplomados de formación.
- Afectación a la prestación del servicio en las entidades distritales.
- Quejas de los usuarios que acceden a la oferta de cursos y/o diplomados de formación.
- Incumplimiento en las metas y objetivos institucionales.
</t>
  </si>
  <si>
    <t xml:space="preserve">- Afectación de imagen institucional por la materialización de actos de corrupción.
- Fallas en la prestación de los bienes y servicios que oferta la Secretaria General
- Incumplimiento o atraso en los programas, proyectos y gestión de la Secretaria General.
</t>
  </si>
  <si>
    <t xml:space="preserve">- Inscripción programas de formación virtual para servidores públicos del Distrito Capital
</t>
  </si>
  <si>
    <t xml:space="preserve">- Procesos estratégicos en el Sistema de Gestión de Calidad
</t>
  </si>
  <si>
    <t>Se determinó la probabilidad en ( improbable 2)  dado que  se cuenta con el personal que permite el desarrollo efectivo de las distintas ofertas académicas. Así mismo el riesgo no se ha materializado en las últimas vigencias. El impacto ( mayor 4) obedece a que la infraestructura tecnológica puede presentar fallas que afectan en su totalidad la correcta prestación del servicio de formación virtual.</t>
  </si>
  <si>
    <t xml:space="preserve">Se determina la probabilidad ( Rara vez ) debido a que con los controles se asegura el desarrollo de las temáticas seleccionadas y se disminuye la probabilidad de fallas de la plataforma de formación virtual. El impacto pasa a ser Menor (2) ya que los efectos no se han presentado y atiende todos los efectos más significativos. </t>
  </si>
  <si>
    <t xml:space="preserve">
_______________
- Modificar la documentación del procedimiento con el fin de fortalecer los controles para mitigar el riesgo y formalizar la documentación actualizada en el aplicativo SIG, y realizar su socialización y divulgación. ( acción preventiva 11) 
</t>
  </si>
  <si>
    <t xml:space="preserve">
_______________
- Profesional especializado
</t>
  </si>
  <si>
    <t xml:space="preserve">
_______________
- Procedimientos modificados con controles para mitigar el riesgo
</t>
  </si>
  <si>
    <t xml:space="preserve">
_______________
07/09/2018
</t>
  </si>
  <si>
    <t>- Reportar el riesgo materializado de Errores (fallas o deficiencias) al desarrollar y ejecutar los cursos y/o diplomados de formación en el informe de monitoreo a la Oficina Asesora de Planeación.
- Se reporta a la Dirección de Contratos el incumplimiento de las obligaciones .
- Reprograma las fechas  para dar ejecución del curso y/o diplomados  de formación 
- Ajustar los errores identificados en el desarrollo de cursos de formación
- Actualizar el mapa de riesgos del proceso Fortalecimiento de la Administración y la Gestión Pública Distrital</t>
  </si>
  <si>
    <t>- Director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t>
  </si>
  <si>
    <t>- Reporte de monitoreo indicando la materialización del riesgo de Errores (fallas o deficiencias) al desarrollar y ejecutar los cursos y/o diplomados de formación
- Memorando informando la novedad. 
- Curso reprogramado 
- Curso ajustado
- Mapa de riesgo del proceso Fortalecimiento de la Administración y la Gestión Pública Distrital, actualizado.</t>
  </si>
  <si>
    <t xml:space="preserve">Creación Mapa de riesgos </t>
  </si>
  <si>
    <t>Se incluyeron controles detectivos, las explicaciones del riesgo y de las valoraciones antes y después de controles del riesgo identificado
Se identificaron acciones de contingencias</t>
  </si>
  <si>
    <t>Se  incluyeron los controles que contiene la nueva versión del procedimiento, pasando de tener el riesgo valorado después de controles de moderado a bajo.
Se atendieron las recomendaciones de la retroalimentación del monitoreo de riesgos, bajando el impacto del riesgo frente a la imagen de una calificación 4 (mayor) a  3 (moderado).
Con el fortalecimiento de los controles se robusteció la solidez contribuyendo a que el riesgo se encuentre controlado en zona baja debido a  que se atienden los efectos más significativos.
Se actualizó la matriz DOFA.</t>
  </si>
  <si>
    <t xml:space="preserve">- No culminación de los procesos precontractuales y contractuales para los programas de formación
- Obsolescencia en las temáticas de los cursos y/o diplomados de formación.
- No contar con el personal suficiente para desarrollar y ejecutar los cursos y/o diplomados de formación al interior de la Dirección Distrital de Desarrollo Institucional.
- Ofertas simultáneas de cursos y/o diplomados que desarrollen la misma temática en el distrito.
- Fallas en la plataforma tecnológica utilizada para los procesos de formación.
</t>
  </si>
  <si>
    <t xml:space="preserve">- Disminución de recursos por la no ejecución presupuestal prevista para el desarrollo y ejecución de los cursos y/o diplomados de formación.
-  Imagen institucional perjudicada ante las otras entidades del distrito
- Deficiencia en la formación de los servidores públicos.
- Baja cobertura en la oferta de los cursos y/o diplomados de formación.
- Afectación a la prestación del servicio en las entidades distritales.
- Quejas de los usuarios que acceden a la oferta de cursos y/o diplomados de formación. 
-  Incumplimiento en las metas y objetivos institucionales.
</t>
  </si>
  <si>
    <t>Se determina la probabilidad Rara vez (1) Al  contar con la adjudicación del proceso contractual con la que se planeó realizar la oferta académica . Así mismo el riesgo no se ha materializado en las últimas vigencias. El impacto Mayor (4) obedece a que se presenten los efectos del riesgo.</t>
  </si>
  <si>
    <t>Se determina la probabilidad rara vez  (1) dado que con los controles se asegura que el programa cuente con los recursos tecnológicos, humanos  para el desarrollo de los ciclos de formación. Así mismo el riesgo no se ha materializado en las últimas vigencias El impacto menor (2) obedece a que no se ha presentado.</t>
  </si>
  <si>
    <t xml:space="preserve">- Modificar la documentación del procedimiento con el fin de fortalecer los controles para mitigar el riesgo y formalizar la documentación actualizada en el aplicativo SIG, y realizar su socialización y divulgación.
_______________
</t>
  </si>
  <si>
    <t xml:space="preserve">- Profesional especializado
_______________
</t>
  </si>
  <si>
    <t xml:space="preserve">- Procedimientos modificados con controles para mitigar el riesgo
_______________
</t>
  </si>
  <si>
    <t xml:space="preserve">07/09/2019
_______________
</t>
  </si>
  <si>
    <t>- Reportar el riesgo materializado de Incumplimiento parcial de compromisos al desarrollar y ejecutar los cursos y/o diplomados de formación en el informe de monitoreo a la Oficina Asesora de Planeación.
- Se reporta a la dirección de contratos el incumplimiento de las obligaciones 
- Reprograma las fechas  para dar ejecución del curso y/o diplomados  de formación 
- Ajustar los errores identificados en el desarrollo de cursos de formación
- Actualizar el mapa de riesgos del proceso Fortalecimiento de la Administración y la Gestión Pública Distrital</t>
  </si>
  <si>
    <t>- Director Distrital de Desarrollo Institucional
- Director Distrital de Desarrollo Institucional 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t>
  </si>
  <si>
    <t>- Reporte de monitoreo indicando la materialización del riesgo de Incumplimiento parcial de compromisos al desarrollar y ejecutar los cursos y/o diplomados de formación
- Memorando informando la novedad. 
- Curso reprogramado 
- Curso ajustado
- Mapa de riesgo del proceso Fortalecimiento de la Administración y la Gestión Pública Distrital, actualizado.</t>
  </si>
  <si>
    <t xml:space="preserve">Se incluyeron controles detectivos, las explicaciones del riesgo y de las valoraciones antes y después de controles del riesgo identificado y se definió una acción para el plan de contingencia </t>
  </si>
  <si>
    <t xml:space="preserve">
Análisis antes de controles
Análisis de controles
</t>
  </si>
  <si>
    <t>Se atendieron las recomendaciones de la retroalimentación del monitoreo de riesgos se incluyeron los controles que contiene la nueva versión del procedimiento, pasando de tener el riesgo valorado antes de controles  de posible a rara vez.
Con el fortalecimiento de los controles se robusteció la solidez atacando todas las causas.
Se actualizó la matriz DOFA.</t>
  </si>
  <si>
    <t>Estructurar, coordinar y orientar la implementación de estrategias para el fortalecimiento de la administración y la gestión pública de las entidades y organismos distritales.</t>
  </si>
  <si>
    <t>al estructurar, coordinar y orientar la implementación de estrategias</t>
  </si>
  <si>
    <t xml:space="preserve">- No contar con el personal suficiente para estructurar, coordinar y orientar la implementación de estrategias.
- La información de entrada que se requiere para estructurar, coordinar y orientar la implementación de estrategias no es suficiente, clara ni completa.
- Inadecuada planeación de la estrategia, que conlleva a cambios en los planes y proyectos de la entidad.
- Estrategias simultáneas que desarrollen la misma temática en el distrito.
</t>
  </si>
  <si>
    <t xml:space="preserve">- Coyunturas políticas que impiden la definición de las estrategias.
- Recorte presupuestal.
</t>
  </si>
  <si>
    <t xml:space="preserve">- Imagen institucional perjudicada ante las otras entidades del distrito debido al desarrollo de estrategias que apliquen a todas las entidades o no generen valor agregado a las mismas.
- Incumplimiento en las metas y objetivos institucionales.
- Quejas de los usuarios que participan en la implementación de la estrategia.
</t>
  </si>
  <si>
    <t xml:space="preserve">- Fallas en la prestación de los bienes y servicios que oferta la Secretaria General
- Debilidades en las acciones de articulación interinstitucional que afectan las acciones para la modernización de la infraestructura física del Distrito.
</t>
  </si>
  <si>
    <t xml:space="preserve">Se determina la probabilidad  ( probable 4) al  cumplir parcialmente  con el  procedimiento establecido para la estructuración de una estrategia esta no cumpliría su finalidad. El impacto ( mayor 4) obedece a la presentación de los efectos en caso de materializarse. </t>
  </si>
  <si>
    <t xml:space="preserve">Se determina una probabilidad  Rara vez (1) y un impacto menor (2)  Una vez se apliquen los controles establecidos en el procedimiento las estrategias cumplirán su fin. </t>
  </si>
  <si>
    <t>- Reportar el riesgo materializado de Errores (fallas o deficiencias) al estructurar, coordinar y orientar la implementación de estrategias en el informe de monitoreo a la Oficina Asesora de Planeación.
- Se devuelve la propuesta para ajustarla 
- Actualizar el mapa de riesgos del proceso Fortalecimiento de la Administración y la Gestión Pública Distrital</t>
  </si>
  <si>
    <t>- Director Distrital de Desarrollo Institucional
- Director Distrital de Desarrollo Institucional
- Director Distrital de Desarrollo Institucional</t>
  </si>
  <si>
    <t>- Reporte de monitoreo indicando la materialización del riesgo de Errores (fallas o deficiencias) al estructurar, coordinar y orientar la implementación de estrategias
- Propuesta estrategia ajustada
- Mapa de riesgo del proceso Fortalecimiento de la Administración y la Gestión Pública Distrital, actualizado.</t>
  </si>
  <si>
    <t xml:space="preserve">Se incluyeron controles detectivos, las explicaciones del riesgo y de las valoraciones antes y después de controles del riesgo identificado. 
Se crearon acciones de contingencia </t>
  </si>
  <si>
    <t>Gestionar los recursos necesarios para el ingreso a bodega y registro en los inventarios de los bienes objeto de solicitud.
Suministrar elementos de consumo, consumo controlado y devolutivo
Dar de baja de los inventarios de la entidad, los bienes devolutivos, de consumo y consumo controlado que no son susceptibles de seguir formando parte del mismo.</t>
  </si>
  <si>
    <t>en  el ingreso, suministro y baja  de bienes de consumo, consumo controlado y devolutivo de los inventarios de la entidad</t>
  </si>
  <si>
    <t xml:space="preserve">- 1. La información de entrada que se requiere para desarrollar las actividades no es oportuna, suficiente, clara, completa o de calidad.
- 2. Deficiencias en la supervisión de contratos de adquisición de bienes 
- 3. Estructuración de contractos con disposiciones contrarias a los procedimientos.
</t>
  </si>
  <si>
    <t xml:space="preserve">- Subjetividad en las exigencias de los clientes fuera del contexto del proceso y de la Entidad.
- Cambios constantes en la normativa vigente.
</t>
  </si>
  <si>
    <t xml:space="preserve">- 1. Pérdida o hurto de bienes muebles.
- 2.Sanción por parte del ente de control u otro ente regulador.
- 3. Interrupción de operaciones internas de un (1) día.
- 4. Bienes sin cubrimiento de pólizas
</t>
  </si>
  <si>
    <t xml:space="preserve">- Incumplimiento o atraso en los programas, proyectos y gestión de la Secretaria General.
</t>
  </si>
  <si>
    <t xml:space="preserve">La valoración del riesgo antes de controles disminuyó de probable por frecuencia a rara vez, teniendo en cuenta que el riesgo no se ha materializado en los últimos cuatro (4) años y el impacto quedó en mayor toda vez que afecta los aspectos: Operativos, en las medidas de control interno y en el cumplimiento de objetivos y metas institucionales, reubicando el riesgo de zona extrema a zona alta. </t>
  </si>
  <si>
    <t xml:space="preserve">La valoración después de controles ubicó el riesgo en rara vez (cuadrante 1)  dentro de la escala de probabilidad y menor dentro de la escala de impacto evidenciando que los controles son efectivos para mitigar el riesgo. Lo anterior deja el riesgo en zona resultante baja. </t>
  </si>
  <si>
    <t>- Reportar el riesgo materializado de Errores (fallas o deficiencias) en  el ingreso, suministro y baja  de bienes de consumo, consumo controlado y devolutivo de los inventarios de la entidad en el informe de monitoreo a la Oficina Asesora de Planeación.
- Revisar las inconsistencias presentadas.
- Realizar el reporte al responsable del proceso.
- Realizar las gestiones pertinentes para corregir las inconsistencias presentadas.
- Actualizar el mapa de riesgos del proceso Gestión de Recursos Físicos</t>
  </si>
  <si>
    <t>- Subdirector(a) de Servicios Administrativos
- Subdirector(a) de Servicios Administrativos
- Subdirector(a) de Servicios Administrativos
- Subdirector(a) de Servicios Administrativos
- Subdirector(a) de Servicios Administrativos</t>
  </si>
  <si>
    <t>- Reporte de monitoreo indicando la materialización del riesgo de Errores (fallas o deficiencias) en  el ingreso, suministro y baja  de bienes de consumo, consumo controlado y devolutivo de los inventarios de la entidad
- Evidencia de reunión o acta de revisión.
- Reporte de inconsistencias
- Documentos con las gestiones efectuadas.
- Mapa de riesgo del proceso Gestión de Recursos Físicos, actualizado.</t>
  </si>
  <si>
    <t xml:space="preserve">Se definen algunos controles como detectivos. Lo que permitió el ajuste de la matriz de valoración después de controles en la escala de impacto de moderado a menor. De igual forma, la zona resultante cambio de moderada a baja. Se elabora plan de contingencia. </t>
  </si>
  <si>
    <t>Identificación del riesgo
Análisis antes de controles
Análisis después de controles
Tratamiento del riesgo</t>
  </si>
  <si>
    <t xml:space="preserve">Se incluyó una causa externa "Cambios constantes en la normativa vigente" y se eliminó la debilidad del "Debe implementarse plan de contingencia en caso de materializarse un riesgo" dentro del contexto. 
Al calificar la probabilidad de riesgos por frecuencia, disminuyó la probabilidad de probable a rara vez y bajo la zona resultante de extrema a alta. 
Disminuye la probabilidad del cuadrante 2 al 1.
Se incluyó la acción No. 1 de la acción correctiva No. 36 en todas las actividades de control. </t>
  </si>
  <si>
    <t>Preparar y generar la cuenta mensual de almacén con destino a la Subdirección Financiera</t>
  </si>
  <si>
    <t>en la generación de la cuenta mensual de almacén con destino a la Subdirección Financiera</t>
  </si>
  <si>
    <t>operativo</t>
  </si>
  <si>
    <t xml:space="preserve">- 1. Los comprobantes de ingreso y egreso de bienes y consolidados que se requieren para preparar y generar la cuenta de almacén  no son oportunos, suficientes, claros, completos o de calidad.
- 2.Errores  (fallas o deficiencias) en el ingreso y egreso de bienes de consumo, consumo controlado o devolutivo de los inventarios de la entidad. 
</t>
  </si>
  <si>
    <t xml:space="preserve">- Las herramientas tecnológicas son insuficientes para atender las necesidades del proceso (Hardware: Equipos y herramientas. Software, sistemas de información aplicativos y soluciones ofimáticas es insuficiente.
</t>
  </si>
  <si>
    <t xml:space="preserve">- 1. Entrega inoportuna de la cuenta mensual de almacén a la Subdirección Financiera
- 2. Retraso en el cierre contable mensual 
- 3. Retraso en la apertura de almacén
- 4. Incumplimiento de términos para el reporte a la Secretaría Distrital de Hacienda.
</t>
  </si>
  <si>
    <t xml:space="preserve">- Procesos de apoyo operativo en el Sistema de Gestión de Calidad
</t>
  </si>
  <si>
    <t xml:space="preserve">La valoración antes de controles bajó la probabilidad del riesgo de probable por frecuencia a rara vez; sin embargo, en la escala de impacto continúa como mayor. En consecuencia, la zona resultante disminuyó de extrema a alta.   </t>
  </si>
  <si>
    <t xml:space="preserve">La valoración después de la calificación de los controles bajó la calificación de improbable a rara vez (cuadrante 2 a 1) dentro de la escala de probabilidad y continúa siendo menor dentro de la escala de impacto. Por lo tanto, se mantiene en zona baja. </t>
  </si>
  <si>
    <t>- Reportar el riesgo materializado de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mapa de riesgos del proceso Gestión de Recursos Físicos</t>
  </si>
  <si>
    <t>- Reporte de monitoreo indicando la materialización del riesgo de Errores (fallas o deficiencias) en la generación de la cuenta mensual de almacén con destino a la Subdirección Financiera
- Documentos revisados y escaneados en el SAI
- Correo
- Documentos revisados y escaneados en el SAI
- Mapa de riesgo del proceso Gestión de Recursos Físicos, actualizado.</t>
  </si>
  <si>
    <t xml:space="preserve">
Análisis de controles
</t>
  </si>
  <si>
    <t>Se define una actividad de control como detectiva y definición de Plan de Contingencia.</t>
  </si>
  <si>
    <t>Al calificar la probabilidad de riesgos por frecuencia, disminuyó la probabilidad de probable a rara vez, en consecuencia, la zona resultante bajó de extrema a alta. 
La calificación de probabilidad bajó a rara vez (cuadrante 2 a 1)</t>
  </si>
  <si>
    <t>Seguimiento y control de la información de los bienes de propiedad de la entidad</t>
  </si>
  <si>
    <t>en el seguimiento y control de la información de los bienes de propiedad de la entidad</t>
  </si>
  <si>
    <t xml:space="preserve">- 1. Los servidores públicos y contratistas con inventario a cargo no usan la herramienta por desconocimiento de las bondades de la misma.
- 2. El inventario individual en uso presenta diferencias con la información contenida en el SAI. 
- 3. Errores al ingresar las características de los bienes en el Sistema SAI.
- 4. Errores al digitar la placa para realizar el egreso de los bienes.
- 5. Incumplimiento en el reporte de novedades de traslado, desvinculación o liquidación de contratos.
- 6. Retiro o cambio de placas por personal no autorizado.
- 7. Entrega de bienes dados de baja sin el debido control de placas.
- 8. Pérdida o hurto de bienes sin el debido reporte.
</t>
  </si>
  <si>
    <t xml:space="preserve">- Las herramientas tecnológicas son insuficientes para atender las necesidades del proceso (Hardware: Equipos y herramientas. Software, sistemas de información aplicativos y soluciones ofimáticas es insuficiente.
- Cambios constantes en la normativa vigente.
</t>
  </si>
  <si>
    <t xml:space="preserve">- 1. Inventarios desactualizados
- 2. Pérdida de bienes de consumo, consumo controlado y devolutivo.
- 3.Sanción por parte del ente de control u otro ente regulador.
- 4. Reproceso de actividades y aumento de carga operativa
- 5. Afectación de los estados financieros
</t>
  </si>
  <si>
    <t>La valoración después de la calificación de los controles bajó la calificación de improbable a rara vez (cuadrante 2 a 1) dentro de la escala de probabilidad y continúa siendo menor dentro de la escala de impacto. Por lo tanto, se mantiene en zona resultante baja.</t>
  </si>
  <si>
    <t>- Reportar el riesgo materializado de Errores (fallas o deficiencias) en el seguimiento y control de la información de los bienes de propiedad de la entidad en el informe de monitoreo a la Oficina Asesora de Planeación.
- Verificación de bienes en bodega y levantamiento físico de inventario 
- Realizar los ajustes a la información contenida en el SAI de acuerdo con la verificación física de bienes
- Solicitar la firma de los comprobantes para legalizar los cambios en el SAI 
- Actualizar el mapa de riesgos del proceso Gestión de Recursos Físicos</t>
  </si>
  <si>
    <t>- Reporte de monitoreo indicando la materialización del riesgo de Errores (fallas o deficiencias) en el seguimiento y control de la información de los bienes de propiedad de la entidad
- Acta de verificación de bienes en bodega y levantamiento físico de inventario
- Comprobantes de traslado de bienes 
- Comprobantes firmados 
- Mapa de riesgo del proceso Gestión de Recursos Físicos, actualizado.</t>
  </si>
  <si>
    <t>Definición del plan de contingencia.</t>
  </si>
  <si>
    <t xml:space="preserve">Identificación del riesgo
Análisis antes de controles
Análisis después de controles
</t>
  </si>
  <si>
    <t>Se incluyó una causa externa "Cambios constantes en la normativa vigente".
Al calificar la probabilidad de riesgos por frecuencia, disminuyó la probabilidad de probable a rara vez y en consecuencia bajo la zona resultante de extrema a alta. 
La calificación de probabilidad bajó a rara vez (cuadrante 2 a 1)</t>
  </si>
  <si>
    <t>durante el seguimiento y control de la información de los bienes de propiedad de la entidad</t>
  </si>
  <si>
    <t xml:space="preserve">- 1. No registrar en el sistema de administración de inventarios la totalidad de los movimientos debidamente radicados de acuerdo con solicitud 
- 2. Manipulación de los inventarios
- 3. Omisión de procedimientos para agilizar trámites
- 4. Conflicto de Interés
</t>
  </si>
  <si>
    <t xml:space="preserve">- Subjetividad en las exigencias de los clientes fuera del contexto del proceso y de la Entidad.
- Presiones o motivaciones individuales, sociales o colectivas, que inciten a realizar conductas contrarias al deber ser.
- Cambios constantes en la normativa vigente.
</t>
  </si>
  <si>
    <t xml:space="preserve">- 1. Desviación de recursos públicos 
- 2. Detrimento patrimonial
- 3. Investigaciones disciplinarias, fiscales y/o penales
</t>
  </si>
  <si>
    <t xml:space="preserve">La valoración antes de controles bajó la probabilidad del riesgo de improbable a rara vez por frecuencia; sin embargo, en la escala de impacto continúa como mayor. En consecuencia, la zona resultante continúa siendo alta.   </t>
  </si>
  <si>
    <t xml:space="preserve">Se evidenció que una vez realizada la valoración de los controles, el riesgo bajó en la escala de probabilidad quedando ubicado en rara vez; sin embargo, el impacto continúa como mayor dentro de la escala. En consecuencia, la zona resultante se mantiene en zona alta. </t>
  </si>
  <si>
    <t xml:space="preserve">-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_______________
-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t>
  </si>
  <si>
    <t xml:space="preserve">- Subdirector de Servicios Administrativos 
- Subdirector de Servicios Administrativos 
- Subdirector de Servicios Administrativos 
_______________
- Subdirector de Servicios Administrativos 
- Subdirector de Servicios Administrativos 
</t>
  </si>
  <si>
    <t xml:space="preserve">- Propuesta de modificación de los procedimientos 
- Propuesta de modificación de los procedimientos 
- Propuesta de modificación de los procedimientos 
_______________
- Propuesta de modificación de los procedimientos 
- Propuesta de modificación de los procedimientos 
</t>
  </si>
  <si>
    <t xml:space="preserve">22/10/2018
22/10/2018
22/10/2018
_______________
22/10/2018
22/10/2018
</t>
  </si>
  <si>
    <t xml:space="preserve">31/12/2019
31/12/2019
31/12/2019
_______________
31/12/2019
31/12/2019
</t>
  </si>
  <si>
    <t>- Reportar el presunto hecho de Desvío de recursos físicos o económicos durante el seguimiento y control de la información de los bienes de propiedad de la entidad al operador disciplinario, y a la Oficina Asesora de Planeación -informe de monitoreo- en caso que tenga fallo.
- Solicitar informe con modo, tiempo y lugar de los hechos relacionados con el presunto desvío de recursos físicos 
- Realizar préstamo temporal de bienes para el caso de aquellos elementos que se encontraban en servicio al momento de la pérdida
- Actualizar el mapa de riesgos del proceso Gestión de Recursos Físicos</t>
  </si>
  <si>
    <t>- Subdirector(a) de Servicios Administrativos
- Subdirector(a) de Servicios Administrativos
- Subdirector(a) de Servicios Administrativos
- Subdirector(a) de Servicios Administrativos</t>
  </si>
  <si>
    <t>-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
- Informe de los hechos 
- Préstamo temporal de bienes 
- Mapa de riesgo del proceso Gestión de Recursos Físicos, actualizado.</t>
  </si>
  <si>
    <t>Creación del Riesgo</t>
  </si>
  <si>
    <t xml:space="preserve">Se incluyó una causa externa "Cambios constantes en la normativa vigente". 
Al calificar la probabilidad de riesgos por frecuencia, disminuyó la probabilidad de improbable a rara vez. 
Se modifican las fechas de finalización de la acción correctiva No. 6, conforme a la reprogramación del aplicativo Sistema Integrado de Gestión. </t>
  </si>
  <si>
    <t>Diseñar y estructurar los medios de interacción ciudadana.</t>
  </si>
  <si>
    <t>en el diseño y estructuración de los medios de interacción ciudadana</t>
  </si>
  <si>
    <t xml:space="preserve">- Dificultades en la coordinación y participación entidades
</t>
  </si>
  <si>
    <t xml:space="preserve">- Las necesidades y expectativas de los clientes son cambiantes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</si>
  <si>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interacción ciudadana.
</t>
  </si>
  <si>
    <t>La Subsecretaría de Servicio a la Ciudadanía ha diseñado y entregado 8 puntos de atención, que han demostrado ser experiencias exitosas. La calificación de la probabilidad es la mas baja en atención a que el riesgo no se ha materializado.</t>
  </si>
  <si>
    <t>Se considera que los controles son efectivos.</t>
  </si>
  <si>
    <t>- Reportar el riesgo materializado de Errores (fallas o deficiencias) en el diseño y estructuración de los medios de interacción ciudadana en el informe de monitoreo a la Oficina Asesora de Planeación.
- Evaluar la situación presentada de acuerdo a la etapa en la que se encuentra el proyecto
- Conformar plan de trabajo (actividades, responsables, fechas)
- Ejecución del plan de trabajo
- Actualizar el mapa de riesgos del proceso Gestión del Sistema Distrital de Servicio a la Ciudadanía</t>
  </si>
  <si>
    <t>- Subsecretario(a) de Servicio a la Ciudadanía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t>
  </si>
  <si>
    <t>- Reporte de monitoreo indicando la materialización del riesgo de Errores (fallas o deficiencias) en el diseño y estructuración de los medios de interacción ciudadana
- Acta con la decisión de acciones a tomar
- Plan de trabajo para la corrección de la situación
- Plan de trabajo ejecutado
- Mapa de riesgo del proceso Gestión del Sistema Distrital de Servicio a la Ciudadanía, actualizado.</t>
  </si>
  <si>
    <t>Creación y aprobación del mapa de riesgos del proceso Gestión del Sistema Distrital de Servicio a la Ciudadanía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</si>
  <si>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moderada (anteriormente extrema), la valoración después de controles continúa en zona de riesgo baja
Se incluye plan de contingencia</t>
  </si>
  <si>
    <t>Coordinar y articular la gestión de las entidades participantes en el Modelo Multicanal de servicio a la Ciudadanía.</t>
  </si>
  <si>
    <t>en el seguimiento de la gestión de las entidades que hacen parte del Sistema Unificado Distrital de Inspección, Vigilancia y Control (SUDIVC).</t>
  </si>
  <si>
    <t xml:space="preserve">- La información  requerida para el seguimiento a la gestión de las entidades participantes en la prestación de los servicios a la Ciudadanía, no es suficiente, clara, completa o de calidad.
</t>
  </si>
  <si>
    <t xml:space="preserve">- La consolidación y reporte de información de las entidades pertenecientes al SUDIVC es diversa para cada una de ellas de acuerdo a las actividades que ejecutan.
</t>
  </si>
  <si>
    <t xml:space="preserve">- Incumplimiento de objetivos y metas institucionales
- Hallazgos por parte de entes de control
- Errores en la consolidación y presentación de informes finales de gestión.
</t>
  </si>
  <si>
    <t xml:space="preserve">La Subdirección de IVC desarrolla las actividades identificadas en el procedimiento, de tal manera que la probabilidad de que ocurra un desvío o la materialización del riesgo es mínima. La calificación de la probabilidad se mantiene al igual que el impacto. </t>
  </si>
  <si>
    <t>Los controles ejercidos para la mitigación del riesgo son eficaces ya que se mantiene una buena comunicación con las Entidades SUDIVC.</t>
  </si>
  <si>
    <t>- Reportar el riesgo materializado de Errores (fallas o deficiencias) en el seguimiento de la gestión de las entidades que hacen parte del Sistema Unificado Distrital de Inspección, Vigilancia y Control (SUDIVC). en el informe de monitoreo a la Oficina Asesora de Planeación.
- Convocar a la(s) entidade(s) que presentaron errores fallas o deficiencias en el reporte de la información a una reunión extraordinaria de seguimiento a compromisos.
- Actualizar el mapa de riesgos del proceso Gestión del Sistema Distrital de Servicio a la Ciudadanía</t>
  </si>
  <si>
    <t>- Subsecretario(a) de Servicio a la Ciudadanía
- Subdirector de Seguimiento a la Gestión de Inspección, vigilancia y Control.
- Subsecretario(a) de Servicio a la Ciudadanía</t>
  </si>
  <si>
    <t>- Reporte de monitoreo indicando la materialización del riesgo de Errores (fallas o deficiencias) en el seguimiento de la gestión de las entidades que hacen parte del Sistema Unificado Distrital de Inspección, Vigilancia y Control (SUDIVC).
- Acta(s) de compromiso.
- Mapa de riesgo del proceso Gestión del Sistema Distrital de Servicio a la Ciudadanía, actualizado.</t>
  </si>
  <si>
    <t>Se analizan y se ajustan causas internas y externas de acuerdo a las fortalezas, oportunidades, debilidades y amenazas identificadas por el proceso.
Se modifica la redacción del riesgo
Se analiza y actualiza la evaluación de la frecuencia e impacto de acuerdo a la nueva herramienta de gestión de riesgos
Se actualiza la valoración del riesgo quedando en zona de riesgo baja (anteriormente extrema) 
Se actualiza la valoración residual a baja (anteriormente moderada) 
Se incluyen y evalúan nuevas actividades de control
Se incluye plan de contingencia</t>
  </si>
  <si>
    <t xml:space="preserve">Identificación del riesgo
Análisis de controles
</t>
  </si>
  <si>
    <t>Se modifica la redacción de la actividad clave según actualización de la caracterización del proceso
Se modifica la redacción del riesgo
Se analizan y se ajustan causas internas y externas de acuerdo a las fortalezas, oportunidades, debilidades y amenazas identificadas por el proceso.
Se modifica la redacción de las actividades de control, de acuerdo al instructivo 4222100-IN-059</t>
  </si>
  <si>
    <t>Poner en operación los medios de interacción ciudadana para la atención a la Ciudadanía</t>
  </si>
  <si>
    <t>en la prestación de los servicios en los medios de interacción para la atención a la Ciudadanía</t>
  </si>
  <si>
    <t xml:space="preserve">- Fallas en el funcionamiento de herramientas tecnológicas que soportan la atención a la Ciudadanía en los SUPERCADE
- Caída de la plataforma tecnológica que soporta el funcionamiento de la Línea 195, por más de 8 horas continuas
</t>
  </si>
  <si>
    <t xml:space="preserve">- Condiciones externas que alteran el orden público y la seguridad de los bienes y de las personas
- Caída de la plataforma tecnológica que soporta el funcionamiento de las entidades que hacen presencia en la RED CADE
</t>
  </si>
  <si>
    <t xml:space="preserve">- Insatisfacción de la Ciudadanía respecto a la prestación de los servicios
- Incumplimiento de obligaciones con las entidades partícipes en la RED CADE.
- Deterioro de la imagen institucional y pérdida de confianza de la Ciudadanía
- Incumplimiento de objetivos y metas
- Incremento de las reclamaciones y quejas ciudadanas
</t>
  </si>
  <si>
    <t xml:space="preserve">La Subsecretaría cuenta con estrategias de servicio que pueden superar las eventuales fallas presentadas, que garantizan la continuidad del servicio. La calificación de la probabilidad se mantiene. El impacto se incrementa debido a los ajustes en el aspecto financiero (un cuadrante), las medidas de control interno (un cuadrante), operativo (un cuadrante), información (dos cuadrantes) y cumplimiento (un cuadrante). </t>
  </si>
  <si>
    <t>La aplicación de los controles es eficiente, mitigando la materialización del riesgo</t>
  </si>
  <si>
    <t>- Reportar el riesgo materializado de Interrupciones en la prestación de los servicios en los medios de interacción para la atención a la Ciudadanía en el informe de monitoreo a la Oficina Asesora de Planeación.
-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
- Actualizar el mapa de riesgos del proceso Gestión del Sistema Distrital de Servicio a la Ciudadanía</t>
  </si>
  <si>
    <t>- Subsecretario(a) de Servicio a la Ciudadanía
- Director (a) del Sistema Distrital de Servicio a la Ciudadanía
- Subsecretario(a) de Servicio a la Ciudadanía</t>
  </si>
  <si>
    <t>- Reporte de monitoreo indicando la materialización del riesgo de Interrupciones en la prestación de los servicios en los medios de interacción para la atención a la Ciudadanía
- Reporte de Ciudadanos y trámites efectivos atendidos por cada entidad
- Mapa de riesgo del proceso Gestión del Sistema Distrital de Servicio a la Ciudadanía, actualizado.</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</si>
  <si>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baja (anteriormente alta), la valoración después de controles continúa en zona de riesgo baja,
Se incluyen, ajustan y califican actividades de control,
Se incluye plan de contingencia</t>
  </si>
  <si>
    <t xml:space="preserve">Identificación del riesgo
Análisis antes de controles
Análisis de controles
</t>
  </si>
  <si>
    <t xml:space="preserve">Se modifican causas internas: se incluye caída de la plataforma de la Línea 195, eliminándola de causas externas.
Efectos: se eliminaron efectos que estaban escritos de forma repetida: insatisfacción ciudadana y el incremento de reclamaciones ciudadanas.
En Matriz de Valoración antes de controles: el impacto en cuanto a gestión de procesos, pasó a moderado dado que se modificaron las calificaciones en los diferentes aspectos: financiero, medidas de control interno, operativo, información y cumplimiento.
Modificación de la redacción, se direcciona al PR036 y al instructivo, las actividades de control.
Modificación segundo control, cambió de quien autoriza Director por (profesional responsable de punto de atención) PRP; se modifican las fuentes de información características definidas para la prestación del servicio por condiciones en la prestación del servicio.
Modificación del tercer control relacionado con la Línea 195: se incorpora como documento el contrato interadministrativo de operación de la línea a cambio del PR036, los datos hacen relación al contrato involucrado al personal de ETB, con operador de la Línea 195. </t>
  </si>
  <si>
    <t>en  el seguimiento de la gestión de las entidades participantes en los medios de interacción de la RED CADE</t>
  </si>
  <si>
    <t xml:space="preserve">- Deficiencia en la coordinación y articulación interinstitucional, así como en el  seguimiento al cumplimiento de las obligaciones de los convenios y/o contratos, relacionadas con la prestación del servicio en la RED CADE.
</t>
  </si>
  <si>
    <t xml:space="preserve">- Alta rotación en las entidades del personal responsable de las relaciones interinstitucionales. 
</t>
  </si>
  <si>
    <t xml:space="preserve">- Incumplimiento  a las obligaciones establecidas en los convenios y/o contratos con las entidades. 
- Imagen negativa frente al ciudadano que percibe desorden en la atención. 
- Incumplimiento de objetivos y metas institucionales
- Hallazgos negativos por parte de entes de control
</t>
  </si>
  <si>
    <t>Las fallas o errores en el seguimiento impactan moderadamente al proceso, ya que en caso de materializarse, se podrían generar retrasos en la operación. La calificación de la probabilidad se incrementa en un cuadrante de acuerdo al análisis realizado. El impacto se mantiene.</t>
  </si>
  <si>
    <t>El seguimiento a cargo de los profesionales de enlace (apoyo a la supervisión) es importante para verificar el cumplimiento de obligaciones y garantiza la coordinación y la articulación interinstitucional para la prestación del servicio.</t>
  </si>
  <si>
    <t>- Reportar el riesgo materializado de Errores (fallas o deficiencias) en  el seguimiento de la gestión de las entidades participantes en los medios de interacción de la RED CADE en el informe de monitoreo a la Oficina Asesora de Planeación.
- Realizar reinducción en el protocolo establecido en la guía 4222000-GS-078 para el apoyo a la supervisión de convenios y contratos y manejo de relaciones interinstitucionales.
- Actualizar el mapa de riesgos del proceso Gestión del Sistema Distrital de Servicio a la Ciudadanía</t>
  </si>
  <si>
    <t>- Subsecretario(a) de Servicio a la Ciudadanía
- Servidor asignado por el (la) Director (a) del Sistema Distrital de Servicio a la Ciudadanía
- Subsecretario(a) de Servicio a la Ciudadanía</t>
  </si>
  <si>
    <t>- Reporte de monitoreo indicando la materialización del riesgo de Errores (fallas o deficiencias) en  el seguimiento de la gestión de las entidades participantes en los medios de interacción de la RED CADE
- Servidores con reinducción en el protocolo de apoyo a la supervisión de contratos y convenios.
- Mapa de riesgo del proceso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</si>
  <si>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baja (anteriormente extrema),
Se actualiza la valoración residual quedando en zona de riesgo baja (anteriormente moderada),
Se incluyen, ajustan y califican actividades de control,
Se incluye plan de contingencia</t>
  </si>
  <si>
    <t>Se modifica el nombre del riesgo eliminando los términos de articulación y coordinación, dejando solo el seguimiento. 
La explicación del riesgo se modifica en cuanto a redacción.
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
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
Análisis antes de controles: cambia la valoración antes de controles de baja a moderada.
En la explicación de valoración obtenida se modifica la redacción.
Se modifica la redacción de la explicación de la valoración obtenida después de controles.
En las acciones en caso de que el riesgo se presente, se modifica la redacción.</t>
  </si>
  <si>
    <t>Gestionar las peticiones ciudadanas, que ingresan al Sistema Distrital para la Gestión de Peticiones Ciudadanas, brindar el soporte funcional y evaluar la conformidad de las respuestas emitidas.</t>
  </si>
  <si>
    <t>en la atención de soporte funcional en los tiempos definidos en el procedimiento</t>
  </si>
  <si>
    <t xml:space="preserve">- Desconocimiento de la solución a requerimientos, por parte de los servidores que brindan soporte funcional
- Fallas o inconsistencias en la herramienta tecnológica para la gestión de peticiones y para la atención de soportes (GLPI) 
</t>
  </si>
  <si>
    <t xml:space="preserve">- Información insuficiente o inoportuna por parte de usuario del sistema
</t>
  </si>
  <si>
    <t xml:space="preserve">- Demora en la gestión de peticiones por parte de las entidades distritales.
- Pérdida de credibilidad ante las entidades que utilizan el Sistema para la gestión de peticiones ciudadanas
- Incumplimiento de objetivos y metas institucionales
</t>
  </si>
  <si>
    <t xml:space="preserve">A pesar de tener un impacto menor, dada la frecuencia es la valoración sin controles tiene una probabilidad de materialización moderada. La calificación de la probabilidad se mantiene al igual que el impacto. </t>
  </si>
  <si>
    <t>Al aplicar los controles de clasificación, solución, verificar el registro y la reunión anual, permite disminuir a baja la valoración del riesgo. El impacto se disminuye en un cuadrante debido a que los controles detectivos disminuyen los efectos más significativos.</t>
  </si>
  <si>
    <t xml:space="preserve">
_______________
- Mantener actualizado el procedimiento Soporte Funcional y Técnico del Sistema Distrital para la Gestión de Peticiones Ciudadanas 2212200-PR-254, respecto a la clasificación en niveles de incidencias reportadas por las entidades distritales. Acción preventiva No. 45
</t>
  </si>
  <si>
    <t xml:space="preserve">
_______________
- Profesional Universitario, Técnico operativo y/o Auxiliar Administrativo asignado para actualización de Procedimiento.
Director(a) Distrital de Calidad del Servicio
</t>
  </si>
  <si>
    <t xml:space="preserve">
_______________
- Procedimiento Soporte Funcional y Técnico del Sistema Distrital para la Gestión de Peticiones Ciudadanas 2212200-PR-254
</t>
  </si>
  <si>
    <t xml:space="preserve">
_______________
03/12/2018
</t>
  </si>
  <si>
    <t xml:space="preserve">
_______________
11/10/2019
</t>
  </si>
  <si>
    <t>- Reportar el riesgo materializado de Incumplimiento parcial de compromisos en la atención de soporte funcional en los tiempos definidos en el procedimiento en el informe de monitoreo a la Oficina Asesora de Planeación.
- Re-clasificar la incidencia e indicar al solicitante los motivos por los cuales la solicitud no pudo ser atendida en los tiempos definidos.
- Actualizar el mapa de riesgos del proceso Gestión del Sistema Distrital de Servicio a la Ciudadanía</t>
  </si>
  <si>
    <t>- Subsecretario(a) de Servicio a la Ciudadanía
- Profesional, técnico o auxiliar responsable de la atención del soporte
- Subsecretario(a) de Servicio a la Ciudadanía</t>
  </si>
  <si>
    <t>- Reporte de monitoreo indicando la materialización del riesgo de Incumplimiento parcial de compromisos en la atención de soporte funcional en los tiempos definidos en el procedimiento
- Incidencia re-clasificada con indicación de los motivos por los cuales no se pudo atender dentro de los tiempos establecidos
- Mapa de riesgo del proceso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</si>
  <si>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</si>
  <si>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ajusta la redacción de los puntos de control, acorde con la nueva versión del procedimiento 2212200-PR-254 "Soporte técnico y funcional del Sistema Distrital para la Gestión de Peticiones Ciudadanas"
Se realiza ajuste en fechas de la acción preventiva.
Se disminuye el impacto residual en un cuadrante debido a que los controles detectivos atacan los efectos más significativos.</t>
  </si>
  <si>
    <t>Medir y analizar la calidad en la prestación del servicio en los diferentes canales de servicio a la Ciudadanía</t>
  </si>
  <si>
    <t>en la medición y análisis de la calidad en la prestación de los servicios en los diferentes canales de servicio a la Ciudadanía.</t>
  </si>
  <si>
    <t xml:space="preserve">- Sesgos ocasionados por la subjetividad (opiniones y actitudes) de las personas que recopilan la información a través de los diferentes instrumentos 
- Desconocimiento de la correcta aplicación de los formatos para la recopilación de información
</t>
  </si>
  <si>
    <t xml:space="preserve">- No se obtiene la información oportuna o completa para la medición y análisis de la calidad en la prestación de los servicios
</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</si>
  <si>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</si>
  <si>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 xml:space="preserve">- Procesos misionales en el Sistema de Gestión de Calidad
</t>
  </si>
  <si>
    <t xml:space="preserve">Hasta la fecha no se ha presentado la situación, de presentarse solo tendría un impacto moderado en el aspecto de cumplimiento. La calificación de la probabilidad se mantiene al igual que el impacto. </t>
  </si>
  <si>
    <t>Disminuye en la escala de impacto debido a la aplicación de los controles existentes.</t>
  </si>
  <si>
    <t>- Reportar el riesgo materializado de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del proceso Gestión del Sistema Distrital de Servicio a la Ciudadanía</t>
  </si>
  <si>
    <t>- Subsecretario(a) de Servicio a la Ciudadanía
- Profesional Asignado
- Subsecretario(a) de Servicio a la Ciudadanía</t>
  </si>
  <si>
    <t>- Reporte de monitoreo indicando la materialización del riesgo de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del proceso Gestión del Sistema Distrital de Servicio a la Ciudadanía, actualizado.</t>
  </si>
  <si>
    <t>Se analizan y se ajustan causas internas y externas de acuerdo a las fortalezas, oportunidades, debilidades y amenazas identificadas por el proceso.
Se ajusta el nombre del riesgo omitiendo lo relacionado con la encuesta de satisfacción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</si>
  <si>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realiza actualización en la redacción de la actividades preventivas y detectivas; específicamente en las fuentes de información debido a que se modificó el  Procedimiento Seguimiento y Medición de Servicio a la Ciudadanía 2212200-PR-044  a la versión 12</t>
  </si>
  <si>
    <t>Cualificar a los servidores públicos en actitudes, destrezas, habilidades y conocimientos de servicio a la Ciudadanía, al igual que en competencias de Inspección, Vigilancia y Control.</t>
  </si>
  <si>
    <t>en la meta de servidores públicos a cualificar en actitudes, destrezas, habilidades y conocimientos de servicio a la Ciudadanía.</t>
  </si>
  <si>
    <t xml:space="preserve">- Fallas en la coordinación con entidades distritales.
- Dificultades en el cumplimiento de cronogramas de cualificación por actualización de contenidos y/o de instrumentos
</t>
  </si>
  <si>
    <t xml:space="preserve">- Incumplimiento en la asistencia de los servidores a cualificar
</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</si>
  <si>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</si>
  <si>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 xml:space="preserve">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t>
  </si>
  <si>
    <t>La aplicación de los controles son efectivos, por cuanto el riesgo no se ha materializado</t>
  </si>
  <si>
    <t xml:space="preserve">- Actualizar el Procedimiento Cualificación PR-043 en servicio a la Ciudadanía a Servidores Públicos y Otros donde se incluya la actividad de control: ratificación de la cantidad de servidores a cualificar, mediante agendamiento electrónico a la persona enlace en las entidades distritales. Acción preventiva No. 33
_______________
</t>
  </si>
  <si>
    <t xml:space="preserve">- Gestores de calidad Dirección de Calidad del Servicio
Directora Distrital de Calidad del Servicio
_______________
</t>
  </si>
  <si>
    <t xml:space="preserve">- Procedimiento Cualificación en servicio a la Ciudadanía a Servidores Públicos y Otros, actualizado
_______________
</t>
  </si>
  <si>
    <t xml:space="preserve">26/08/2019
_______________
</t>
  </si>
  <si>
    <t xml:space="preserve">07/10/2019
_______________
</t>
  </si>
  <si>
    <t>- Reportar el riesgo materializado de Incumplimiento parcial de compromisos en la meta de servidores públicos a cualificar en actitudes, destrezas, habilidades y conocimientos de servicio a la Ciudadanía. en el informe de monitoreo a la Oficina Asesora de Planeación.
- Ajustar la programación definida en el plan anual de cualificación
- Actualizar el mapa de riesgos del proceso Gestión del Sistema Distrital de Servicio a la Ciudadanía</t>
  </si>
  <si>
    <t>- Subsecretario(a) de Servicio a la Ciudadanía
- Profesional Universitario asignado de la Dirección Distrital de Calidad del Servicio
- Subsecretario(a) de Servicio a la Ciudadanía</t>
  </si>
  <si>
    <t>- Reporte de monitoreo indicando la materialización del riesgo de Incumplimiento parcial de compromisos en la meta de servidores públicos a cualificar en actitudes, destrezas, habilidades y conocimientos de servicio a la Ciudadanía.
- Plan anual de cualificación ajustado
- Mapa de riesgo del proceso Gestión del Sistema Distrital de Servicio a la Ciudadanía, actualizado.</t>
  </si>
  <si>
    <t>Se analizan y se ajustan causas internas y externas de acuerdo a las fortalezas, oportunidades, debilidades y amenazas identificadas por el proceso.
Se ajusta el nombre del riesgo y se omite encuesta de satisfacción 
Se analiza y ajusta la evaluación de la frecuencia e impacto de acuerdo a la nueva herramienta de gestión de riesgos
Se actualiza la valoración del riesgo quedando en zona de riesgo moderada (anteriormente extrema)
Se actualiza la valoración residual a baja (anteriormente moderada)  
Se incluye plan de contingencia</t>
  </si>
  <si>
    <t>Actualización del riesgo "Incumplimiento parcial de compromisos en la cualificación de los servidores públicos en actitudes, destrezas, habilidades y conocimientos de servicio a la Ciudadanía, al igual que en competencias de IVC" pasando a "Incumplimiento parcial de compromisos en el total de los servidores públicos a cualificar en actitudes, destrezas, habilidades y conocimientos de servicio a la Ciudadanía".
Se ajusta la información relacionada con las fechas de inicio y terminación de la Acción preventiva 33.</t>
  </si>
  <si>
    <t>en el análisis, direccionamiento y respuesta a las peticiones ciudadanas</t>
  </si>
  <si>
    <t xml:space="preserve">- Desconocimiento de la composición orgánica de la Alcaldía Mayor de Bogotá y las competencias de cada una de las entidades, por parte de los servidores encargados de direccionar las peticiones
- Desconocimiento por parte de los funcionarios acerca de los tiempos de gestión de las peticiones ciudadanas pendientes por atender en la dependencia.
- Fallas o inconsistencias en la herramienta tecnológica para la gestión de peticiones ciudadanas
</t>
  </si>
  <si>
    <t xml:space="preserve">- Información insuficiente entregada por el peticionario
</t>
  </si>
  <si>
    <t xml:space="preserve">- Incumplimiento de los términos legales para la atención y respuesta de las peticiones ciudadanas
- Incumplimiento de compromisos con entidades de control relacionadas con la publicación de información
- Insatisfacción de la ciudadanía por las demoras en la recepción de respuestas por parte de las entidades distritales
- Reprocesos por mal direccionamiento de peticiones ciudadanas
- Pérdida de liderazgo y deterioro de la imagen Institucional
</t>
  </si>
  <si>
    <t xml:space="preserve">La frecuencia "probable" de materialización del riesgo responde a que en la gestión de peticiones ciudadanas se encuentran involucradas todas las dependencias de la entidad; de igual manera, el impacto es "moderado" debido a la posible incidencia disciplinaria que implican los incumplimiento de los términos de ley. La calificación de la probabilidad se mantiene al igual que el impacto. </t>
  </si>
  <si>
    <t>Los controles definidos tienen impacto directo sobre la probabilidad de ocurrencia más no en el impacto, pues al ser incumplimientos legales, la materialización del riesgo mantendrá su impacto para la entidad.</t>
  </si>
  <si>
    <t xml:space="preserve">- Documentar en el SIG las acciones y consideraciones requeridas para la elaboración de reportes e informes de gestión de peticiones ciudadanas.
- Actualizar el procedimiento de peticiones ciudadanas incluyendo la documentación realizada.
- Destinar un espacio en el Subcomité de Autocontrol para compartir experiencias en la gestión de peticiones ciudadanas, cada vez que el indicador de devoluciones supere el 3% en el mes, de tal manera que el direccionamiento y respuesta de las mismas sirva para instruir a los demás servidores que realizan la labor, para aplicar dichos conocimientos en casos futuros
_______________
</t>
  </si>
  <si>
    <t xml:space="preserve">- Gestores de Calidad Dirección de Calidad del Servicio
Dirección de Calidad de Servicio a la Ciudadanía
- Gestores de Calidad Dirección de Calidad del Servicio
Dirección de Calidad de Servicio a la Ciudadanía
- Gestores de Calidad Dirección de Calidad del Servicio
Dirección de Calidad de Servicio a la Ciudadanía
_______________
</t>
  </si>
  <si>
    <t xml:space="preserve">- Procedimiento Gestión de Peticiones Ciudadanas 2212200-PR-291, actualizado
- Procedimiento Gestión de Peticiones Ciudadanas 2212200-PR-291, actualizado
- Actas de Subcomité de Autocontrol de la Dirección Distrital de Calidad del Servicio 
_______________
</t>
  </si>
  <si>
    <t xml:space="preserve">26/08/2019
26/08/2019
03/12/2018
_______________
</t>
  </si>
  <si>
    <t xml:space="preserve">11/10/2019
18/10/2019
07/10/2019
_______________
</t>
  </si>
  <si>
    <t>- Reportar el riesgo materializado de Errores (fallas o deficiencias) en el análisis, direccionamiento y respuesta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del proceso Gestión del Sistema Distrital de Servicio a la Ciudadanía</t>
  </si>
  <si>
    <t>- Subsecretario(a) de Servicio a la Ciudadanía
- Profesional, Técnico operativo o Auxiliar Administrativo encargado del Direccionamiento de Peticiones Ciudadanas
- Subsecretario(a) de Servicio a la Ciudadanía</t>
  </si>
  <si>
    <t>- Reporte de monitoreo indicando la materialización del riesgo de Errores (fallas o deficiencias) en el análisis, direccionamiento y respuesta a las peticiones ciudadanas
- Acta de Subcomité de Autocontrol
- Mapa de riesgo del proceso Gestión del Sistema Distrital de Servicio a la Ciudadanía, actualizado.</t>
  </si>
  <si>
    <t>Se analizan y se ajustan causas internas y externas de acuerdo a las fortalezas, oportunidades, debilidades y amenazas identificadas por el proceso.
Se analiza y ajusta la evaluación de la frecuencia e impacto de acuerdo a la nueva herramienta de gestión de riesgos
Se actualiza la valoración del riesgo quedando en zona de riesgo alta (anteriormente extrema), la valoración después de controles continúa en zona de riesgo moderada, 
Se incluye plan de contingencia</t>
  </si>
  <si>
    <t>Se incluye una nueva causa interna "Desconocimiento por parte de los Servidores acerca de los tiempos de gestión de las peticiones ciudadanas pendientes por atender en la dependencia."
Se ajusta un punto de control preventivo, acorde con la versión 07 del procedimiento "Gestión de peticiones ciudadanas", pues en la versión anterior correspondía a la actividad ID7, el cual corresponde al punto de control del ID4.
Se ajustan las fechas de inicio y terminación de la acción preventiva No 34, puesto que en el documento a elaborar, se incluyen los lineamiento para la elaboración del informe de solicitudes de acceso a la información.
Se incluye la acción preventiva No. 43 de 2018.</t>
  </si>
  <si>
    <t>durante la prestación del servicio  en el canal presencial dispuesto para el servicio a la Ciudadanía.</t>
  </si>
  <si>
    <t xml:space="preserve">- Debilidades en la aplicación de los puntos de control - precisar contexto, ver guía
</t>
  </si>
  <si>
    <t xml:space="preserve">- Presiones o motivaciones de los ciudadanos que incitan al servidor público a realizar conductas contrarias al deber ser
</t>
  </si>
  <si>
    <t xml:space="preserve">- Investigaciones disciplinarias, fiscales y/o penales
- Percepción negativa de la Ciudadanía frente a la entidad.
</t>
  </si>
  <si>
    <t>La materialización del riesgo genera sanciones para los servidores, vulnerando la credibilidad de la Ciudadanía en la Secretaria General. La calificación del impacto se mantiene. La probabilidad se incrementa en dos cuadrantes de acuerdo al análisis realizado según información de los últimos dos años.</t>
  </si>
  <si>
    <t>La materialización del riesgo genera sanciones para los servidores y mala imagen para la entidad, vulnerando la credibilidad de la Ciudadanía en la Administración. El impacto se encuentra en la zona de calificación más baja.</t>
  </si>
  <si>
    <t xml:space="preserve">- Realizar reinducción a los servidores que interactúan con la ciudadanía en temas de gestión de calidad, ideario ético y responsabilidad disciplinaria.
- Formular el control para el riesgo de corrupción en el procedimiento, de tal forma que quede explicito y posteriormente divulgar su aplicación en el equipo a cargo de los servidores que interactúan con la ciudadanía.
_______________
</t>
  </si>
  <si>
    <t xml:space="preserve">- Profesional asignado por la Dirección del Sistema Distrital de Servicio a la Ciudadanía
- Profesional asignado por la Dirección del Sistema Distrital de Servicio a la Ciudadanía
_______________
</t>
  </si>
  <si>
    <t xml:space="preserve">- Evidencias de reunión o agenda de entrenamiento y reentrenamiento en puesto de trabajo
- Procedimiento Administración del Modelo Multicanal de Servicio a la Ciudadanía 2212300-PR-036 V11
_______________
</t>
  </si>
  <si>
    <t xml:space="preserve">30/08/2019
19/07/2019
_______________
</t>
  </si>
  <si>
    <t>- Reportar el presunto hecho de Realización de cobros indebidos durante la prestación del servicio  en el canal presencial dispuesto para el servicio a la Ciudadanía. al operador disciplinario, y a la Oficina Asesora de Planeación -informe de monitoreo- en caso que tenga fallo.
- Actualizar el mapa de riesgos del proceso Gestión del Sistema Distrital de Servicio a la Ciudadanía</t>
  </si>
  <si>
    <t>- Subsecretario(a) de Servicio a la Ciudadanía
- Subsecretario(a) de Servicio a la Ciudadanía</t>
  </si>
  <si>
    <t>-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
- Mapa de riesgo del proceso Gestión del Sistema Distrital de Servicio a la Ciudadanía, actualizado.</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</si>
  <si>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</si>
  <si>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</si>
  <si>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Medir y analizar la calidad en la prestación del servicio en los diferentes canales de servicio a la Ciudadanía.</t>
  </si>
  <si>
    <t xml:space="preserve">durante  los monitoreos realizados en los puntos de atención en beneficio propio o de terceros		</t>
  </si>
  <si>
    <t xml:space="preserve">- Intereses personales
- Ausencia o debilidad de controles de verificación en la prestación del servicio 
- Personal no calificado para el desempeño de las funciones
- Desconocimiento de los principios y valores institucionales
- Amiguismo 
</t>
  </si>
  <si>
    <t xml:space="preserve">- Presiones o motivaciones individuales, sociales o colectivas que inciten a realizar conductas contrarias al deber ser
</t>
  </si>
  <si>
    <t xml:space="preserve">- Generación de reprocesos y desgaste administrativo
- Investigaciones disciplinarias, fiscales y/o penales
- Percepción negativa de la Ciudadanía frente a la entidad.
</t>
  </si>
  <si>
    <t xml:space="preserve">Dada su frecuencia y el bajo impacto que presenta el riesgo, se evidencia en la zona más baja de la matriz. La calificación de la probabilidad se mantiene al igual que el impacto. </t>
  </si>
  <si>
    <t>No hay movimiento en el mapa por cuanto se encuentra en la posición mas baja del mismo. El impacto se encuentra en la zona de calificación más baja.</t>
  </si>
  <si>
    <t xml:space="preserve">-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
_______________
</t>
  </si>
  <si>
    <t xml:space="preserve">- Profesional Universitario asignado
_______________
</t>
  </si>
  <si>
    <t xml:space="preserve">- Procedimiento Seguimiento y Medición de Servicio a la Ciudadanía  actualizado
_______________
</t>
  </si>
  <si>
    <t xml:space="preserve">09/08/2019
_______________
</t>
  </si>
  <si>
    <t xml:space="preserve">26/09/2019
_______________
</t>
  </si>
  <si>
    <t xml:space="preserve">
_______________
- Realizar cualificaciones al equipo de trabajo de Seguimiento y Medición, respecto al uso y manejo de los instrumentos que se diseñan para realizar la medición de la calidad en la prestación de los servicios. Acción preventiva No. 44.
</t>
  </si>
  <si>
    <t xml:space="preserve">
_______________
- Profesional de la Dirección Distrital de Calidad del Servicio
</t>
  </si>
  <si>
    <t xml:space="preserve">
_______________
- Actas mensuales de reunión.
</t>
  </si>
  <si>
    <t xml:space="preserve">
_______________
30/11/2018
</t>
  </si>
  <si>
    <t xml:space="preserve">
_______________
07/10/2019
</t>
  </si>
  <si>
    <t>-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
- Repetir el monitoreo y compararlo con el anterior
- Informar al Operador Disciplinario
- Actualizar el mapa de riesgos del proceso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</si>
  <si>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</si>
  <si>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
- Informe comparativo
- Informe remitido a la Oficina de Control Interno Disciplinario
- Mapa de riesgo del proceso Gestión del Sistema Distrital de Servicio a la Ciudadanía, actualizado.</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</si>
  <si>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</si>
  <si>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</si>
  <si>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en la cualificación a los servidores públicos con funciones de IVC en la programación, gestión y/o disponibilidad de los recursos necesarios para su desarrollo.</t>
  </si>
  <si>
    <t xml:space="preserve">- Fallas en la coordinación con entidades distritales.
</t>
  </si>
  <si>
    <t xml:space="preserve">- Incumplimiento en la asistencia de los servidores a cualificar.
</t>
  </si>
  <si>
    <t xml:space="preserve">- Pérdida de liderazgo de la Secretaría General y deterioro de la imagen Institucional.
- Incumplimiento de objetivos y metas de la dependencia.
</t>
  </si>
  <si>
    <t xml:space="preserve">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t>
  </si>
  <si>
    <t>La aplicación de los controles son efectivos por el proceso en cuanto al riesgo evidenciado.</t>
  </si>
  <si>
    <t>-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
- Reprogramar sesión 
- Actualizar el mapa de riesgos del proceso Gestión del Sistema Distrital de Servicio a la Ciudadanía</t>
  </si>
  <si>
    <t>- Subsecretario(a) de Servicio a la Ciudadanía
- Profesional Universitario asignado de la Subdirección de Inspección Vigilancia y Control
- Subsecretario(a) de Servicio a la Ciudadanía</t>
  </si>
  <si>
    <t>- Reporte de monitoreo indicando la materialización del riesgo de Incumplimiento total de compromisos en la cualificación a los servidores públicos con funciones de IVC en la programación, gestión y/o disponibilidad de los recursos necesarios para su desarrollo.
- Informe de cualificación, indicando los retrasos, inconvenientes e inconformidades presentados.
- Mapa de riesgo del proceso Gestión del Sistema Distrital de Servicio a la Ciudadanía, actualizado.</t>
  </si>
  <si>
    <t>Creación y aprobación de la ficha del riesgo proveniente del riesgo "Incumplimiento parcial de compromisos en la cualificación de los servidores públicos en actitudes, destrezas, habilidades y conocimientos de servicio a la Ciudadanía, al igual que en competencias de IVC" Inicialmente compartido con la Dirección Distrital de Calidad del Servicio.</t>
  </si>
  <si>
    <t>Realizar asistencia técnica en gestión documental y archivos, realizar monitoreo y control de condiciones ambientales, diseñar o actualizar instrumentos técnicos para normalizar la gestión documental en el distrito capital, realizar investigaciones técnicas e historiográficas en la Dirección distrital de archivo de Bogotá).</t>
  </si>
  <si>
    <t>en  la gestión de la función archivística</t>
  </si>
  <si>
    <t xml:space="preserve">- El personal no cuenta con los conocimientos necesarios para brindar  los productos y/o servicios.
- Programación deficiente para entrega de productos y prestación de servicios.
- No hay distribución equitativa responsabilidades y tareas.
- No contar con las herramientas tecnológicas suficientes y en óptimas condiciones para brindar la respectiva atención.
</t>
  </si>
  <si>
    <t xml:space="preserve">- Nueva legislación que afecta la ejecución del proceso.
- Desconocimiento de los cambios en la normatividad de la función archivística
- Insuficiente de personal idóneo de los responsables de la gestión documental en las entidades Distritales.
</t>
  </si>
  <si>
    <t xml:space="preserve">-  Inducir a las entidades en errores en la función archivística.
- Perdida de credibilidad con las otras entidades del Distrito.
- Pérdida de documentos del Distrito Capital de valor patrimonial por brindar un inadecuado servicios.
</t>
  </si>
  <si>
    <t xml:space="preserve">- Impresión de artes gráficas para las entidades del distrito capital
- Publicación de actos administrativos en el registro distrital
</t>
  </si>
  <si>
    <t>La valoración antes de controles arrojó rara vez dentro de la escala de probabilidad por frecuencia, así mismo en la escala de impacto el resultado arrojado fue catastrófico. Lo que ubica al riesgo en una zona extrema.</t>
  </si>
  <si>
    <t>La valoración después de controles arrojó rara vez  dentro de la escala de probabilidad, toda vez que podría ocurrir el riesgo, así mismo, dentro de la escala de impacto se ubico en mayor, lo que ubica el riesgo en la zona alta a pesar que  la función archivística no ha presentado deficiencia, pues el promedio de las encuestas de satisfacción es superior al 96%</t>
  </si>
  <si>
    <t xml:space="preserve">- Revisar, ajustar y validar los puntos de control de los procedimientos 2215100-PR-257, 2215200-PR-293, 2215200-PR-294 y 2215200-PR-299, e incluir en caso que sea necesario controles detectivos.
(Acción Preventiva N° 35 registrada en aplicativo SIG)
- Revisar, ajustar y validar los puntos de control de los procedimientos 2215100-PR-257, 2215200-PR-293, 2215200-PR-294 y 2215200-PR-299, e incluir en caso que sea necesario controles detectivos.
(Acción Preventiva N° 35 registrada en aplicativo SIG)
- Revisar, ajustar y validar los puntos de control de los procedimientos 2215100-PR-257, 2215200-PR-293, 2215200-PR-294 y 2215200-PR-299, e incluir en caso que sea necesario controles detectivos.
(Acción Preventiva N° 35 registrada en aplicativo SIG)
- Revisar, ajustar y validar los puntos de control de los procedimientos 2215100-PR-257, 2215200-PR-293, 2215200-PR-294 y 2215200-PR-299, e incluir en caso que sea necesario controles detectivos.
(Acción Preventiva N° 35 registrada en aplicativo SIG)
_______________
</t>
  </si>
  <si>
    <t xml:space="preserve">- Subdirector del Sistema Distrital de Archivos
- Subdirector del Sistema Distrital de Archivos
- Subdirector del Sistema Distrital de Archivos
- Subdirector del Sistema Distrital de Archivos
_______________
</t>
  </si>
  <si>
    <t xml:space="preserve">- Procedimiento actualizado
- Procedimiento actualizado
- Procedimiento actualizado
- Procedimiento actualizado
_______________
</t>
  </si>
  <si>
    <t xml:space="preserve">03/06/2019
03/06/2019
03/06/2019
03/06/2019
_______________
</t>
  </si>
  <si>
    <t xml:space="preserve">31/10/2019
31/10/2019
31/10/2019
31/10/2019
_______________
</t>
  </si>
  <si>
    <t>- Reportar el riesgo materializado de Errores (fallas o deficiencias) en  la gestión de la función archivística en el informe de monitoreo a la Oficina Asesora de Planeación.
- Se informa al superior inmediato y se realiza la respectiva corrección
- Actualizar el mapa de riesgos del proceso Gestión de la Función Archivística y del Patrimonio Documental del Distrito Capital</t>
  </si>
  <si>
    <t>- Director(a) del Archivo de Bogotá
- Profesional Universitario y/o especializado
- Director(a) del Archivo de Bogotá</t>
  </si>
  <si>
    <t>- Reporte de monitoreo indicando la materialización del riesgo de Errores (fallas o deficiencias) en  la gestión de la función archivística
- Correo electrónico
- Mapa de riesgo del proceso Gestión de la Función Archivística y del Patrimonio Documental del Distrito Capital, actualizado.</t>
  </si>
  <si>
    <t>Creación del riesgo</t>
  </si>
  <si>
    <t>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</si>
  <si>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</si>
  <si>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Realizar el ingreso de documentación patrimonial a la dirección distrital del Archivo De Bogotá, Organizar los fondos históricos (clasificar, ordenar y describir), realizar catalogación bibliográfica, realizar la conservación, restauración y reprografía de la documentación histórica, Prestar el servicio para consulta de los fondos documentales custodiados por el Archivo De Bogotá</t>
  </si>
  <si>
    <t>en la gestión del patrimonio documental del Distrito</t>
  </si>
  <si>
    <t xml:space="preserve">- Falta de inducción del recurso humano en el puesto de trabajo para la realizar los procesos técnicos 
- Inadecuado control ambiental en los espacios destinados al almacenamiento y procesamiento documental 
- Fallas en el seguimiento de la documentación que circula en las áreas para los procesos técnicos y en el servicio al usuario externo en Sala
- Fallas en el sistema informático oficial de los fondos históricos, que impida el servicio al público de la documentación histórica
</t>
  </si>
  <si>
    <t xml:space="preserve">- Desconocimiento del propósito, el funcionamiento, los productos y servicios que ofrece el proceso por parte de los usuarios del proceso.
- Nueva legislación que afecta la ejecución del proceso.
</t>
  </si>
  <si>
    <t xml:space="preserve">- Demoras en la realización de los procesos técnicos para gestión del patrimonio documental del Distrito.
- Documentación afectada por deterioro biológico
-  Pérdida de información de valor patrimonial
- No disposición de los fondos documentales para su consulta de forma oportuna
- Reprocesos y deterioro de la documentación 
- Pérdida de la integridad de los fondos y colecciones
</t>
  </si>
  <si>
    <t>La valoración antes de controles arroja rara vez dentro de la escala de probabilidad por frecuencia, toda vez que es baja la posibilidad de que ocurra, así mismo, dentro de la escala de impacto se ubico en moderado, lo que ubica el riesgo en la zona moderada.</t>
  </si>
  <si>
    <t>La valoración después de controles arroja rara vez dentro de la escala de probabilidad, toda vez que no podría ocurrir el riesgo, así mismo, dentro de la escala de impacto se ubico en (menor), lo que ubica el riesgo en la zona baja, debido a la efectividad de los controles establecidos.</t>
  </si>
  <si>
    <t xml:space="preserve">
_______________
- Ajustar el procedimiento Organización de fondos históricos  2215100-PR-073 y establecer el punto de control.
Acción de mejora N° 47 registrada en el aplicativo SIG)
</t>
  </si>
  <si>
    <t xml:space="preserve">
_______________
- Subdirector técnico
</t>
  </si>
  <si>
    <t xml:space="preserve">
_______________
- procedimiento actualizado
</t>
  </si>
  <si>
    <t xml:space="preserve">
_______________
04/06/2019
</t>
  </si>
  <si>
    <t>- Reportar el riesgo materializado de Errores (fallas o deficiencias) en la gestión del patrimonio documental del Distrito en el informe de monitoreo a la Oficina Asesora de Planeación.
- Se informa al superior inmediato y se realiza la respectiva corrección
- Actualizar el mapa de riesgos del proceso Gestión de la Función Archivística y del Patrimonio Documental del Distrito Capital</t>
  </si>
  <si>
    <t>- Reporte de monitoreo indicando la materialización del riesgo de Errores (fallas o deficiencias) en la gestión del patrimonio documental del Distrito
- Correo electrónico
- Mapa de riesgo del proceso Gestión de la Función Archivística y del Patrimonio Documental del Distrito Capital, actualizado.</t>
  </si>
  <si>
    <t>Realizar el ingreso de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</si>
  <si>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en el manejo de la documentación histórica en el Archivo de Bogotá con el fin de obtener cualquier dádiva o beneficio a nombre propio o de terceros</t>
  </si>
  <si>
    <t xml:space="preserve">- Algunas actividades y tareas especificas del proceso se deben revisar y ajustar con el propósito de simplificar y detallar su descripción, para mejorar el desempeño alcanzado.
- No se tiene establecido un documento de contingencia en caso de la materialización del riesgo.
- Controles que se ejercen durante el desarrollo de las actividades del proceso son parcialmente suficientes y adecuados. 
- Medidas parcialmente apropiadas para la preservación, protección y recuperación de los documentos del proceso.
- Conflicto de intereses
</t>
  </si>
  <si>
    <t xml:space="preserve">-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</si>
  <si>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t>
  </si>
  <si>
    <t xml:space="preserve">- Afectación de imagen institucional por la materialización de actos de corrupción.
- Fallas en la prestación de los bienes y servicios que oferta la Secretaria General
</t>
  </si>
  <si>
    <t>La valoración antes de controles arroja (rara vez) dentro de la escala de probabilidad por frecuencia,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t>
  </si>
  <si>
    <t>La valoración después de controles arroja (rara vez) dentro de la escala de probabilidad,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t>
  </si>
  <si>
    <t xml:space="preserve">- Revisar y en caso de que sea necesario ajustar actividades y fortalecer puntos de control de los procedimientos "Ingreso de documentos históricos al Archivo de Bogotá 2215300-PR-282" y "Consulta de fondos documentales custodiados por el Archivo de Bogotá 2215100-PR-082.
(Acción Preventiva N° 36 registrada aplicativo SIG)
- Revisar y en caso de que sea necesario ajustar actividades y fortalecer puntos de control de los procedimientos "Ingreso de documentos históricos al Archivo de Bogotá 2215300-PR-282" y "Consulta de fondos documentales custodiados por el Archivo de Bogotá 2215100-PR-082.
(Acción Preventiva N° 36 registrada aplicativo SIG)
_______________
</t>
  </si>
  <si>
    <t xml:space="preserve">- Subdirector técnico
- Subdirector técnico
_______________
</t>
  </si>
  <si>
    <t xml:space="preserve">- Procedimiento ajustado y revisado
- Procedimiento ajustado y revisado
_______________
</t>
  </si>
  <si>
    <t xml:space="preserve">08/08/2019
08/08/2019
_______________
</t>
  </si>
  <si>
    <t xml:space="preserve">31/10/2019
31/10/2019
_______________
</t>
  </si>
  <si>
    <t>-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
- Se informa al Director del archivo de Bogotá, para que se reporte a las instancias correspondientes.
- Actualizar el mapa de riesgos del proceso Gestión de la Función Archivística y del Patrimonio Documental del Distrito Capital</t>
  </si>
  <si>
    <t>- Director(a) del Archivo de Bogotá
- Subdirector del Sistema Distrital de Archivo
- Director(a) del Archivo de Bogotá</t>
  </si>
  <si>
    <t>-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
- Correo electrónico
- Mapa de riesgo del proceso Gestión de la Función Archivística y del Patrimonio Documental del Distrito Capital, actualizado.</t>
  </si>
  <si>
    <t>Se ajusto el nombre del riesgo
Se realizó la valoración antes y después de controles frente a frecuencia e impacto.
Se incluyen controles detectivos frente al riesgo.
Se propuso un plan de contingencia frente a la materialización del riesgo. </t>
  </si>
  <si>
    <t>Realizar Asistencia Técnica en Gestión Documenta y Archivos, Realizar Seguimiento al cumplimiento de la normativa archivística en las entidades del Distrito Capital, Realizar revisión y evaluación de las Tablas de Retención - TRD- y valoración Documental - TVD, para su convalidación por parte del Consejo Distrital de Archivos.</t>
  </si>
  <si>
    <t>con  la modificación y/o ocultamiento de datos para la emisión de conceptos técnicos e informes de la Subdirección del Sistema Distrital de Archivos a cambio de dadivas</t>
  </si>
  <si>
    <t xml:space="preserve">- Controles que se ejercen durante el desarrollo de las actividades del proceso son parcialmente suficientes y adecuados. 
- Uso indebido del poder para la emisión de conceptos técnicos favorables.
- Presiones ejercidas por terceros y o ofrecimientos de prebendas, gratificaciones o dadivas.
- Conflicto de intereses
</t>
  </si>
  <si>
    <t xml:space="preserve">- Presiones indebidas de terceros a partir de dadivas u ofrecimientos.
- Presiones o motivaciones individuales, sociales o colectivas, que inciten a la realizar conductas contrarias al deber ser
</t>
  </si>
  <si>
    <t>La valoración antes de controles arroja (rara vez) dentro de la escala de probabilidad por frecuencia, toda vez que excepcionalmente podría ocurrir el riesgo, así mismo, dentro de la escala de impacto se ubico en (mayor), debido a la Pérdida de credibilidad del ente rector en materia archivística y la afectación en la prestación de los productos o servicios que ofrece la entidad; lo que ubica el riesgo en la zona alta.</t>
  </si>
  <si>
    <t>La valoración después de controles arrojó rara vez dentro de la escala de probabilidad, toda vez que podría ocurrir el riesgo, así mismo, dentro de la escala de impacto se ubico en mayor, lo que ubica el riesgo en la zona alta.</t>
  </si>
  <si>
    <t xml:space="preserve">- Revisar y ajustar actividades y  fortalecer puntos de control del procedimiento "Asistencia técnica en gestión documental y archivos 2215100-PR-257".
(Acción Preventiva N° 35 registrada aplicativo SIG)
- Revisar y ajustar actividades y  fortalecer puntos de control del procedimiento "Revisión y evaluación de las TRD Y TVD para su convalidación por parte del Consejo Distrital de Archivos 2215200-PR-293".
(Acción Preventiva N° 35 registrada aplicativo SIG)
- Revisar y ajustar actividades y  fortalecer puntos de control del procedimiento "Seguimiento al cumplimiento de la normatividad archivística en las Entidades del Distrito Capital 2215200-PR-299".
(Acción Preventiva N° 35 registrada aplicativo SIG)
_______________
</t>
  </si>
  <si>
    <t xml:space="preserve">- Subdirector del Sistema Distrital de Archivos
- Subdirector del Sistema Distrital de Archivos
- Subdirector del Sistema Distrital de Archivos
_______________
</t>
  </si>
  <si>
    <t xml:space="preserve">- Procedimiento ajustado y revisado
- Procedimiento ajustado y revisado
- Procedimiento ajustado y revisado
_______________
</t>
  </si>
  <si>
    <t xml:space="preserve">08/08/2019
08/08/2019
08/08/2019
_______________
</t>
  </si>
  <si>
    <t xml:space="preserve">31/10/2019
31/10/2019
31/10/2019
_______________
</t>
  </si>
  <si>
    <t>-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
- Se informa al Director del archivo de Bogotá, para que se reporte a las instancias correspondientes.
- Actualizar el mapa de riesgos del proceso Gestión de la Función Archivística y del Patrimonio Documental del Distrito Capital</t>
  </si>
  <si>
    <t>- Director(a) del Archivo de Bogotá
- Subdirector del Sistema Distrital de Archivos
- Director(a) del Archivo de Bogotá</t>
  </si>
  <si>
    <t>-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
- Correo electrónico
- Mapa de riesgo del proceso Gestión de la Función Archivística y del Patrimonio Documental del Distrito Capital, actualizado.</t>
  </si>
  <si>
    <t>Se ajustó el nombre del riesgo
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</si>
  <si>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</si>
  <si>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Identificar y acotar un problema público o situación a resolver</t>
  </si>
  <si>
    <t>al momento de identificar y acotar un problema público o situación a resolver en el marco de la formulación de una política pública.</t>
  </si>
  <si>
    <t xml:space="preserve">- Falta de apropiación y entendimiento de la metodología para identificar y acotar un problema público o situación a resolver.
- Las personas encargadas de identificar y acotar un problema público o situación a resolver no conocen la totalidad y a profundidad los requisitos legales y técnicos.
</t>
  </si>
  <si>
    <t xml:space="preserve">- Las fuentes de la información que se requiere para identificar y acotar un problema público o situación a resolver no son suficientes, claras, oportunas, completas ni de calidad.
- No existen lineamientos claros, por parte del CONPES relacionados con la información y normativa que resulte relevante para la formulación de política pública, de acuerdo con la naturaleza del problema que se pretende resolver, en especial con la incorporación de los enfoques poblacionales. 
</t>
  </si>
  <si>
    <t xml:space="preserve">- Pérdida de imagen institucional a nivel de la administración distrital.
- Desgaste administrativo como consecuencia  de suspender, cancelar  o reformular un documento de Política Pública en elaboración.
- Incumplimiento en las metas y objetivos institucionales afectando el cumplimiento en las metas de gobierno.
</t>
  </si>
  <si>
    <t xml:space="preserve">- Políticas públicas ineficaces.
</t>
  </si>
  <si>
    <t>Se disminuye la probabilidad a ( Rara vez 1 ) ya que en los últimos años no se ha materializado el riesgo ni se han presentado no conformidades ni observaciones en las auditorias internas y externas  El impacto ( mayor 4 ) obedece a que se afectaría el cumplimiento de objetivos institucionales. La zona cambia a alta ya que se califica la probabilidad por frecuencia.</t>
  </si>
  <si>
    <t>Se determina la probabilidad ( rara vez 1  e impacto ( menor2) ) puesto  que una vez realizados los controles se disminuye la probabilidad y el impacto de ocurrencia del riesgo. Cambia la valoración inicial a baja.</t>
  </si>
  <si>
    <t>- Reportar el riesgo materializado de Errores (fallas o deficiencias) al momento de identificar y acotar un problema público o situación a resolver en el marco de la formulación de una política pública. en el informe de monitoreo a la Oficina Asesora de Planeación.
- Identificar las fallas que permitieron que se presentara un error al momento de identificar y acotar un problema público o situación a resolver. 
- solicitar al profesional de la realizar ajustes en la identificación de problema público o situación a resolver.
- Actualizar el mapa de riesgos del proceso Gestión de Políticas Públicas Distritales</t>
  </si>
  <si>
    <t>- Subsecretario(a) Técnico(a)
- Profesional Líder de política 
- Profesional Líder de política 
- Subsecretario(a) Técnico(a)</t>
  </si>
  <si>
    <t>- Reporte de monitoreo indicando la materialización del riesgo de Errores (fallas o deficiencias) al momento de identificar y acotar un problema público o situación a resolver en el marco de la formulación de una política pública.
- Identificación de fallas que permitieron que se materializará el riesgo. 
- Identificación del contexto de la necesidad y de la problemática ajustada. 
- Mapa de riesgo del proceso Gestión de Políticas Públicas Distritales, actualizado.</t>
  </si>
  <si>
    <t>Creación mapa de riesgos</t>
  </si>
  <si>
    <t>Se incluyo explicación  del riesgo, se incluyen externas (incluyendo las DOFA) y complementan consecuencias.
Se realizó explicación antes y después de controles 
Se crearon controles detectivos.
Se acepta  el riesgo y se formulan acciones de contingencia.</t>
  </si>
  <si>
    <t>Producto de la retroalimentación recibida en el segundo monitoreo de riesgos y en las actividades que se adelantan para la actualización del proceso, se ajusta matriz dofa y valoración de probabilidad de riesgos por frecuencia pasando de posible a rara vez.
Cambia la valoración inicial a alta.</t>
  </si>
  <si>
    <t>Planificar la formulación de la propuesta de Política Pública.</t>
  </si>
  <si>
    <t xml:space="preserve">al planificar la formulación de propuesta de Política Pública  </t>
  </si>
  <si>
    <t xml:space="preserve">- Falta de apropiación y entendimiento de la metodología para planificar la formulación de propuesta de Política Pública.
-  Falta de objetividad y análisis para la estimación de los recursos requeridos para planificar la formulación de propuesta de Política Pública.
</t>
  </si>
  <si>
    <t xml:space="preserve">-  La información de entrada que se requiere para  planificar la formulación de propuesta de Política Pública no es suficiente, clara, completa, de calidad ni de fácil acceso.
</t>
  </si>
  <si>
    <t xml:space="preserve">- Pérdida de imagen institucional debido a que la política pública a desarrollar no soluciona de manera adecuada la problemática.
- Desgaste administrativo como consecuencia  de suspender, cancelar  o reformular un documento de Política Pública en elaboración.
- Incumplimiento en las metas y objetivos institucionales afectando el cumplimiento en las  metas de gobierno
</t>
  </si>
  <si>
    <t>Se disminuye la probabilidad a  ( Rara vez 1 ) dado que el  no  planificar adecuadamente  la formulación de la política derivará en que el plan no prospere. El impacto (mayor 4) obedece a  que se afectaría el cumplimiento de  los objetivos institucionales. La zona cambia a alta ya que se califica la probabilidad por frecuencia.</t>
  </si>
  <si>
    <t>Se determina una probabilidad ( rara vez 1 )  y  el impacto ( moderado 3) una vez realizados los controles se disminuye la probabilidad y el impacto de ocurrencia del riesgo sin embargo se deben fortalecer los controles para que está se ubique en zona baja.</t>
  </si>
  <si>
    <t xml:space="preserve">
_______________
-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 Solicitar la inclusión de jornadas de capacitación para los servidores responsables en las dependencias de apoyar la formulación de políticas públicas, en lo respectivo a metodologías y herramientas, en el Plan Integral de Capacitación de la entidad. ( Acción preventiva 35) 
- Solicitar asesoría y acompañamiento a la Secretaría Distrital de Planeación en lo respectivo a metodologías y herramientas para la formulación de Políticas Públicas ( Acción preventiva 35) 
- Realizar modificación a la documentación del proceso con el fin de incluir la conformación de equipos de trabajo o mesas técnicas para cumplir con el ciclo de las políticas públicas. ( Acción preventiva 35) 
- Realizar el trámite documental en el aplicativo SIG hasta su publicación y llevar a cabo la socialización al interior de la dependencia y divulgación con las demás áreas, de los cambios realizados al proceso. ( Acción preventiva 35) 
</t>
  </si>
  <si>
    <t xml:space="preserve">
_______________
- Líder de proceso Gestión de Políticas Públicas/ Líder de Política Pública
- Líder de proceso Gestión de Políticas Públicas/ Líder de Política Pública
- Líder de proceso Gestión de Políticas Públicas/ Líder de Política Pública
- Líder de proceso Gestión de Políticas Públicas/ Líder de Política Pública
- Líder de proceso Gestión de Políticas Públicas/ Líder de Política Pública
</t>
  </si>
  <si>
    <t xml:space="preserve">
_______________
- Procedimiento actualizado
- Procedimiento actualizado
- Procedimiento actualizado
- Procedimiento actualizado
- Procedimiento actualizado
</t>
  </si>
  <si>
    <t xml:space="preserve">
_______________
01/08/2018
01/08/2018
01/08/2018
01/08/2018
01/08/2018
</t>
  </si>
  <si>
    <t xml:space="preserve">
_______________
31/12/2019
31/12/2019
31/12/2019
31/12/2019
31/12/2019
</t>
  </si>
  <si>
    <t>- Reportar el riesgo materializado de Decisiones erróneas o no acertadas al planificar la formulación de propuesta de Política Pública   en el informe de monitoreo a la Oficina Asesora de Planeación.
- Analizar los ajustes que se deben realizar  en la planificación de la formulación de la propuesta de Política Pública.
- Actualizar propuesta  de formulación política pública.
- Presentar la propuesta actualizada  a la Oficina Asesora de Planeación para que sea publicada  en  Comité directivo.
- Actualizar el mapa de riesgos del proceso Gestión de Políticas Públicas Distritales</t>
  </si>
  <si>
    <t>- Subsecretario(a) Técnico(a)
- Jefe dependencia Líder de política 
- Jefe dependencia Líder de política 
- Jefe dependencia Líder de política 
- Subsecretario(a) Técnico(a)</t>
  </si>
  <si>
    <t>- Reporte de monitoreo indicando la materialización del riesgo de Decisiones erróneas o no acertadas al planificar la formulación de propuesta de Política Pública  
- Propuesta de formulación de política pública ajustada.
- Propuesta de formulación de política pública actualizada.
- Propuesta actualizada y presentada en Comité Directivo
- Mapa de riesgo del proceso Gestión de Políticas Públicas Distritales, actualizado.</t>
  </si>
  <si>
    <t>Se incluyo explicación  del riesgo, se incluyen externas (incluyendo las DOFA) y complementan consecuencias.
Se realizó explicación antes y después de controles 
Se busca reducir   el riesgo y se formulan acciones de contingencia.</t>
  </si>
  <si>
    <t>Producto de la retroalimentación recibida en el segundo monitoreo de riesgos y en las actividades que se adelantan para la actualización del proceso, se ajusta matriz dofa y valoración de probabilidad de riesgos por frecuencia pasando de posible a rara vez. Se incluyen las actividades de mejora Cod. 35 según el Aplicativo SIG.
Cambia la valoración inicial a alta.</t>
  </si>
  <si>
    <t xml:space="preserve">  Formular el documento técnico de soporte, el documento CONPES y el plan de acción para la política pública</t>
  </si>
  <si>
    <t>en la formulación del documento técnico de soporte, el documento CONPES y/o el plan de acción para la política pública</t>
  </si>
  <si>
    <t xml:space="preserve">- Las personas responsables de la formulación del documento técnico de soporte, el documento CONPES y/o el plan de acción para la política pública no son idóneas.
-  Errores  (fallas o deficiencias) al momento de Identificar y acotar un problema público (factores estratégicos, puntos críticos, etc.) o situación a resolver
- Falta de apropiación y entendimiento de la metodología para formular el documento técnico de soporte, el documento CONPES y/o el plan de acción para la política pública.
</t>
  </si>
  <si>
    <t xml:space="preserve">-  La información de entrada que se requiere para formular el documento técnico de soporte, el documento CONPES y/o el plan de acción para la política pública no es suficiente, clara, completa, de calidad ni de fácil acceso
</t>
  </si>
  <si>
    <t xml:space="preserve">- No aprobación del documento técnico de soporte o del documento CONPES ante las instancias pertinentes.
-  Pérdida de imagen institucional y distrital frente a los grupos de interés.
-  Desgaste administrativo como consecuencia de reprocesos o devolución de la información.
- Hallazgos por parte de entes de control.
- Incumplimiento en las metas y objetivos institucionales afectando el cumplimiento en las  metas de gobierno.
- La Política Pública no genera el impacto deseado en las poblaciones a las cuales va orientada.
- Ineficiente asignación y ejecución de recursos.
</t>
  </si>
  <si>
    <t>Se disminuye la probabilidad a  ( posible 4)  y un impacto ( mayor 4 ) de no controlarse el riesgo la imagen de la entidad se vería afectada negativamente por la falta del cumplimiento de las metas incorporadas en el PDD. La zona cambia a alta ya que se califica la probabilidad por frecuencia.</t>
  </si>
  <si>
    <t>Se determinó una probabilidad ( rara vez 1 )  y un impacto ( moderado 3 )  dado que los controles definidos disminuyen el impacto manteniendo la probabilidad, por la relevancia del producto final ( Documento CONPES, Plan de Acción)  es significativo. Cambia la valoración inicial moderada.</t>
  </si>
  <si>
    <t>- Reportar el riesgo materializado de Errores (fallas o deficiencias) en la formulación del documento técnico de soporte, el documento CONPES y/o el plan de acción para la política pública en el informe de monitoreo a la Oficina Asesora de Planeación.
- Conformar un equipo idóneo para revisión y ajuste de los productos 
- Ajustar documento técnico de soporte ,  documento CONPES y/o Plan de acción
- Presentar los ajustes para revisión y aprobación.
- Actualizar el mapa de riesgos del proceso Gestión de Políticas Públicas Distritales</t>
  </si>
  <si>
    <t>- Subsecretario(a) Técnico(a)
- Jefe dependencia líder de Política 
- Jefe dependencia líder de Política 
- Jefe dependencia líder de Política 
- Subsecretario(a) Técnico(a)</t>
  </si>
  <si>
    <t>- Reporte de monitoreo indicando la materialización del riesgo de Errores (fallas o deficiencias) en la formulación del documento técnico de soporte, el documento CONPES y/o el plan de acción para la política pública
- Equipo idóneo conformado 
- Documentos Ajustados 
- Documentos presentados para revisión y aprobación.
- Mapa de riesgo del proceso Gestión de Políticas Públicas Distritales, actualizado.</t>
  </si>
  <si>
    <t>Se incluyo explicación  del riesgo, se incluyen externas (incluyendo las DOFA) y complementan consecuencias.
Se realizó explicación antes y después de controles 
Se formula actividad para el plan de contingencia.</t>
  </si>
  <si>
    <t xml:space="preserve">
Análisis antes de controles
Análisis después de controles
Tratamiento del riesgo</t>
  </si>
  <si>
    <t>Producto de la retroalimentación recibida en el segundo monitoreo de riesgos y en las actividades que se adelantan para la actualización del proceso, se ajusta matriz dofa y valoración de probabilidad de riesgos por frecuencia pasando a rara vez. Se incluyen las actividades de mejora Cod. 35
Cambia la valoración inicial a alta.</t>
  </si>
  <si>
    <t xml:space="preserve">Implementar o asesorar en la implementación de políticas </t>
  </si>
  <si>
    <t xml:space="preserve">en  la implementación de políticas públicas </t>
  </si>
  <si>
    <t xml:space="preserve">- Errores (fallas o deficiencias) en la formulación del documento técnico de soporte, el documento CONPES y/o el plan de acción para la política pública.
- No se cuenta con personal suficiente para implementar políticas públicas.
- Conocimiento parcial de los funcionarios con relación al tema sobre el cual se desarrollará la política pública.
- Falta de suficiencia, objetividad y análisis para la asignación de los recursos requeridos para implementar la Política Pública.
- Errores (fallas o deficiencias) en la formulación del documento técnico de soporte, el documento CONPES y/o el plan de acción para la política pública.
</t>
  </si>
  <si>
    <t xml:space="preserve">- Falta de cooperación y compromiso por parte de las entidades responsables de la implementación de la Política Pública
- Coyunturas políticas que impiden la implementación de la política pública.
</t>
  </si>
  <si>
    <t xml:space="preserve">- Imagen institucional perjudicada a nivel nacional y regional por hechos que afectan a algunos usuarios o ciudadanos.
- Inadecuada inversión de recursos.
- Pago de indemnizaciones a terceros por acciones legales.
- Deficiente ejecución en los planes de acción de las políticas públicas
- Incumplimiento en las metas y objetivos institucionales afectando el cumplimiento en las  metas de gobierno
- Insatisfacción entre la población beneficiaria de la política pública
- Hallazgos por parte de entes de control.
</t>
  </si>
  <si>
    <t xml:space="preserve">- Políticas públicas ineficaces.
- Fallas en la prestación de los bienes y servicios que oferta la Secretaria General
- Incumplimiento o atraso en los programas, proyectos y gestión de la Secretaria General.
</t>
  </si>
  <si>
    <t>Se disminuye la probabilidad a rara vez 1  dado que de acuerdo con los resultados de las auditorias no se ha presentado.  El impacto ( mayor 4) se debe a la afectación de la imagen, el cumplimiento, y lo financiero.  La zona cambia a alta ya que se califica la probabilidad por frecuencia.</t>
  </si>
  <si>
    <t>Se determina la probabilidad ( rara vez 1)  y el impacto ( menor 2) puesto que se establecen controles periódicos ( Guía para el seguimiento y evaluación de políticas públicas) por parte del líder de la política pública  con apoyo de las Secretaría Distrital de Planeación, para garantizar la ejecución de los productos establecidos en el plan de acción lo que facilita la realización de ajustes a tiempo. 
Cambia la valoración inicial baja.</t>
  </si>
  <si>
    <t>- Reportar el riesgo materializado de Incumplimiento parcial de compromisos en  la implementación de políticas públicas  en el informe de monitoreo a la Oficina Asesora de Planeación.
- Analizar la información que permitió que se materializara el incumplimiento parcial de compromisos en la implementación de políticas públicas 
- Informar a la Secretaría Distrital de Planeación el incumplimiento en el avance del plan de acción de la política pública 
- Informar a los directivos y cabezas de sector sobre el incumplimiento en el avance del plan de acción de la política pública 
- Reprogramar el cronograma para que se cumpla el plan 
- Actualizar el mapa de riesgos del proceso Gestión de Políticas Públicas Distritales</t>
  </si>
  <si>
    <t>- Subsecretario(a) Técnico(a)
- Jefe de dependencia líder de política 
- subsecretario(a) Técnico(a) Oficina Asesora de Planeación 
- Secretario de despacho 
- Jefe de dependencia líder de política 
- Subsecretario(a) Técnico(a)</t>
  </si>
  <si>
    <t>- Reporte de monitoreo indicando la materialización del riesgo de Incumplimiento parcial de compromisos en  la implementación de políticas públicas 
- Análisis del incumplimiento en la implementación de políticas públicas.
- Informe de  incumplimiento
- comunicación informando el incumplimiento
- Plan reprogramado.
- Mapa de riesgo del proceso Gestión de Políticas Públicas Distritales, actualizado.</t>
  </si>
  <si>
    <t>Producto de la retroalimentación recibida en el segundo monitoreo de riesgos y en las actividades que se adelantan para la actualización del proceso, se ajusta matriz dofa y valoración de probabilidad de riesgos por frecuencia, pasando de estar en  probable a rara vez.
Cambia la valoración inicial a alta.</t>
  </si>
  <si>
    <t>Realizar seguimiento a la implementación del plan de acción de la política pública</t>
  </si>
  <si>
    <t>al  realizar seguimiento a la implementación del plan de acción de la política pública</t>
  </si>
  <si>
    <t xml:space="preserve">- No se cuenta con personal suficiente para realizar seguimiento a la ejecución del plan de acción para la implementación de la política pública
- Conocimiento parcial de los funcionarios con relación al tema sobre el cual se desarrollará la política pública.
-  Insuficiencia o inexistencia en las herramientas técnicas, operativas y tecnológicas para realizar seguimiento a la implementación de la política pública.
</t>
  </si>
  <si>
    <t xml:space="preserve">- La información de entrada para realizar seguimiento a la ejecución del plan de acción para la implementación de la política pública, no es oportuna ,clara, completa ni suficiente.
- Coyunturas políticas que impiden la implementación de la política pública.
</t>
  </si>
  <si>
    <t xml:space="preserve">-  Imposibilidad en la medición de los resultados esperados con la implementación de la política.
-  Pérdida de imagen institucional y desconfianza de la ciudadanía, debido a que la información arrojada por el seguimiento no es confiable. 
- Hallazgos de entes de control, incumplimiento normativo y reclamaciones de usuarios
- Incumplimiento en las metas y objetivos institucionales afectando el cumplimiento en las  metas de gobierno.
- Insatisfacción entre la población beneficiaria de la política pública
</t>
  </si>
  <si>
    <t xml:space="preserve">- Debilidades en el seguimiento al desarrollo de los proyectos priorizados por el Alcalde.
- Políticas públicas ineficaces.
</t>
  </si>
  <si>
    <t>Se disminuye la probabilidad a ( Rara vez 1) dado que no se ha presentado ni evidenciado en las auditorias internas y externas. El impacto ( mayor 4 ) se debe a que afectaría la imagen y el cumplimiento de objetivos en caso de presentarse. La A171zona cambia a alta ya que se califica la probabilidad por frecuencia.</t>
  </si>
  <si>
    <t>Se determinó la probabilidad ( rara vez 1) ya que los controles permiten reducir la probabilidad de la ocurrencia  sin embargo en el evento de materializarse podría llevar al incumplimiento de los productos o comprometer la  calidad de los mismos, por parte de las entidades responsables. Así mismo los controles del  impacto ( moderado 3) evitan que se realicen los ajustes necesarios a tiempo para disminuir el impacto. Cambia la valoración inicial moderada.</t>
  </si>
  <si>
    <t>- Reportar el riesgo materializado de Omisión al  realizar seguimiento a la implementación del plan de acción de la política pública en el informe de monitoreo a la Oficina Asesora de Planeación.
- Conformar un equipo técnico para realizar el seguimiento a  la implementación 
- Ajustar plan de acción de implementación de la política pública 
- Realizar seguimiento de la implementación del plan de acción de política pública.
- Actualizar el mapa de riesgos del proceso Gestión de Políticas Públicas Distritales</t>
  </si>
  <si>
    <t>- Subsecretario(a) Técnico(a)
- Dependencia líder de Política  y Oficina Asesora de Planeación 
- Dependencia líder de Política 
- Dependencia líder de Política 
- Subsecretario(a) Técnico(a)</t>
  </si>
  <si>
    <t>- Reporte de monitoreo indicando la materialización del riesgo de Omisión al  realizar seguimiento a la implementación del plan de acción de la política pública
- Equipo técnico conformado para hacer seguimiento. 
- Plan de acción ajustado
- Seguimiento al plan de acción 
- Mapa de riesgo del proceso Gestión de Políticas Públicas Distritales, actualizado.</t>
  </si>
  <si>
    <t>Elaborar propuesta de lineamiento técnico
Asesorar en la implementación de lineamientos técnicos</t>
  </si>
  <si>
    <t>en  la elaboración y asesoría en la implementación de lineamientos técnicos</t>
  </si>
  <si>
    <t xml:space="preserve">- No se cuenta con personal suficiente para brindar la asesoría en la implementación de lineamientos técnicos
- No se cuenta con personal idóneo para elaborar los lineamientos técnicos y brindar asesoría en la implementación.
- La información de entrada para elaborar el lineamiento técnico no es oportuna, clara, completa ni suficiente.
</t>
  </si>
  <si>
    <t xml:space="preserve">- Débil divulgación de normativa externa que pueda dificultar la adecuada implementación, el cumplimiento y el conocimiento actual, respecto a la gestión del proceso.
</t>
  </si>
  <si>
    <t xml:space="preserve">- Falta de cooperación y compromiso por parte de las entidades responsables de la implementación de la Política Pública
- Las normas, ordenamientos o políticas que se están operacionalizando mediante el lineamiento técnico, no se cumplan.
- Pérdida de imagen institucional con las otras entidades del distrito.
- Hallazgos de entes de control, incumplimiento normativo y reclamaciones de usuarios
- Incumplimiento en las metas y objetivos institucionales afectando el cumplimiento en las  metas de gobierno.
- Posibles fallas en la asignación y ejecución de recursos.
</t>
  </si>
  <si>
    <t xml:space="preserve">- Imagen institucional desmejorada por la deficiente divulgación, en materia de acciones, decisiones y resultados de la gestión del Distrito Capital.
- Debilidades en las acciones de articulación interinstitucional que afectan las acciones para la modernización de la infraestructura física del Distrito.
- Imagen institucional desmejorada por la deficiente divulgación, en materia de acciones, decisiones y resultados de la gestión del Distrito Capital.
</t>
  </si>
  <si>
    <t>Se determinó la probabilidad (rara vez 1 )  debido a que no se ha presentado en las auditorias realizadas  y un impacto Mayor (4) debido al alcance que tendría el  incumplimiento de los objetivos y metas Distritales. La zona cambia a alta ya que se califica la probabilidad por frecuencia.</t>
  </si>
  <si>
    <t>Se determina la probabilidad  Rara vez (1)  y el  impacto moderado (3) ya que los controles permiten reducir el impacto sin embargo se deben fortalecer los controles para reducir aún más el impacto. Cambia la valoración inicial baja.</t>
  </si>
  <si>
    <t xml:space="preserve">
_______________
-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t>
  </si>
  <si>
    <t xml:space="preserve">
_______________
- Líder de proceso Gestión de Políticas Públicas.
</t>
  </si>
  <si>
    <t xml:space="preserve">
_______________
- Procedimiento actualizado
</t>
  </si>
  <si>
    <t xml:space="preserve">
_______________
01/08/2018
</t>
  </si>
  <si>
    <t>- Reportar el riesgo materializado de Decisiones erróneas o no acertadas en  la elaboración y asesoría en la implementación de lineamientos técnicos en el informe de monitoreo a la Oficina Asesora de Planeación.
- Se ajusta lineamiento técnico 
- Elaborar una comunicación informando el error y la no utilización del lineamiento erróneo
- Divulgar lineamiento ajustado y corregido 
- Actualizar el mapa de riesgos del proceso Gestión de Políticas Públicas Distritales</t>
  </si>
  <si>
    <t>- Subsecretario(a) Técnico(a)
- Profesional dependencia líder, jefe dependencia Líder.
- Profesional dependencia líder, jefe dependencia Líder.
- Profesional dependencia líder, jefe dependencia Líder.
- Subsecretario(a) Técnico(a)</t>
  </si>
  <si>
    <t>- Reporte de monitoreo indicando la materialización del riesgo de Decisiones erróneas o no acertadas en  la elaboración y asesoría en la implementación de lineamientos técnicos
- Lineamiento técnico ajustado.
- Comunicación 
- Lineamiento publicado
- Mapa de riesgo del proceso Gestión de Políticas Públicas Distritales, actualizado.</t>
  </si>
  <si>
    <t>Realizar diagnóstico basado en la aplicación de estándares mínimos del Sistema de Gestión de Seguridad y Salud en el Trabajo y mantener actualizado el marco normativo.</t>
  </si>
  <si>
    <t>en el diagnóstico y actualización del marco normativo en materia de estándares mínimos del Sistema de Gestión de Seguridad y Salud en el Trabajo</t>
  </si>
  <si>
    <t xml:space="preserve">- La normativa, políticas, lineamientos así como los resultados de la gestión en materia de SST necesarios para elaborar el diagnóstico y actualizar el marco normativo no son oportunos, suficientes, claros, completos o de calidad.
- Las personas que realizan el diagnóstico y actualización del marco normativo no conocen la totalidad y a profundidad todos los requisitos legales y técnicos en materia de SST.
</t>
  </si>
  <si>
    <t xml:space="preserve">- Las entidades que emiten los lineamientos y la normativa vigente, lo hagan de manera apresurada y sobre el tiempo.
</t>
  </si>
  <si>
    <t xml:space="preserve">- Incumplimiento de requisitos legales y técnicos en materia de SST.
- Errores (fallas o deficiencias) en la elaboración y actualización de los lineamientos y actividades relacionados con la Seguridad y Salud en el Trabajo.
- Sanción por parte del ente de control u otro ente regulador.
- Pérdida de credibilidad hacia la entidad de parte de los servidores, contratistas y visitantes.
</t>
  </si>
  <si>
    <t xml:space="preserve">- Ambiente laboral desfavorable.
</t>
  </si>
  <si>
    <t xml:space="preserve">- Procesos estratégicos de la Dirección de Talento Humano
</t>
  </si>
  <si>
    <t>Por ser una actividad operativa, tiene un impacto moderado, sin embargo ya que su frecuencia es improbable, es decir, se presentó al menos una vez en los últimos cuatro años la valoración antes de los controles es moderada.</t>
  </si>
  <si>
    <t>Dado la frecuencia y el impacto de este riesgo, se establecen controles de verificación en los comités de autocontrol que realiza la dependencia, con el fin de mantener actualizada la matriz normativa, de manera constante. Establecidos estos controles la valoración ahora es baja.</t>
  </si>
  <si>
    <t xml:space="preserve">-  
Actividad preventiva No. 26. Definir un plan de contingencia que incluya: - Recurrir al regulador para clarificar el contenido y las disposiciones de la normativa. - Taller de revisión documental para actualización del diagnostico.
- Actividad preventiva No. 26. Capacitar a los servidores(as) públicos(as) que realiza la actualización del diagnostico, en normativa de SST.
- Actividad preventiva No. 26. Validar disposiciones anteriores para vinculación en el procedimiento
_______________
</t>
  </si>
  <si>
    <t xml:space="preserve">- Profesional Universitario, autorizado(a) por el(la) Director(a) de Talento Humano
- Profesional Universitario, autorizado(a) por el(la) Director(a) de Talento Humano
- Profesional Universitario, autorizado(a) por el(la) Director(a) de Talento Humano
_______________
</t>
  </si>
  <si>
    <t xml:space="preserve">- Actas de comité de autocontrol
- Capacitación  al equipo de SST en la nueva normatividad
- Actualización de procesos y procedimientos bajo la normatividad vigente.
_______________
</t>
  </si>
  <si>
    <t xml:space="preserve">10/09/yyyy
10/09/yyyy
10/09/yyyy
_______________
</t>
  </si>
  <si>
    <t xml:space="preserve">04/04/yyyy
13/02/yyyy
31/10/yyyy
_______________
</t>
  </si>
  <si>
    <t>- Reportar el riesgo materializado de Omisión en el diagnóstico y actualización del marco normativo en materia de estándares mínimos del Sistema de Gestión de Seguridad y Salud en el Trabajo en el informe de monitoreo a la Oficina Asesora de Planeación.
- Reportar a la Dirección de Talento Humano la omisión de alguna norma del marco normativo en materia de estándares mínimos del Sistema de Gestión de Seguridad y Salud en el Trabajo
- Programar la implementación de la norma.
- Actualizar el mapa de riesgos del proceso Gestión de Seguridad y Salud en el Trabajo</t>
  </si>
  <si>
    <t>- Director(a) de Talento Humano
- Profesional universitario, profesional especializado.
- Profesional universitario, profesional especializado.
- Director(a) de Talento Humano</t>
  </si>
  <si>
    <t>- Reporte de monitoreo indicando la materialización del riesgo de Omisión en el diagnóstico y actualización del marco normativo en materia de estándares mínimos del Sistema de Gestión de Seguridad y Salud en el Trabajo
- Inclusión en la matriz normativa y programar la implementación del cumplimiento (si es el caso).
- Cronograma de implementación de la norma.
- Mapa de riesgo del proceso Gestión de Seguridad y Salud en el Trabajo, actualizado.</t>
  </si>
  <si>
    <t xml:space="preserve">Identificación del riesgo
Análisis antes de controles
Análisis de controles
Análisis después de controles
</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</si>
  <si>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Alta
Se incluyen causas externas y agente generador del riesgo
Se ajusta el nombre del riesgo y se incluye la explicación del riesgo.
Se incluyeron análisis de controles detectivos.
Se ajusta la valoración después de controles a baja</t>
  </si>
  <si>
    <t xml:space="preserve">
Análisis antes de controles
Análisis de controles
Tratamiento del riesgo</t>
  </si>
  <si>
    <t>Conforme a la modificación del procedimiento 4232000-PR-372 GESTIÓN DE PELIGROS, RIESGOS Y AMENAZAS se realiza una actualización de los controles.
Se realiza el ajuste al tratamiento de riesgos pasando de Aceptar a Reducir. 
Se incluyen y cierran dos (2) actividades de las tres (3) planeadas inicialmente dentro de la acción preventiva No. 26.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</si>
  <si>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 xml:space="preserve">Elaborar y actualizar los lineamientos y actividades relacionados con la Seguridad y Salud en el Trabajo
</t>
  </si>
  <si>
    <t>en la elaboración y actualización de los lineamientos y actividades relacionados con la Seguridad y Salud en el Trabajo </t>
  </si>
  <si>
    <t xml:space="preserve">- 1. Omisiones en la elaboración del diagnóstico y actualización del marco normativo.
- 2. Las personas que elaboran o actualizan los lineamientos y actividades no conocen la totalidad y a profundidad todos los requisitos legales y técnicos en materia de SST.
- 3. Los resultados de la gestión en materia de SST necesarios para elaborar o actualizar los lineamientos, no son oportunos, suficientes, claros, completos o de calidad.
"
- 4. Insuficiencia de personal y/o elevada carga laboral que representa mantener actualizado el alto volumen de lineamientos en materia de SST.
</t>
  </si>
  <si>
    <t xml:space="preserve">- 1. Incumplimiento de requisitos legales y técnicos en materia de SST.
- 2. Sanción por parte del ente de control u otro ente regulador.
- 3. Pérdida de credibilidad hacia la entidad de parte de los servidores, contratistas y visitantes.
- 4. Presencia de enfermedades laborales con posibles consecuencias económicas por quejas de servidores, contratistas o visitantes que podrían implicar una denuncia ante los entes de control o reguladores o demanda de largo alcance para la entidad.
</t>
  </si>
  <si>
    <t>Por ser una actividad operativa, tiene un impacto moderado, sin embargo ya que su frecuencia no es alta, es decir, no se ha presentado en cuatro años la valoración antes de los controles es moderada.</t>
  </si>
  <si>
    <t>Dado la frecuencia y el impacto de este riesgo, se establecen controles de verificación en los comités de autocontrol que realiza la dependencia, con el fin de mantener un seguimiento constante a este riesgo, la valoración ahora es baja.</t>
  </si>
  <si>
    <t>- Reportar el riesgo materializado de Errores (fallas o deficiencias) en la elaboración y actualización de los lineamientos y actividades relacionados con la Seguridad y Salud en el Trabajo  en el informe de monitoreo a la Oficina Asesora de Planeación.
- Reportar a la Dirección de Talento Humano si se comete algún error cuando se establezca una actividad de salud y seguridad en el trabajo, o cuando se establezca un lineamiento en esta materia.
- Comunicar el nuevo lineamiento o actividad de Salud y Seguridad en el Trabajo.
- Actualizar el mapa de riesgos del proceso Gestión de Seguridad y Salud en el Trabajo</t>
  </si>
  <si>
    <t>- Director(a) de Talento Humano
- Profesional universitario, profesional especializado y director(a) de talento humano.
- Profesional universitario, profesional especializado.
- Director(a) de Talento Humano</t>
  </si>
  <si>
    <t>- Reporte de monitoreo indicando la materialización del riesgo de Errores (fallas o deficiencias) en la elaboración y actualización de los lineamientos y actividades relacionados con la Seguridad y Salud en el Trabajo 
- Modificar la actividad o el lineamiento establecido de manera inmediata.
- Comunicación del nuevo lineamiento o actividad de Salud y Seguridad en el Trabajo.
- Mapa de riesgo del proceso Gestión de Seguridad y Salud en el Trabajo, actualizado.</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</si>
  <si>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</si>
  <si>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incluye un control detectivo relacionado con evidenciar la materialización del riesgo a través del Subcomité de Autocontrol.</t>
  </si>
  <si>
    <t xml:space="preserve">Actualizar la Identificación de peligros y valoración de riesgos
</t>
  </si>
  <si>
    <t xml:space="preserve">en la actualización e identificación de peligros y valoración de riesgos
</t>
  </si>
  <si>
    <t xml:space="preserve">- 1.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
- 2. Cambios desapercibidos en la infraestructura física o en el número de personas expuestas.
- 3. Ausencia de reporte de incidentes o deficiencias en el reporte e investigación de accidentes laborales.
- 4. Falta de precisión o ambigüedades en la metodología para valoración de riesgos.
- 5. Baja objetividad en la identificación de peligros  y valoración de riesgos; no se emplean datos o resultados apropiados en la actividad.
</t>
  </si>
  <si>
    <t xml:space="preserve">- Que el o los entes que emiten los lineamientos en materia de valoración de riesgos,  lo hagan de manera apresurada y sobre el tiempo.
</t>
  </si>
  <si>
    <t xml:space="preserve">- 1. Intervención inadecuada de riesgos laborales.
- 2. Modificación de riesgos en la matriz de peligros, observación por parte del ente de control u otro ente regulador, disminución en los estándares mínimos.
- 3. Sanción por parte del ente de control u otro ente regulador.
- 4. Pérdida de credibilidad hacia la entidad de parte de los servidores, contratistas y visitantes.
- 5. Generar accidente laboral
</t>
  </si>
  <si>
    <t>Al ser una actividad que se viene realizando todos los años, no se ha presentado dicha omisión en los últimos 4 años, sin embargo, al ser su impacto moderado, el nivel de valoración obtenida antes de los controles es de nivel moderado.</t>
  </si>
  <si>
    <t>Después de los controles establecidos en la dependencia, se logra verificar que la probabilidad de que la omisión ocurra es baja.</t>
  </si>
  <si>
    <t xml:space="preserve">- Acción preventiva No. 28. Capacitar a los servidores(as) públicos(as) que realiza la actualización del diagnostico, en normativa de SST.
- Acción preventiva No. 28. Capacitación en la metodología definida según la normatividad para la identificación de peligros y valoración de riesgos.
_______________
</t>
  </si>
  <si>
    <t xml:space="preserve">- Profesional Universitario, autorizado(a) por el(la) Director(a) de Talento Humano
- Profesional Universitario, autorizado(a) por el(la) Director(a) de Talento Humano
_______________
</t>
  </si>
  <si>
    <t xml:space="preserve">- Capacitaciones a los servidores que ayudan en el proceso de Salud y Seguridad en al Trabajo. Memorando de cierre 3-2019-14799 del 15/05/2019
- Capacitaciones a los servidores que ayudan en el proceso de Salud y Seguridad en al Trabajo. Memorando de cierre 3-2019-14799 del 15/05/2019
_______________
</t>
  </si>
  <si>
    <t xml:space="preserve">13/09/yyyy
13/09/yyyy
_______________
</t>
  </si>
  <si>
    <t xml:space="preserve">04/04/yyyy
04/04/yyyy
_______________
</t>
  </si>
  <si>
    <t>- Reportar el riesgo materializado de Omisión en la actualización e identificación de peligros y valoración de riesgos
 en el informe de monitoreo a la Oficina Asesora de Planeación.
- Reportar a la Dirección de Talento Humano la omisión en la actualización e identificación de peligros y valoración de riesgos
- Realizar jornada de actualización e identificación de peligros y valoración de riesgos
- Actualizar el mapa de riesgos del proceso Gestión de Seguridad y Salud en el Trabajo</t>
  </si>
  <si>
    <t>- Director(a) de Talento Humano
- Profesional universitario, profesional especializado
- Profesional universitario, profesional especializado
- Director(a) de Talento Humano</t>
  </si>
  <si>
    <t>- Reporte de monitoreo indicando la materialización del riesgo de Omisión en la actualización e identificación de peligros y valoración de riesgos
- Reporte a el(la) Director(a) de Talento Humano.
- Matriz de identificación de riesgos actualizada
- Mapa de riesgo del proceso Gestión de Seguridad y Salud en el Trabajo, actualizado.</t>
  </si>
  <si>
    <t>Se establecieron los controles necesarios y se está realizando el seguimiento al Plan anual de Seguridad en el Trabajo, por lo cual cabe resaltar que, aunque su impacto es moderado la probabilidad de que este ocurra omisión ocurra es baja.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</si>
  <si>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las dos (2) actividades planeadas inicialmente dentro de la acción preventiva No. 28.
Se incluye un control detectivo relacionado con evidenciar la materialización del riesgo a través del Subcomité de Autocontrol.</t>
  </si>
  <si>
    <t xml:space="preserve">Ejecutar el Plan de Prevención, Preparación y Respuesta ante Emergencias
</t>
  </si>
  <si>
    <t>en la ejecución del Plan de Prevención, Preparación y Respuesta ante Emergencias</t>
  </si>
  <si>
    <t xml:space="preserve">- 1. Las disposiciones e instrucciones del Plan de Prevención, Preparación y Respuesta ante Emergencias no se han divulgado, socializado y apropiado adecuadamente por parte de los servidores, contratistas y visitantes.
- 2. Baja importancia o prioridad al desarrollo de el Plan de Prevención, Preparación y Respuesta ante Emergencias, por parte de las dependencias involucradas.
</t>
  </si>
  <si>
    <t xml:space="preserve">- El desconocimiento por parte de terceros sobre el Plan de Prevención, Preparación y Respuesta ante Emergencias
</t>
  </si>
  <si>
    <t xml:space="preserve">- 1. Improvisación ante situaciones de emergencia.
- 2. Posibles casos de morbilidad o accidentes laborales con  consecuencias económicas por quejas de servidores, contratistas o visitantes que podrían implicar una denuncia ante los entes de control o reguladores o demanda de largo alcance para la entidad.
- 3. Sanción por parte del ente de control u otro ente regulador.
- 4. Deterioro de la imagen institucional de parte de los ciudadanos, servidores, contratistas y visitantes.
- 5. Generar un accidente laboral
</t>
  </si>
  <si>
    <t xml:space="preserve">Por ser una actividad operativa, tiene un impacto moderado, sin embargo ya que su frecuencia es improbable, es decir, se presentó al menos una vez en los últimos cuatro años la valoración antes de los controles es moderada.
</t>
  </si>
  <si>
    <t>Después de los controles de seguimiento en los comités de autocontrol la valoración del riesgo ahora es baja.</t>
  </si>
  <si>
    <t xml:space="preserve">- Acción preventiva No 29. Ciclo de capacitaciones a toda la entidad en el Plan de Prevención, Preparación y Respuesta ante Emergencias.
_______________
</t>
  </si>
  <si>
    <t xml:space="preserve">- Profesional Universitario, autorizado(a) por el(la) Director(a) de Talento Humano
_______________
</t>
  </si>
  <si>
    <t xml:space="preserve">- Ciclo de capacitaciones a los Brigadistas que participan en los Planes de prevención, preparación y respuesta ante emergencias. Memorando de cierre 3-2019-14799 del 15/05/2019
_______________
</t>
  </si>
  <si>
    <t xml:space="preserve">13/09/yyyy
_______________
</t>
  </si>
  <si>
    <t xml:space="preserve">30/04/yyyy
_______________
</t>
  </si>
  <si>
    <t>- Reportar el riesgo materializado de Incumplimiento parcial de compromisos en la ejecución del Plan de Prevención, Preparación y Respuesta ante Emergencias en el informe de monitoreo a la Oficina Asesora de Planeación.
- Reportar a la Dirección de Talento Humano el incumplimiento a la ejecución de alguna actividad establecida en el Plan de Prevención, Preparación y Respuesta ante Emergencias
- Re programar la actividad dentro del Plan de Prevención, Preparación y Respuesta ante Emergencias
- Actualizar el mapa de riesgos del proceso Gestión de Seguridad y Salud en el Trabajo</t>
  </si>
  <si>
    <t>- Reporte de monitoreo indicando la materialización del riesgo de Incumplimiento parcial de compromisos en la ejecución del Plan de Prevención, Preparación y Respuesta ante Emergencias
- Reporte a el(la) Director(a) de Talento Humano.
- Re programas la actividad dentro del siguiente Plan Anual de Trabajo del Sistema de Seguridad y Salud en el Trabajo
- Mapa de riesgo del proceso Gestión de Seguridad y Salud en el Trabajo, actualizado.</t>
  </si>
  <si>
    <t>La valoración del riesgo baja, ya que la probabilidad de ocurrencia es baja por no haberse presentado en los últimos cuatro años. Además de establecidos los controles necesarios para que este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</si>
  <si>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 la actividad planeada inicialmente dentro de la acción preventiva No. 29.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</si>
  <si>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 xml:space="preserve">Gestionar las condiciones de salud, de lo(a)s Servidore(a)s Público(a)s de la Entidad
</t>
  </si>
  <si>
    <t xml:space="preserve">en las actividades definidas para la gestión de las condiciones de salud de lo(a)s Servidore(a)s Público(a)s de la Entidad
</t>
  </si>
  <si>
    <t xml:space="preserve">- 1. Las actividades definidas para la  gestión de las condiciones de salud de los Servidores de la Entidad no se han divulgado, socializado y apropiado adecuadamente.
- 2.  Baja importancia o prioridad hacia las actividades definidas para la  gestión de las condiciones de salud de los Servidores de la Entidad, por parte de las dependencias involucradas.
- 3. Que no este vinculado el suficiente personal para gestionar las actividades propias del procedimiento de salud y seguridad en el trabajo.
</t>
  </si>
  <si>
    <t xml:space="preserve">- El desconocimiento por parte de terceros sobre la gestión de las condiciones de salud de lo(a)s Servidore(a)s Público(a)s de la Entidad
</t>
  </si>
  <si>
    <t xml:space="preserve">- 1. Gestión inadecuada de las condiciones de salud, de los Servidores de la Entidad
- 2. Presencia de enfermedades laborales con posibles consecuencias económicas por quejas de servidores, que podrían implicar una denuncia ante los entes de control o reguladores o demanda de largo alcance para la entidad.
- 3. Sanción por parte del ente de control u otro ente regulador.
- 4. Pérdida de credibilidad hacia la entidad de parte de los servidores.
- 5. Producir una enfermedad laboral.
</t>
  </si>
  <si>
    <t>Por ser un riesgo de impacto moderado, su valoración es moderada. Sin embargo, se debe tener en cuenta que la probabilidad es considerablemente baja.</t>
  </si>
  <si>
    <t>Después de los controles de seguimiento la valoración del riesgo ahora es baja.</t>
  </si>
  <si>
    <t xml:space="preserve">- Acción preventiva No 31. Estandarización de información para garantizar el desarrollo del Plan Anual de Trabajo.
- Acción preventiva No 31. Reuniones mensuales con el equipo de trabajo sobre el plan de trabajo para garantizar la identificación de oportunidades de mejora.
_______________
</t>
  </si>
  <si>
    <t xml:space="preserve">- Seguimientos al Plan anual de Salud y Seguridad en el trabajo. Memorando de cierre 3-2019-14799 del 15/05/2019
- Reuniones con los servidores que apoyan el proceso de Salud y Seguridad en el Trabajo. Memorando de cierre 3-2019-14799 del 15/05/2019
_______________
</t>
  </si>
  <si>
    <t xml:space="preserve">04/04/yyyy
06/05/yyyy
_______________
</t>
  </si>
  <si>
    <t>- Reportar el riesgo materializado de Incumplimiento parcial de compromisos en las actividades definidas para la gestión de las condiciones de salud de lo(a)s Servidore(a)s Público(a)s de la Entidad
 en el informe de monitoreo a la Oficina Asesora de Planeación.
- Reportar a la Dirección de Talento Humano la no ejecución de alguna de las actividades definidas para la gestión de las condiciones de salud de lo(a)s Servidore(a)s Público(a)s de la Entidad
- Re programar la actividad de gestión de las condiciones de salud de lo(a)s Servidore(a)s Público(a)s de la Entidad
- Actualizar el mapa de riesgos del proceso Gestión de Seguridad y Salud en el Trabajo</t>
  </si>
  <si>
    <t>- Reporte de monitoreo indicando la materialización del riesgo de Incumplimiento parcial de compromisos en las actividades definidas para la gestión de las condiciones de salud de lo(a)s Servidore(a)s Público(a)s de la Entidad
- Reporte a el(la) Director(a) de Talento Humano.
- Re programas la actividad dentro del siguiente Plan Anual de Trabajo del Sistema de Seguridad y Salud en el Trabajo
- Mapa de riesgo del proceso Gestión de Seguridad y Salud en el Trabajo, actualizado.</t>
  </si>
  <si>
    <t>Conforme a la modificación del procedimiento 2211300-PR-166 PR GESTIÓN DE LA SALUD se realiza una actualización de los controles.
Se realiza el ajuste al tratamiento de riesgos pasando de Aceptar a Reducir y conforme a la información en el Aplicativo SIG.
Se cierran las 2 acciones dentro de la preventiva No. 31, se realiza un nuevo análisis de controles.
Se incluye un control detectivo relacionado con evidenciar la materialización del riesgo a través del Subcomité de Autocontrol.</t>
  </si>
  <si>
    <t xml:space="preserve">Realizar seguimiento al Plan Anual de Trabajo del Sistema de Seguridad y Salud en el Trabajo
</t>
  </si>
  <si>
    <t xml:space="preserve">de el Plan Anual de Trabajo del Sistema de Seguridad y Salud en el Trabajo
</t>
  </si>
  <si>
    <t xml:space="preserve">- 1. La información de entrada que se requiere para hacer seguimiento al Plan Anual de Trabajo del SG-SST no se entrega oportunamente o no es suficiente, clara, completa o de calidad.
- 2.  Baja importancia o prioridad hacia las actividades de seguimiento del Plan Anual de Trabajo del SG-SST, por parte de las dependencias involucradas.
- 3. La periodicidad para supervisar las actividades del Plan Anual de Trabajo del SG-SST no es adecuada.
- 4. No se hace retroalimentación oportuna al equipo de trabajo sobre los resultados del Plan Anual de Trabajo del SG-SST. No se identifican logros o debilidades.
</t>
  </si>
  <si>
    <t xml:space="preserve">- Que se deba realizar un cambio presupuestal por contingencias de la Entidad.
</t>
  </si>
  <si>
    <t xml:space="preserve">- 1. Incumplimiento de requisitos legales y técnicos en materia de SST.
- 2. Gestión inadecuada de las condiciones de salud, de los Servidores de la Entidad
- 3. Intervención inadecuada de riesgos laborales.
- 4. Incumplimiento en las metas y objetivos institucionales 
- 5. Sanción por parte del ente de control u otro ente regulador.
- 6. Pérdida de credibilidad hacia la entidad de parte de los servidores, contratistas y visitantes.
</t>
  </si>
  <si>
    <t xml:space="preserve">Por ser un riesgo de impacto menor la probabilidad es posible, su valoración es moderada. </t>
  </si>
  <si>
    <t>- Reportar el riesgo materializado de Incumplimiento parcial de compromisos de el Plan Anual de Trabajo del Sistema de Seguridad y Salud en el Trabajo
 en el informe de monitoreo a la Oficina Asesora de Planeación.
- Reportar a la Dirección de Talento Humano el incumplimiento de cualquier compromiso que no se ejecutó del Plan Anual de Trabajo del Sistema de Seguridad y Salud en el Trabajo
- Re programar la actividad dentro del siguiente Plan Anual de Trabajo del Sistema de Seguridad y Salud en el Trabajo
- Actualizar el mapa de riesgos del proceso Gestión de Seguridad y Salud en el Trabajo</t>
  </si>
  <si>
    <t>- Reporte de monitoreo indicando la materialización del riesgo de Incumplimiento parcial de compromisos de el Plan Anual de Trabajo del Sistema de Seguridad y Salud en el Trabajo
- Reporte a el(la) Director(a) de Talento Humano.
- Re programas la actividad dentro del siguiente Plan Anual de Trabajo del Sistema de Seguridad y Salud en el Trabajo
- Mapa de riesgo del proceso Gestión de Seguridad y Salud en el Trabajo, actualizado.</t>
  </si>
  <si>
    <t>La valoración del riesgo baja, ya que la probabilidad de ocurrencia es baja al estar en constante seguimiento se evita que el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</si>
  <si>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 los procedimientos 4232000-PR-372 GESTIÓN DE PELIGROS, RIESGOS Y AMENAZAS y 2211300-PR-166 PR GESTIÓN DE LA SALUD se realiza un ajuste de controles.
Se incluye un control detectivo relacionado con evidenciar la materialización del riesgo a través del Subcomité de Autocontrol.</t>
  </si>
  <si>
    <t>Formular, el Plan Institucional de  Gestión Ambiental- PIGA para la vigencia. 
Formular el plan de acción del PIGA.</t>
  </si>
  <si>
    <t>en  la formulación del PIGA y su plan de acción</t>
  </si>
  <si>
    <t xml:space="preserve">- 1. Las personas que formulan el PIGA y su plan de acción no tienen los conocimientos requeridos o suficientes o no son conscientes de su función y el impacto de sus labores en el contexto organizacional.
- 2. Debilidades u omisiones en  la Identificación de aspectos y valoración de Impactos, el diagnóstico ambiental de la Secretaría General o información incompleta de la ejecución del PIGA de la vigencia anterior.
- 3. Desconocimiento u omisión de otros procesos puede generar incumplimientos ambientales
- 4. Dificultad en la apropiación de políticas ambientales.
- 5. Inadecuada determinación de los controles operacionales para mitigar los impactos y riesgos ambientales
</t>
  </si>
  <si>
    <t xml:space="preserve">- Cambios constantes en la normativa aplicable al proceso. 
- Demora por parte de los entes de control en materia ambiental en la atención de los trámites y requerimientos de la Secretaría General.
</t>
  </si>
  <si>
    <t xml:space="preserve">- 1. Pérdida o inadecuada utilización de recursos.
- 2. Pérdida de imagen institucional por inadecuado manejo ambiental en los puntos de atención a la ciudadanía  y demás sedes de la Secretaría General. 
- 3. Posibles hallazgos por parte de las autoridades ambientales, los entes o instancias de control.
- 4. Falencias en la implementación del Sistema de Gestión Ambiental de la Entidad
- 5. Interrupción de la operación de la Secretaría General por la materialización de un riesgo ambiental que no cuente con un control operacional eficiente
</t>
  </si>
  <si>
    <t xml:space="preserve">La valoración del riesgo antes de controles quedó en rara vez dentro de la escala de probabilidad por frecuencia, así mismo en la escala de impacto continúa siendo mayor, toda vez que afecta la operación e imagen institucional. Como resultado de la probabilidad y el impacto, la valoración disminuyó de zona extrema a alta. </t>
  </si>
  <si>
    <t xml:space="preserve">Se puede evidenciar que la escala probabilidad bajo de improbable a rara vez y la escala de impacto continúa en menor, quedando el riesgo en zona baja.  </t>
  </si>
  <si>
    <t xml:space="preserve">- AC#34 (Actividad 1):  Realizar un diagnóstico de cada uno de los procedimientos en cuento a que actividades y tareas se deben realizar para su cumplimiento; así como los registros requeridos que dan cuenta de la gestión del mismo.
- AC#34 (Actividad 1): Realizar un diagnóstico de cada uno de los procedimientos en cuento a que actividades y tareas se deben realizar para su cumplimiento; así como los registros requeridos que dan cuenta de la gestión del mismo.
_______________
- AC#34 (Actividad 1):  Realizar un diagnóstico de cada uno de los procedimientos en cuento a que actividades y tareas se deben realizar para su cumplimiento; así como los registros requeridos que dan cuenta de la gestión del mismo.
</t>
  </si>
  <si>
    <t xml:space="preserve">- Director(a) Administrativos y Financiero
- Director(a) Administrativos y Financiero
_______________
- Director(a) Administrativos y Financiero
</t>
  </si>
  <si>
    <t xml:space="preserve">- Propuesta de procedimiento
- Propuesta de procedimiento
_______________
- Propuesta de procedimiento
</t>
  </si>
  <si>
    <t xml:space="preserve">02/11/2018
02/11/2018
_______________
02/11/2018
</t>
  </si>
  <si>
    <t xml:space="preserve">31/03/2020
31/03/2020
_______________
31/03/2020
</t>
  </si>
  <si>
    <t>- Reportar el riesgo materializado de Decisiones erróneas o no acertadas en  la formulación del PIGA y su plan de acción en el informe de monitoreo a la Oficina Asesora de Planeación.
- Análisis de las imprecisiones tomadas en la formulación   y definir los ajustes al PIGA y su plan de acción
- Realizar la propuesta de ajustes al PIGA y su plan de acción
- Presentación de los cambios efectuados al PIGA y su plan de acción y en aplicativo Storm User
- Publicación y socialización del al PIGA y su plan de acción
- Actualizar el mapa de riesgos del proceso Gestión de Servicios Administrativos</t>
  </si>
  <si>
    <t>- Subdirector Servicios Administrativos
- Director(a) Administrativos y Financiero
- Director(a) Administrativos y Financiero
- Director(a) Administrativos y Financiero
- Director(a) Administrativos y Financiero
- Subdirector Servicios Administrativos</t>
  </si>
  <si>
    <t>- Reporte de monitoreo indicando la materialización del riesgo de Decisiones erróneas o no acertadas en  la formulación del PIGA y su plan de acción
- Evidencia de Reunión
- Propuesta  PIGA y su plan de acción
- PIGA y su plan de acción Actualizado
- Aplicativo Sig - Intranet
- Mapa de riesgo del proceso Gestión de Servicios Administrativos, actualizado.</t>
  </si>
  <si>
    <t>Se incluye el control detectivo. Definición de Plan de acción para fortalecer las actividades de control del PIGA. En la calificación del riesgo la escala de impacto bajo de  moderado a menor, lo que modificó la zona resultante  de moderado a baja.</t>
  </si>
  <si>
    <t>Se ajustaron las causas internas, externas y efectos
Se cambió la calificación de la probabilidad del riesgo de factible a frecuencia. Su resultado redujo la escala de probabilidad de probable  a rara vez.
Se ajustaron las actividades de control del riesgo conforme a la actualización de los procedimientos
La escala de probabilidad del riesgo bajo de improbable a rara vez
Se ajustaron las fechas de finalización de las acciones</t>
  </si>
  <si>
    <t>Coordinar la prestación de servicios de apoyo administrativo:  vigilancia, aseo y cafetería,  transporte, préstamo de espacios y demás servicios generales y operativos</t>
  </si>
  <si>
    <t>en la prestación de servicios de apoyo administrativo:  vigilancia, aseo y cafetería,  transporte, préstamo de espacios y demás servicios generales y operativos</t>
  </si>
  <si>
    <t xml:space="preserve">- 1. Inadecuada planeación en la estructuración de los procesos de contratación de los servicios administrativos
- 2. Falta de claridad en la solicitud de los requerimientos.
- 3.  No se cuenta con la cultura sobre el uso de la herramienta y los tiempos requeridos para la solicitudes de los servicios
- 4. No se tiene una programación real y anticipada de los eventos
- Falta de articulación y comunicación en la operación de las actividades que se gestionan al interior  del proceso
</t>
  </si>
  <si>
    <t xml:space="preserve">- Cambios constantes en la normativa aplicable al proceso. 
- Los clientes pueden realizar exigencias basadas en aspectos subjetivos, fuera del contexto del proceso. 
</t>
  </si>
  <si>
    <t xml:space="preserve">- 1. Insatisfacción por parte de las dependencias de la Entidad, otras entidades del Distrito y usuarios de los servicios.
- 2. Perdida de activos o información por fallas en la seguridad física
- 3. Interrupciones en actividades programadas de la Entidad.
- 4 No se contaría con un adecuado servicio
</t>
  </si>
  <si>
    <t xml:space="preserve">- Debilidades en las acciones de articulación interinstitucional que afectan las acciones para la modernización de la infraestructura física del Distrito.
- Fallas en la prestación de los bienes y servicios que oferta la Secretaria General
</t>
  </si>
  <si>
    <t>La valoración del riesgo antes de controles quedo en rara vez dentro de la escala de probabilidad por frecuencia, así mismo en la escala de impacto continúa en mayor toda vez que afecta la operación de la entidad. Como resultado de la probabilidad y el impacto, la valoración disminuyó de zona extrema a alta.</t>
  </si>
  <si>
    <t xml:space="preserve">La valoración del riesgo después de controles quedo en rara vez dentro de la escala de probabilidad  y de impacto moderado, toda vez que se incluyeron actividades de control de solidez fuerte que minimizan la materialización del riesgo. La valoración resultante del riesgo disminuyó de zona alta a moderada. </t>
  </si>
  <si>
    <t xml:space="preserve">- AP:# 39(ACT.2 ): Realizar la revisión y propuesta al procedimiento prestación de servicios administrativos  y demás documentos asociados.
- AP:# 39(ACT.3):Realizar el trámite documental en el aplicativo SIG, hasta su divulgación
- AP:# 39(ACT.4):Realizar talleres sobre el uso de la herramienta y campaña para el mejoramiento en las solicitudes y gestión de los servicios administrativos
- AP:# 39(ACT.5):Realizar un cronograma con actividades y fechas de inicio y finalización de los contratos de la Subdirección de Servicios Administrativos.
- AP:# 39(ACT.6):Mesas de trabajo para la estructuración de procesos de selección, con los involucrados directos, para conocer las especificaciones técnicas al detalle
_______________
- AP:# 39(ACT.1):Informe mensual sobre la prestación del servicio donde se reporte la gestión de las solicitudes indicando numero de atendidas a satisfacción y las que no se llevaron a cabo con su debido soporte.
- AP:# 39(ACT.2): Realizar la revisión y propuesta al procedimiento uso de espacios  y demás documentos asociados.
</t>
  </si>
  <si>
    <t xml:space="preserve">- Subdirector de Servicios Administrativos
- Subdirector de Servicios Administrativos
- Subdirector de Servicios Administrativos
- Subdirector de Servicios Administrativos
- Subdirector de Servicios Administrativos
_______________
- Subdirector de Servicios Administrativos
- Subdirector de Servicios Administrativos
</t>
  </si>
  <si>
    <t xml:space="preserve">- Propuesta de procedimiento prestación de servicios administrativos
- Publicación de documentos en aplicativo SIG
- Talleres ejecutados
- Cronograma de Actividades
- especificaciones técnicas de los procesos de selección
_______________
- Informe de prestación de servicios
- Propuesta de procedimiento uso de espacios
</t>
  </si>
  <si>
    <t xml:space="preserve">21/09/2018
21/09/2018
21/09/2018
21/09/2018
21/09/2018
_______________
21/09/2018
21/09/2018
</t>
  </si>
  <si>
    <t xml:space="preserve">31/03/2020
31/03/2020
31/03/2020
31/05/2019
29/03/2019
_______________
31/03/2020
31/03/2020
</t>
  </si>
  <si>
    <t>- Reportar el riesgo materializado de Errores (fallas o deficiencias) en la prestación de servicios de apoyo administrativo:  vigilancia, aseo y cafetería,  transporte, préstamo de espacios y demás servicios generales y operativos en el informe de monitoreo a la Oficina Asesora de Planeación.
- Identificar y reportar las fallas presentadas en la prestación del servicio a la empresa contratada 
- Se definen las medidas correctivas inmediatas 
- Definir las acciones correctivas o de mejora
-  Ejecutar las acciones definidas 
- Actualizar el mapa de riesgos del proceso Gestión de Servicios Administrativos</t>
  </si>
  <si>
    <t>- Subdirector Servicios Administrativos
- Profesional encargado o Subdirector de Servicios Administrativos
- Subdirector Servicios Administrativos
- Subdirector Servicios Administrativos
- Subdirector Servicios Administrativos
- Subdirector Servicios Administrativos</t>
  </si>
  <si>
    <t>- Reporte de monitoreo indicando la materialización del riesgo de Errores (fallas o deficiencias) en la prestación de servicios de apoyo administrativo:  vigilancia, aseo y cafetería,  transporte, préstamo de espacios y demás servicios generales y operativos
- Correo o memorando electrónico con el reporte
- Servicio prestado
- Acciones correctivas o de mejora
- Acciones ejecutadas
- Mapa de riesgo del proceso Gestión de Servicios Administrativos, actualizado.</t>
  </si>
  <si>
    <t>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t>
  </si>
  <si>
    <t>Se ajustó el nombre del riesgos según los servicios
Se ajustó la actividad clave del riesgo 
Se ajustó la calificación de probabilidad de factible a frecuente, lo que redujo la escala de probable a rara vez, en consecuencia disminuyó la zona resultante de externa a alta.
Se incluyó una actividad de control referente a uso de espacios
La valoración del riesgo después de controles se redujo de alto a moderado.
Se ajustaron las fechas de finalización de las acciones</t>
  </si>
  <si>
    <t>Administración de la caja menor</t>
  </si>
  <si>
    <t>en la legalización de adquisición de bienes y/o servicios</t>
  </si>
  <si>
    <t xml:space="preserve">- 1. Las personas que realizan adquisiciones por caja menor no tienen los conocimientos necesarios para legalizar los gastos ni son conscientes del impacto en la entrega oportuna y completa de los soportes.
- 2. La información de los soportes para legalizar el gasto presenta inconsistencias.
- 3. Errores durante el registro de información en la herramienta de Excel.
- 4. Falta claridad en la descripción de algunas actividades del procedimiento.
- 5. Legalización de gastos inoportuna
</t>
  </si>
  <si>
    <t xml:space="preserve">- Las herramientas tecnológicas no son suficientes para atender las necesidades del proceso. 
</t>
  </si>
  <si>
    <t xml:space="preserve">- 1. Pérdida de credibilidad y confianza en los responsables del manejo de la caja menor.
- 2. Posibles hallazgos por parte de los entes o instancias de control o investigaciones penales, fiscales o disciplinarias.
</t>
  </si>
  <si>
    <t xml:space="preserve">- Debilidades en las acciones de articulación interinstitucional que afectan las acciones para la modernización de la infraestructura física del Distrito.
</t>
  </si>
  <si>
    <t xml:space="preserve">La valoración del riesgo antes de controles quedo en rara vez dentro de la escala de probabilidad por frecuencia, así mismo en la escala de impacto continúa siendo moderado, toda vez que afecta la operación interna y externa, el cumplimiento de metas y objetivos institucionales. Como resultado de la probabilidad y el impacto, la valoración disminuyó de zona alta a moderada.
</t>
  </si>
  <si>
    <t>La valoración del riesgo después de controles quedo en rara vez dentro de la escala de probabilidad (por frecuencia pasando de cuadrante 2 a 1)   y de impacto insignificante, toda vez que se incluyeron actividades de control de solidez fuerte que minimizan la materialización del riesgo, generando como resultado una valoración después de controles baja.</t>
  </si>
  <si>
    <t>- Reportar el riesgo materializado de Errores (fallas o deficiencias) en la legalización de adquisición de bienes y/o servicios en el informe de monitoreo a la Oficina Asesora de Planeación.
- Identificar las inconsistencias presentadas
- Efectuar la devolución de la documentación 
- Efectuar el ajuste para gestionar nuevamente la legalización
- Actualizar el mapa de riesgos del proceso Gestión de Servicios Administrativos</t>
  </si>
  <si>
    <t>- Subdirector Servicios Administrativos
- Subdirector de Servicios Administrativos
- Subdirector de Servicios Administrativos
- Subdirector de Servicios Administrativos
- Subdirector Servicios Administrativos</t>
  </si>
  <si>
    <t>- Reporte de monitoreo indicando la materialización del riesgo de Errores (fallas o deficiencias) en la legalización de adquisición de bienes y/o servicios
- correo indicando inconsistencias
- Correo o memorando con soportes
- Documentos ajustados
- Mapa de riesgo del proceso Gestión de Servicios Administrativos, actualizado.</t>
  </si>
  <si>
    <t>Se define control detectivo. Una vez se efectúa el análisis después de controles de la escala de impacto bajó de menor a insignificante. Se define plan de mitigación.</t>
  </si>
  <si>
    <t xml:space="preserve">
Se ajustó la calificación de probabilidad por frecuencia de factible a frecuente, lo que redujo la escala de probable a rara vez, en consecuencia disminuyó la zona resultante de alta a moderada.
Se ajustaron los controles preventivos y detectivos conforme al procedimiento.
El cuadrante de probabilidad bajó de 2 a 1</t>
  </si>
  <si>
    <t>en la administración de la caja menor</t>
  </si>
  <si>
    <t xml:space="preserve">- 1. Manipulación de la caja menor
- 2. Personal no calificado para administración de la caja menor
- 3. Intereses personales
- 4.Abuso de poder 
- 
5. Falta de integridad del funcionario encargado del manejo de caja menor
</t>
  </si>
  <si>
    <t xml:space="preserve">
- Presiones o motivaciones individuales, sociales o colectivas, que inciten a realizar conductas contrarias al deber ser.
</t>
  </si>
  <si>
    <t xml:space="preserve">- 1. Desviación de recursos públicos 
- 2. Investigaciones disciplinarias, fiscales y/o penales
- 3. Pérdida de imagen del proceso
</t>
  </si>
  <si>
    <t>La valoración del riesgo antes de controles quedo en rara vez dentro de la escala de probabilidad por frecuencia, así mismo en la escala de impacto continúa siendo moderado, toda vez que afecta la imagen de la entidad y se generarían investigaciones disciplinarias y penales. Como resultado de la probabilidad y el impacto, la valoración continúa en zona moderada.</t>
  </si>
  <si>
    <t>Teniendo en cuenta que la calificación de la solidez de los controles preventivos y detectivos dio fuerte disminuyó la probabilidad a rara vez</t>
  </si>
  <si>
    <t xml:space="preserve">- AC#34 (Actividad 1): Realizar un diagnóstico del procedimiento Manejo de caja menor en cuanto a que actividades y tareas se deben realizar para su cumplimiento; así como los registros requeridos que dan cuenta de la gestión del mismo.
- AC#34 (Actividad 1): Realizar un diagnóstico del procedimiento Manejo de caja menor en cuanto a que actividades y tareas se deben realizar para su cumplimiento; así como los registros requeridos que dan cuenta de la gestión del mismo.
_______________
- AC#34 (Actividad 1):  Realizar un diagnóstico de cada uno de los procedimientos en cuento a que actividades y tareas se deben realizar para su cumplimiento; así como los registros requeridos que dan cuenta de la gestión del mismo.
- AC#34 (Actividad 1): Realizar un diagnóstico de cada uno de los procedimientos en cuento a que actividades y tareas se deben realizar para su cumplimiento; así como los registros requeridos que dan cuenta de la gestión del mismo.
</t>
  </si>
  <si>
    <t xml:space="preserve">- Subdirector de Servicios Administrativos
- Subdirector de Servicios Administrativos
_______________
- Subdirector de Servicios Administrativos
- Subdirector de Servicios Administrativos
</t>
  </si>
  <si>
    <t xml:space="preserve">- Propuesta de procedimiento
- Propuesta de procedimiento
_______________
- Propuesta de procedimiento
- Propuesta de procedimiento
</t>
  </si>
  <si>
    <t xml:space="preserve">02/11/2018
02/11/2018
_______________
02/11/2018
02/11/2018
</t>
  </si>
  <si>
    <t xml:space="preserve">31/12/2019
31/12/2019
_______________
31/12/2019
31/12/2019
</t>
  </si>
  <si>
    <t>- Reportar el presunto hecho de Desvío de recursos físicos o económicos en la administración de la caja menor al operador disciplinario, y a la Oficina Asesora de Planeación -informe de monitoreo- en caso que tenga fallo.
- Identificar el faltante de caja menor
- Realizar la investigación Interna del hecho
- Determinar las acciones a tomar conforme al informe de los hechos
- Reporte el presunto hecho de desvió de recursos al operador disciplinario
- Actualizar el mapa de riesgos del proceso Gestión de Servicios Administrativos</t>
  </si>
  <si>
    <t>- Subdirector Servicios Administrativos
- Subdirector Financiero o Jefe de la Oficina de Control Interno
- Subdirector Servicios Administrativos
- Subdirector Servicios Administrativos
- Subdirector Financiero o Jefe de la Oficina de Control Interno
- Subdirector Servicios Administrativos</t>
  </si>
  <si>
    <t>- Notificación realizada del presunto hecho de Desvío de recursos físicos o económicos en la administración de la caja menor al operador disciplinario, y reporte de monitoreo a la Oficina Asesora de Planeación de monitoreo en caso que el riesgo tenga fallo definitivo.
- Arqueo de caja menor
- Informe de los hechos
- Acciones
- Notificación del presunto hecho a la Oficina de Control Interno Disciplinario
- Mapa de riesgo del proceso Gestión de Servicios Administrativos, actualizado.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</si>
  <si>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</si>
  <si>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Realiza el mantenimiento preventivo y correctivo de los bienes</t>
  </si>
  <si>
    <t>en el mantenimiento preventivo y correctivo de los bienes</t>
  </si>
  <si>
    <t xml:space="preserve">- 1. Inadecuada identificación de necesidades para el mantenimiento preventivo y correctivo.
- 2. Inadecuada planeación para  el mantenimiento preventivo y correctivo.
- 3. La información necesaria  para el mantenimiento preventivo y correctivo no es clara, completa y de calidad. 
- 4. Falta de idoneidad en el personal que efectúa el mantenimiento preventivo y correctivo.
- Se requiere revisar, simplificar actividades, reasignar labores internas e implementar nuevos puntos de control dentro del proceso. 
</t>
  </si>
  <si>
    <t xml:space="preserve">- 1. Ineficiente ejecución presupuestal 
- 2. Incumplimiento de metas de los proyectos de inversión  asociados al mantenimiento de las edificaciones
- 3. Detrimento patrimonial 
- 4. Insatisfacción por parte de los usuarios internos y externos 
- 5. Pérdida o mala utilización de recursos.
</t>
  </si>
  <si>
    <t xml:space="preserve">- Subutilización de la infraestructura dispuesta para el aprovechamiento del ciudadano.
- Debilidades en las acciones de articulación interinstitucional que afectan las acciones para la modernización de la infraestructura física del Distrito.
</t>
  </si>
  <si>
    <t xml:space="preserve">- Visitas guiadas Archivo de Bogotá
</t>
  </si>
  <si>
    <t>En la valoración del riesgo antes de controles se puede evidenciar que la calificación del impacto quedó en mayor,  toda vez que afecta la imagen, la operación interna y externa, cumplimiento de metas y objetivos institucionales. Así mismo,  en  la escala de  probabilidad por frecuencia  paso de posible a rara vez . Por lo que la zona resultante del riesgo disminuyó de zona extrema a alta.</t>
  </si>
  <si>
    <t>En la valoración después de controles se puede evidenciar que la calificación de la probabilidad se mantiene en rara vez al igual que el impacto en menor, continuando en zona resultante baja.</t>
  </si>
  <si>
    <t xml:space="preserve">- AC #34 (actividad 1):  Realizar un diagnóstico de cada uno de los procedimientos en cuento a que actividades y tareas se deben realizar para su cumplimiento; así como los registros requeridos que dan cuenta de la gestión del mismo
- AC #34 (actividad 1):  Realizar un diagnóstico de cada uno de los procedimientos en cuento a que actividades y tareas se deben realizar para su cumplimiento; así como los registros requeridos que dan cuenta de la gestión del mismo
_______________
- AC #34 (actividad 1):  Realizar un diagnóstico de cada uno de los procedimientos en cuento a que actividades y tareas se deben realizar para su cumplimiento; así como los registros requeridos que dan cuenta de la gestión del mismo
</t>
  </si>
  <si>
    <t xml:space="preserve">- Subdirector Servicios Administrativos
- Subdirector Servicios Administrativos
_______________
- Subdirector Servicios Administrativos
</t>
  </si>
  <si>
    <t xml:space="preserve">- Propuesta de procedimientos
- Propuesta de procedimientos
_______________
- Propuesta de procedimientos
</t>
  </si>
  <si>
    <t>- Reportar el riesgo materializado de Supervisión inapropiada en el mantenimiento preventivo y correctivo de los bienes en el informe de monitoreo a la Oficina Asesora de Planeación.
- Realizar la revisión de las inconsistencias identificadas en la supervisión del mantenimiento preventivo y correctivo
- Reportar las inconsistencias a la Oficina de Contratos para efectuar los ajustes pertinentes
- Realizar las gestiones necesarias para el cambio de delegado de la supervisión o suspender, reiniciar o terminar el contrato
- Actualizar el mapa de riesgos del proceso Gestión de Servicios Administrativos</t>
  </si>
  <si>
    <t>- Subdirector Servicios Administrativos
- Subdirector Servicios Administrativos
- Subdirector Servicios Administrativos
- Subdirector Servicios Administrativos
- Subdirector Servicios Administrativos</t>
  </si>
  <si>
    <t>- Reporte de monitoreo indicando la materialización del riesgo de Supervisión inapropiada en el mantenimiento preventivo y correctivo de los bienes
- Acta de reunión o evidencia de reunión con las inconsistencias identificadas
- Memorando con reporte de inconsistencias
- Memorando con reasignación de delegado o acta de reinicio del contrato o acta de suspensión del contrato o convenio. 
- Mapa de riesgo del proceso Gestión de Servicios Administrativos, actualizado.</t>
  </si>
  <si>
    <t>Creación del mapa de riesgos. Se identifica nuevo riesgo, dando  respuesta a la acción preventiva No, 51. Se define plan de mitigación.</t>
  </si>
  <si>
    <t>Se ajustó la calificación de probabilidad de factible a frecuente,  lo que redujo su escala de probabilidad de posible a rara vez y en consecuencia disminuyó zona resultante de  extrema a alta.
Se ajustaron las fechas de finalización de las acciones</t>
  </si>
  <si>
    <t xml:space="preserve">Gestionar y tramitar las comunicaciones oficiales </t>
  </si>
  <si>
    <t xml:space="preserve">en la  gestión y trámite de comunicaciones oficiales </t>
  </si>
  <si>
    <t xml:space="preserve">- Conocimiento parcial de responsabilidades y funciones a cargo del proceso.
- Desconocimiento de los riesgos del proceso
- Por realizar las tareas sobre el tiempo y por no querer hacer uso del Sistema de Gestión de Calidad, hacen uso de formatos no actualizados.
- Desconocimiento de los riesgos del proceso
- La estructura organizacional de la entidad no facilita la gestión del proceso
</t>
  </si>
  <si>
    <t xml:space="preserve">- Situaciones sociales que impiden el normal funcionamiento de la dependencia
</t>
  </si>
  <si>
    <t xml:space="preserve">- Reprocesos en la entrega de comunicaciones al usuario final
- Perdida de credibilidad con el usuario y otras entidades del Distrito
- Pérdida de recursos por repetición de labores
- Incumplimiento legal por vencimiento de términos en la entrega de comunicaciones
- Quejas de la ciudadanía 
- Perdida de información (documentos)
- Demora en la ejecución de los procesos de la entidad
- Fuga u ocultamiento de información y afectación a la protección de datos personales
</t>
  </si>
  <si>
    <t>La valoración antes de controles arrojó probable dentro de la escala de probabilidad por frecuencia, toda vez que existe la posibilidad de que suceda el riesgo, así mismo, dentro de la escala de impacto se ubicó en mayor, debido a Pérdida de credibilidad, incumplimiento legal, pérdida de recursos, quejas, entre otras; lo que ubica el riesgo en la zona resultante extrema. 
El riesgo se materializó debido a que las dependencias no hacen uso a adecuado de los formatos y que no realizar el tramité de radicación se puede generar un riesgo mayor en otro proceso.</t>
  </si>
  <si>
    <t>La valoración del riesgo después de controles arroja probable en la escala de probabilidad con un impacto moderado lo que lo ubica al riesgo en zona resultante alta .</t>
  </si>
  <si>
    <t xml:space="preserve">- Incluir en el procedimiento "Informar al comité de Gestión y Desempeño" el incumplimiento de los formatos establecidos en el Sistema Integrado de Gestión.
(Acción de mejora No.49 registrada en aplicativo SIG)
_______________
</t>
  </si>
  <si>
    <t xml:space="preserve">- Procedimiento Actualizado
Informe uso no adecuado de los formatos
_______________
</t>
  </si>
  <si>
    <t xml:space="preserve">12/11/2019
_______________
</t>
  </si>
  <si>
    <t xml:space="preserve">31/01/2020
_______________
</t>
  </si>
  <si>
    <t xml:space="preserve">- Realizar mayor divulgación de las directrices establecidas en el procedimiento "Gestión y trámite de comunicaciones oficiales y transferencias documentales 2211600-PR-049". 
(Acción Preventiva N° 30 aplicativo SIG)
- Realizar divulgación de las directrices establecidas en el procedimiento "Gestión y trámite de comunicaciones oficiales y transferencias documentales 2211600-PR-049" 
(Acción Preventiva N° 30 aplicativo SIG)
_______________
- Realizar mayor divulgación de las directrices establecidas en el procedimiento "Gestión y trámite de comunicaciones oficiales y transferencias documentales 2211600-PR-049". 
(Acción Preventiva N° 30 aplicativo SIG)
</t>
  </si>
  <si>
    <t xml:space="preserve">- Subdirector de servicios administrativos
- Subdirector de servicios administrativos
_______________
- Subdirector de servicios administrativos
</t>
  </si>
  <si>
    <t xml:space="preserve">- Evidencias de socialización
- Evidencias de socialización
_______________
- Evidencias de socialización
</t>
  </si>
  <si>
    <t xml:space="preserve">01/06/2019
31/07/2019
_______________
01/06/2019
</t>
  </si>
  <si>
    <t xml:space="preserve">20/08/2019
20/08/2019
_______________
20/08/2019
</t>
  </si>
  <si>
    <t>- Reportar el riesgo materializado de Errores (fallas o deficiencias) en la  gestión y trámite de comunicaciones oficiales  en el informe de monitoreo a la Oficina Asesora de Planeación.
- Se devuelve el documento en físico o electrónico a la dependencia correspondiente para su respectivo ajuste.
- Se informa a la dependencia para que realice los respectivos ajustes a la comunicación.
- Se ajusta la información o se adjunta la imagen adecuada al radicado
- Actualizar el mapa de riesgos del proceso Gestión Documental Interna</t>
  </si>
  <si>
    <t>- Reporte de monitoreo indicando la materialización del riesgo de Errores (fallas o deficiencias) en la  gestión y trámite de comunicaciones oficiales 
- Formato de devolución de correspondencia 2211600-FT-262
- Correo Fuera de Servicio aplicativo SIGA
- Solicitud de modificación en el aplicativo
- Mapa de riesgo del proceso Gestión Documental Interna, actualizado.</t>
  </si>
  <si>
    <t xml:space="preserve">Se ajusto actividad clave de acuerdo al ajuste realizado en la caracterización del proceso con relación al cambio de nombre del procedimiento.
Se realizo la calificación de la probabilidad del riesgo por frecuencia. 
Se modifico la calificación del control.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</si>
  <si>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en la  gestión y trámite de comunicaciones oficiales</t>
  </si>
  <si>
    <t xml:space="preserve">- Conocimiento parcial de objetivos y metas del proceso a mediano y largo plazo.
- Se tiene parcialmente documentados planes de contingencia en caso de presentarse fallas o materialización de un  riesgo.
- Conocimiento parcial de responsabilidades y funciones a cargo del proceso.
</t>
  </si>
  <si>
    <t xml:space="preserve">- Reprocesos en la entrega de comunicaciones al usuario final
- Perdida de credibilidad con el usuario y otras entidades del Distrito
- Pérdida de recursos por repetición de labores
- Incumplimiento legal por vencimiento de términos en la entrega de comunicaciones
- Quejas de la ciudadanía 
- Acumulación de comunicaciones para su trámite
</t>
  </si>
  <si>
    <t>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t>
  </si>
  <si>
    <t>La valoración del riesgo después de controles quedo en escala de probabilidad Rara vez y de impacto menor lo que lo ubica al riesgo en zona resultante baja.</t>
  </si>
  <si>
    <t xml:space="preserve">- Realizar mayor divulgación de las directrices establecidas en el procedimiento Gestión y trámite de comunicaciones oficiales y transferencias documentales 2211600-PR-049. 
(Acción Preventiva N° 30 aplicativo SIG)
- Realizar mayor divulgación de las directrices establecidas en el procedimiento Gestión y trámite de comunicaciones oficiales y transferencias documentales 2211600-PR-049. 
(Acción Preventiva N° 30 aplicativo SIG)
_______________
</t>
  </si>
  <si>
    <t xml:space="preserve">- Subdirector de servicios administrativos
- Subdirector de servicios administrativos
_______________
</t>
  </si>
  <si>
    <t xml:space="preserve">- Evidencias de socialización
- Evidencias de socialización
_______________
</t>
  </si>
  <si>
    <t xml:space="preserve">01/06/2019
01/06/2019
_______________
</t>
  </si>
  <si>
    <t xml:space="preserve">20/08/2019
20/08/2019
_______________
</t>
  </si>
  <si>
    <t>- Reportar el riesgo materializado de Interrupciones en la  gestión y trámite de comunicaciones oficiales en el informe de monitoreo a la Oficina Asesora de Planeación.
- Si la falla es técnica se reporta la incidencia a la mesa de ayuda de la OTIC, rara que se realice el respectivo soporte.
- Una vez solucionado el inconveniente presentado, se continua con la gestión y trámite de los documentos.
- Actualizar el mapa de riesgos del proceso Gestión Documental Interna</t>
  </si>
  <si>
    <t>- Reporte de monitoreo indicando la materialización del riesgo de Interrupciones en la  gestión y trámite de comunicaciones oficiales
- N° de soporte mesa de ayuda
- Documento radicado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</si>
  <si>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</si>
  <si>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 xml:space="preserve">Gestionar y tramitar transferencias documentales. </t>
  </si>
  <si>
    <t>de las transferencias documentales</t>
  </si>
  <si>
    <t xml:space="preserve">- Conocimiento parcial de responsabilidades y funciones a cargo del proceso.
- Desconocimiento de los riesgos del proceso
- Algunas actividades y tareas especificas del proceso se deben revisar y ajustar con el propósito de detallar su descripción, identificar cuellos de botella o fortalecer los puntos de control.
</t>
  </si>
  <si>
    <t xml:space="preserve">- Desconocimiento del propósito, el funcionamiento, los productos y servicios que ofrece el proceso por parte de los usuarios del proceso.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</si>
  <si>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t>
  </si>
  <si>
    <t xml:space="preserve">La valoración del riesgo antes de controles arrojó casi seguro dentro de la escala de probabilidad por frecuencia, toda vez que existe la posibilidad de que suceda , así mismo, dentro de la escala de impacto se ubicó en catastrófico, lo que ubica el riesgo en la zona resultante extrema.
El riesgo se materializó debido a que las dependencias no cumplen con las fechas programadas en el cronograma de transferencias documentales primarias. </t>
  </si>
  <si>
    <t xml:space="preserve">La valoración del riesgo después de controles arroja posible en la escala de probabilidad con un impacto moderado lo que lo ubica al riesgo en zona resultante Alta </t>
  </si>
  <si>
    <t xml:space="preserve">- Realizar mayor divulgación de las directrices establecidas en el procedimiento Gestión y trámite de comunicaciones oficiales y transferencias documentales 2211600-PR-049. 
(Acción Preventiva N° 30 aplicativo SIG)
- Revisar y ajustar el procedimiento Gestión y Trámite de comunicaciones oficiales y transferencias documentales 2211600-PR-049, incluyendo lo relacionado con la reprogramación de entregas de los archivos a transferir, el seguimiento y la presentación ante el Comité directivo mensualmente del estado de cumplimiento del Cronograma de transferencias documentales.
(Acción Correctiva N° 33 aplicativo SIG)
- Socializar los cambios efectuados en el procedimiento al interior de la dependencia.
(Acción Correctiva N° 33 aplicativo SIG)
_______________
- Realizar mayor divulgación de las directrices establecidas en el procedimiento Gestión y trámite de comunicaciones oficiales y transferencias documentales 2211600-PR-049. 
(Acción Preventiva N° 30 aplicativo SIG)
</t>
  </si>
  <si>
    <t xml:space="preserve">- Subdirector de servicios administrativos
- Subdirector de servicios administrativos
- Subdirector de servicios administrativos
_______________
- Subdirector de servicios administrativos
</t>
  </si>
  <si>
    <t xml:space="preserve">- Evidencias de socialización
- Procedimiento modificado
- Evidencias de socialización
_______________
- Evidencias de socialización
</t>
  </si>
  <si>
    <t xml:space="preserve">01/06/2019
14/08/2019
14/08/2019
_______________
01/06/2019
</t>
  </si>
  <si>
    <t xml:space="preserve">20/08/2019
01/11/2019
01/11/2019
_______________
20/08/2019
</t>
  </si>
  <si>
    <t>- Reportar el riesgo materializado de Omisión de las transferencias documentales en el informe de monitoreo a la Oficina Asesora de Planeación.
- Se solicita a la dependencia realizar la transferencia documental.
- Se ajusta el cronograma de transferencias documentales
- Actualizar el mapa de riesgos del proceso Gestión Documental Interna</t>
  </si>
  <si>
    <t>- Reporte de monitoreo indicando la materialización del riesgo de Omisión de las transferencias documentales
- Memorando
- Cronograma 
- Mapa de riesgo del proceso Gestión Documental Interna, actualizado.</t>
  </si>
  <si>
    <t>Se ajustó el nombre del riesgo, teniendo en cuenta que se separó el tema 
Se ajusto actividad clave de acuerdo al ajuste realizado a la caracterización del proceso por el cambio de nombre del procedimiento.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incluyó punto de control asociado en el procedimiento "Gestión y trámite de transferencias documentales" 4233100-PR-376 Versión 01.
Se ajustaron las fechas de terminación de las acciones acorde con las fechas del aplicativo SIG.  
Se incluyen acciones de contingencia.</t>
  </si>
  <si>
    <t>Gestionar y tramitar actos administrativos</t>
  </si>
  <si>
    <t xml:space="preserve">en la gestión y trámite de actos administrativos </t>
  </si>
  <si>
    <t xml:space="preserve">- Conocimiento parcial de responsabilidades y funciones a cargo del proceso.
- Desconocimiento de los riesgos del proceso
- Por errores humanos se han presentado inconsistencias en el proceso de numeración y fechado de actos administrativos
- Por realizar las tareas sobre el tiempo y por no querer hacer uso del Sistema de Gestión de Calidad, hacen uso de formatos no actualizados.
- Conocimiento parcial de objetivos y metas del proceso a mediano y largo plazo.
</t>
  </si>
  <si>
    <t xml:space="preserve">- Exceso de normas y cambios constantes en normatividad.
</t>
  </si>
  <si>
    <t xml:space="preserve">- Pérdida de obligatoriedad del acto administrativo
- Incumplimiento de las funciones
- Pérdida de credibilidad
- Reclamaciones de usuarios
- Requerimientos, llamados de atención de los superiores y posible investigación disciplinaria.
</t>
  </si>
  <si>
    <t>La valoración del riesgo antes de controles arrojó probable dentro de la escala de probabilidad por frecuencia, toda vez que existe la posibilidad de que suceda , así mismo, dentro de la escala de impacto se ubicó en mayor, debido a Pérdida de credibilidad, reclamaciones, entre otras; lo que ubica el riesgo en la zona resultante extrema.
El riesgo se materializó debido a que la numeración de los actos administrativos se hace de forma manual y no se observo cuidadosamente la numeración en la que continuaba el acto administrativo.</t>
  </si>
  <si>
    <t xml:space="preserve">- Sensibilizar en el uso adecuado del módulo de Actos administrativos del Sistema de Gestión Documental
(Acción preventiva No.45 registrada en el aplicativo SIG)
_______________
</t>
  </si>
  <si>
    <t xml:space="preserve">- Planilla de Asistencia
_______________
</t>
  </si>
  <si>
    <t xml:space="preserve">
_______________
- Realizar mayor divulgación de las directrices establecidas en el procedimiento "Gestión y trámite de actos administrativos 2211600-PR-055". 
(Acción Preventiva N° 31 aplicativo SIG)
</t>
  </si>
  <si>
    <t xml:space="preserve">
_______________
- Subdirector de servicios administrativos
</t>
  </si>
  <si>
    <t xml:space="preserve">
_______________
- Evidencias de socialización
</t>
  </si>
  <si>
    <t xml:space="preserve">
_______________
01/06/2019
</t>
  </si>
  <si>
    <t xml:space="preserve">
_______________
20/08/2019
</t>
  </si>
  <si>
    <t>- Reportar el riesgo materializado de Errores (fallas o deficiencias) en la gestión y trámite de actos administrativos  en el informe de monitoreo a la Oficina Asesora de Planeación.
- Se informa al involucrado.
- Se realiza el respectivo ajuste al documento
- Actualizar el mapa de riesgos del proceso Gestión Documental Interna</t>
  </si>
  <si>
    <t>- Subdirector(a) de Servicios Administrativos
- Subdirector(a) de Servicios Administrativos
- Dependencia responsable de elaborar el documento
- Subdirector(a) de Servicios Administrativos</t>
  </si>
  <si>
    <t>- Reporte de monitoreo indicando la materialización del riesgo de Errores (fallas o deficiencias) en la gestión y trámite de actos administrativos 
- Correo
- Acto administrativo
- Mapa de riesgo del proceso Gestión Documental Interna, actualizado.</t>
  </si>
  <si>
    <t>Se ajusto actividad clave de acuerdo al ajuste realizado a la caracterización del proceso.
Se realizo la calificación de la probabilidad del riesgo por frecuencia.
Se modifico la calificación del control.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</si>
  <si>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Consulta y préstamo de documentos</t>
  </si>
  <si>
    <t>en la recepción de documentos prestados</t>
  </si>
  <si>
    <t xml:space="preserve">- Conocimiento parcial de responsabilidades y funciones a cargo del proceso.
- Desconocimiento de los riesgos del proceso
- Conocimiento parcial de objetivos y metas del proceso a mediano y largo plazo.
</t>
  </si>
  <si>
    <t xml:space="preserve">- Pérdida de información y documentos
- Interrupciones en la operación del proceso
- Quejas por no disponibilidad de documentos
- Pérdida de credibilidad
- Reemplazo no autorizado de documentos 
- Ocultamiento de información
</t>
  </si>
  <si>
    <t>La valoración del riesgo antes de controles arrojó probable dentro de la escala de probabilidad por frecuencia, toda vez que existe una posibilidad media que suceda, así mismo, dentro de la escala de impacto se ubicó en catastrófico, lo que ubica el riesgo en la zona resultante extrema.
El riesgo se materializó debido a que no se registraron los préstamos de documentos en la herramienta indicada.</t>
  </si>
  <si>
    <t>La valoración del riesgo después de controles arroja posible en la escala de probabilidad con un impacto mayor lo que lo ubica al riesgo en zona resultante extrema .</t>
  </si>
  <si>
    <t xml:space="preserve">
- Establecer un formato para el préstamo de documentos diferentes al archivo central.
(Acción Correctiva N° 29 aplicativo SIG)
_______________
</t>
  </si>
  <si>
    <t xml:space="preserve">
- Subdirector de servicios administrativos
_______________
</t>
  </si>
  <si>
    <t xml:space="preserve">
- Evidencias de socialización
_______________
</t>
  </si>
  <si>
    <t xml:space="preserve">
01/06/2019
_______________
</t>
  </si>
  <si>
    <t xml:space="preserve">
05/09/2019
_______________
</t>
  </si>
  <si>
    <t xml:space="preserve">- Realizar mayor divulgación de las directrices establecidas en el procedimiento "Consulta y préstamo de documentos 2211600-PR-050".
(Acción Preventiva N° 32 aplicativo SIG)
_______________
</t>
  </si>
  <si>
    <t xml:space="preserve">- Subdirector de servicios administrativos
_______________
</t>
  </si>
  <si>
    <t xml:space="preserve">- Evidencias de socialización
_______________
</t>
  </si>
  <si>
    <t xml:space="preserve">01/06/2019
_______________
</t>
  </si>
  <si>
    <t>- Reportar el riesgo materializado de Errores (fallas o deficiencias) en la recepción de documentos prestados en el informe de monitoreo a la Oficina Asesora de Planeación.
- Se informa al solicitante y se realiza el respectivo ajuste.
- Actualizar el mapa de riesgos del proceso Gestión Documental Interna</t>
  </si>
  <si>
    <t>- Subdirector(a) de Servicios Administrativos
- Subdirector(a) de Servicios Administrativos
- Subdirector(a) de Servicios Administrativos</t>
  </si>
  <si>
    <t>- Reporte de monitoreo indicando la materialización del riesgo de Errores (fallas o deficiencias) en la recepción de documentos prestados
- Correo
- Mapa de riesgo del proceso Gestión Documental Interna, actualizado.</t>
  </si>
  <si>
    <t>Se ajusto actividad clave de acuerdo al ajuste realizado a la caracterización del proceso.
Se realizo la calificación de la probabilidad del riesgo por frecuencia.
Se ajustó control preventivo en calificación
Se ajustó la valoración obtenida antes y después de controles, de acuerdo con el resultado obtenido.
Se ajustó la descripción de las actividades de control de acuerdo al ajuste realizado en los puntos de control de los procedimientos. Así mismo, se incluyó en la actividad de control la Acción Correctiva N° 29.
Se ajustaron las fechas de terminación de las acciones acorde con las fechas del aplicativo SIG.  
Se incluyen acciones de contingencia.</t>
  </si>
  <si>
    <t>Actualizar instrumentos archivísticos</t>
  </si>
  <si>
    <t>en la actualización o elaboración de instrumentos archivísticos</t>
  </si>
  <si>
    <t xml:space="preserve">- Conocimiento parcial de objetivos y metas del proceso a mediano y largo plazo.
- La estructura organizacional de la entidad no facilita la gestión del proceso
- Conocimiento parcial de responsabilidades y funciones a cargo del proceso.
</t>
  </si>
  <si>
    <t xml:space="preserve">- Información errónea
- Interrupciones en la operación del proceso
- No disponibilidad de documentos
- Pérdida de credibilidad
- Incumplimiento de normatividad
- Sobrecostos por reprocesos
- Sanciones por parte de cualquier ente de control o regulador
</t>
  </si>
  <si>
    <t>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t>
  </si>
  <si>
    <t>La valoración del riesgo después de controles arroja rara vez en la escala de probabilidad con un impacto menor lo que lo ubica al riesgo en zona resultante baja .</t>
  </si>
  <si>
    <t xml:space="preserve">- Realizar las actividades establecidas en el procedimiento 2211600-PR-048. "Actualización de Tablas de Retención Documental - TRD
(Acción de Mejora N° 48 aplicativo SIG)
- Solicitar al Consejo Distrital de Archivos acta de convalidación de la TRD.
(Acción Correctiva N° 30 aplicativo SIG)
- Publicar y socializar la TRD
(Acción Correctiva N° 30 aplicativo SIG)
_______________
- Realizar las actividades establecidas en el procedimiento 2211600-PR-048. "Actualización de Tablas de Retención Documental - TRD
(Acción de Mejora N° 48 aplicativo SIG)
</t>
  </si>
  <si>
    <t xml:space="preserve">- Tabla de Retención Documental actualizada
- Tabla de Retención Documental Convalidada
- Tabla de Retención Documental socializada y publicada
_______________
- Tabla de Retención Documental actualizada
</t>
  </si>
  <si>
    <t xml:space="preserve">13/12/2018
24/07/2019
24/07/2019
_______________
13/12/2018
</t>
  </si>
  <si>
    <t xml:space="preserve">31/01/2020
29/10/2019
29/10/2019
_______________
31/01/2020
</t>
  </si>
  <si>
    <t>- Reportar el riesgo materializado de Errores (fallas o deficiencias) en la actualización o elaboración de instrumentos archivísticos en el informe de monitoreo a la Oficina Asesora de Planeación.
- Se realizan el respectivo ajuste.
- Actualizar el mapa de riesgos del proceso Gestión Documental Interna</t>
  </si>
  <si>
    <t>- Reporte de monitoreo indicando la materialización del riesgo de Errores (fallas o deficiencias) en la actualización o elaboración de instrumentos archivísticos
- Instrumento ajustado (TRD)
- Mapa de riesgo del proceso Gestión Documental Interna, actualizado.</t>
  </si>
  <si>
    <t>Elaborar certificados de información laboral con destino a bonos pensionales</t>
  </si>
  <si>
    <t>en la elaboración de certificados para información laboral con destino a bonos pensionales</t>
  </si>
  <si>
    <t xml:space="preserve">- Información errónea
- Demoras en la elaboración de la certificación y entregas al usuario
- Quejas por demoras en el trámite
- Reprocesos
- Sanciones por cualquier ente de control o regulador
</t>
  </si>
  <si>
    <t>La valoración antes de controles arrojó rara vez dentro de la escala de probabilidad por frecuencia, toda vez que existe una baja posibilidad que suceda, así mismo, dentro de la escala de impacto se ubicó en moderada, lo que ubica el riesgo en la zona resultante moderada.</t>
  </si>
  <si>
    <t xml:space="preserve">- Establecer plan de transferencia de conocimiento de información para bono pensional y presentarlo al Comité Interno de Archivo (Acta del Comité Interno de Archivo o el que lo reemplace. Plan de transferencia del conocimiento).
(Acción de Mejora N° 23 aplicativo SIG)
_______________
- Establecer plan de transferencia de conocimiento de información para bono pensional y presentarlo al Comité Interno de Archivo (Acta del Comité Interno de Archivo o el que lo reemplace. Plan de transferencia del conocimiento).
(Acción de Mejora N° 23 aplicativo SIG)
</t>
  </si>
  <si>
    <t xml:space="preserve">- Subdirector de servicios administrativos
_______________
- Subdirector de servicios administrativos
</t>
  </si>
  <si>
    <t xml:space="preserve">- Plan de transferencia del conocimiento
_______________
- Plan de transferencia del conocimiento
</t>
  </si>
  <si>
    <t xml:space="preserve">07/09/2018
_______________
07/09/2018
</t>
  </si>
  <si>
    <t xml:space="preserve">30/07/2019
_______________
30/07/2019
</t>
  </si>
  <si>
    <t>- Reportar el riesgo materializado de Errores (fallas o deficiencias) en la elaboración de certificados para información laboral con destino a bonos pensionales en el informe de monitoreo a la Oficina Asesora de Planeación.
- Se ajusta la información.
- Se notifica al peticionario.
- Actualizar el mapa de riesgos del proceso Gestión Documental Interna</t>
  </si>
  <si>
    <t>- Reporte de monitoreo indicando la materialización del riesgo de Errores (fallas o deficiencias) en la elaboración de certificados para información laboral con destino a bonos pensionales
- Comunicación de alcance
- Oficio
- Mapa de riesgo del proceso Gestión Documental Interna, actualizado.</t>
  </si>
  <si>
    <t>Creación del documento</t>
  </si>
  <si>
    <t>Se realizó la valoración antes de controles, teniendo en cuenta frecuencia y el impacto.
Se incluyen controles detectivos frente al riesgo.
Se propuso un plan de contingencia frente a la materialización del riesgo. </t>
  </si>
  <si>
    <t>Gestión y trámite de comunicaciones oficiales, actos administrativos, transferencias documentales, consulta y préstamo de documentos.</t>
  </si>
  <si>
    <t>durante el manejo de los documentos que se tramitan en el área de Gestión Documental con el fin de obtener beneficios propios o de terceros.</t>
  </si>
  <si>
    <t xml:space="preserve">- Conocimiento parcial de objetivos y metas del proceso a mediano y largo plazo.
- Desconocimiento de los riesgos del proceso
- La estructura organizacional de la entidad no facilita la gestión del proceso
- Conocimiento parcial de responsabilidades y funciones a cargo del proceso.
- Por errores humanos se han presentado inconsistencias en el proceso
</t>
  </si>
  <si>
    <t xml:space="preserve">- Pérdida de credibilidad del proceso y de la Entidad.
- Afectación en la prestación de los productos o servicios que ofrece la entidad.
- Sanciones disciplinarias, fiscales y penales.
- Pérdida de información de la entidad.
</t>
  </si>
  <si>
    <t>La valoración antes de controles arrojó rara vez dentro de la escala de probabilidad por frecuencia,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t>
  </si>
  <si>
    <t>La valoración del riesgo después de controles arroja rara vez en la escala de probabilidad con un impacto mayor lo que lo ubica al riesgo en zona resultante alta.</t>
  </si>
  <si>
    <t xml:space="preserve">- Realizar mayor divulgación de las directrices establecidas en el procedimiento "Consulta y préstamo de documentos 2211600-PR-050".
(Acción Preventiva N° 32 aplicativo SIG)
- Elaborar plan de priorización para la numeración, fechado, comunicado y notificado de actos administrativos e integrarlo al Sistema Integrado de Gestión  SIG (Documento plan de priorización).
(Acción de Mejora N° 21 registrada en aplicativo SIG)
- Elaborar plan de priorización para la numeración, fechado, comunicado y notificado de actos administrativos e integrarlo al Sistema Integrado de Gestión  SIG (Documento plan de priorización).
(Acción de Mejora N° 21 registrada en aplicativo SIG)
_______________
- Realizar mayor divulgación de las directrices establecidas en el procedimiento "Consulta y préstamo de documentos 2211600-PR-050".
(Acción Preventiva N° 32 aplicativo SIG)
- Identificación de documentos electrónicos generados por las Dependencias de la Entidad.
(Acción de Mejora N° 44 aplicativo SIG)
- 
Identificación de documentos electrónicos generados por las Dependencias de la Entidad.
(Acción de Mejora N° 44 aplicativo SIG)
</t>
  </si>
  <si>
    <t xml:space="preserve">- Subdirector de servicios administrativos
- Subdirector de servicios administrativos
- Subdirector de servicios administrativos
_______________
- Subdirector de servicios administrativos
- Subdirector de servicios administrativos
- Subdirector de servicios administrativos
</t>
  </si>
  <si>
    <t xml:space="preserve">- Plan de contingencia
- Campaña de sensibilización
Plan de priorización
Plan de contingencia
- Campaña de sensibilización
Plan de priorización
Plan de contingencia
_______________
- Plan de contingencia
- Diagnostico Identificación documentos electrónicos
- Diagnostico Identificación documentos electrónicos
</t>
  </si>
  <si>
    <t xml:space="preserve">07/09/2018
07/09/2018
07/09/2018
_______________
07/09/2018
01/03/2019
01/03/2019
</t>
  </si>
  <si>
    <t xml:space="preserve">20/08/2019
31/07/2019
31/07/2019
_______________
20/08/2019
31/12/2019
31/12/2019
</t>
  </si>
  <si>
    <t>-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
- Reportar al Subdirector de servicios administrativos para que se tomen las medidas pertinentes
- Reportar a la Oficina de Control Interno Disciplinario, para que se inicie el respectivo proceso al funcionario implicado.
- Se notifica a la instancia o autoridad competente para que se tomen las medidas pertinentes
- Actualizar el mapa de riesgos del proceso Gestión Documental Interna</t>
  </si>
  <si>
    <t>- Subdirector(a) de Servicios Administrativos
- Profesional encargado del área de Gestión documental
- Subdirector(a) de Servicios Administrativos
- Subdirector(a) de Servicios Administrativos
- Subdirector(a) de Servicios Administrativos</t>
  </si>
  <si>
    <t>-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
- Correo electrónico
- Comunicación oficial (memorando)
- Memorando u Oficio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</si>
  <si>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</si>
  <si>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t>
  </si>
  <si>
    <t>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t>
  </si>
  <si>
    <t xml:space="preserve">- Las personas que realizan la actividad no cuentan con los conocimientos o habilidades necesarias para la verificación de requisitos. 
- No contar con la información completa y oportuna sobre la situación administrativa e historia laboral para realizar la actividad.  
</t>
  </si>
  <si>
    <t xml:space="preserve">- Algún tipo de solitudes que genera la modificación en los Actos Administrativos.
</t>
  </si>
  <si>
    <t xml:space="preserve">- Re proceso al emitir el acto administrativo cuando se debe realizar una aclaraciones, correcciones o modificaciones en la decisión final.
- Afectación de la imagen ante los usuarios.
- Generar hallazgos por parte de un ente de control.
</t>
  </si>
  <si>
    <t>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t>
  </si>
  <si>
    <t>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t>
  </si>
  <si>
    <t>-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subsane el error.
- Actualizar el mapa de riesgos del proceso Gestión Estratégica de Talento Humano</t>
  </si>
  <si>
    <t>- Director(a) Técnico(a) de Talento Humano
- Profesional universitario, profesional especializado
- Profesional universitario, profesional especializado y director(a) de talento humano.
- Director(a) Técnico(a) de Talento Humano</t>
  </si>
  <si>
    <t>-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</si>
  <si>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incluyen causas internas y externas (incluyendo las DOFA) y complementan consecuencias.
Se ajusta el nombre del riesgo y se incluye la explicación del riesgo.
Se incluyen causas externas.
Se ajusta la valoración antes de controles a moderada
Se incluyeron análisis de controles detectivos.
Se definen acciones de contingencia.
Se ajusta la valoración después de controles a baja.</t>
  </si>
  <si>
    <t>Se incluye un control detectivo relacionado con evidenciar la materialización del riesgo a través del Subcomité de Autocontrol.</t>
  </si>
  <si>
    <t>Verificar y consolidar documentos para tramitar de un Acto Administrativo de vinculación, encargo o prima técnica de los servidores de la Secretaría General de la Alcaldía Mayor de Bogotá, D.C.</t>
  </si>
  <si>
    <t>al expedir un Acto Administrativo de vinculación, encargo o prima técnica de los servidores de la Secretaría General de la Alcaldía Mayor de Bogotá, D.C., que den lugar a aclaraciones, correcciones o modificaciones en la decisión final.</t>
  </si>
  <si>
    <t xml:space="preserve">- Las personas que realizan la actividad no cuentan con los conocimientos o habilidades necesarias para la verificación de requisitos. 
</t>
  </si>
  <si>
    <t xml:space="preserve">- Re proceso al emitir el acto administrativo cuando se debe realizar una aclaraciones, correcciones o modificaciones en la decisión final.
- Generar hallazgos por parte de un ente de control.
</t>
  </si>
  <si>
    <t xml:space="preserve">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presentado (1) un Acto Administrativo que de lugar a aclaraciones, correcciones o modificaciones en la decisión final, por lo cual tiene una valoración moderada. </t>
  </si>
  <si>
    <t>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t>
  </si>
  <si>
    <t>-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subsane el error.
- Actualizar el mapa de riesgos del proceso Gestión Estratégica de Talento Humano</t>
  </si>
  <si>
    <t>-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</si>
  <si>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ajusta el nombre del riesgo y se incluye la explicación del riesgo.
Análisis antes de controles moderada.
Se incluyen causas externas.
Análisis después de controles baja.
Se incluyeron análisis de controles detectivos.</t>
  </si>
  <si>
    <t>Verificar y consolidar documentos para tramitar de un Acto Administrativo que ejecute la desvinculación de un servidor público de la Secretaría General de la Alcaldía Mayor de Bogotá, D.C.</t>
  </si>
  <si>
    <t>al verificar y consolidar documentos para tramitar de un Acto Administrativo que ejecute la desvinculación de un servidor público de la Secretaría General de la Alcaldía Mayor de Bogotá, D.C., que den lugar a aclaraciones, correcciones o modificaciones en la decisión final.</t>
  </si>
  <si>
    <t xml:space="preserve">- Que no se realice un análisis jurídico riguroso al momento de ejecutar la desvinculación de un(a) servidor(a) público(a) de la Secretaría General.
</t>
  </si>
  <si>
    <t xml:space="preserve">- Re proceso al emitir el acto administrativo cuando se debe realizar una aclaraciones, correcciones o modificaciones en la decisión final.
- Generar hallazgos por parte de un ente de control.
- Reclamaciones que impliquen investigaciones disciplinarias.
</t>
  </si>
  <si>
    <t xml:space="preserve">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t>
  </si>
  <si>
    <t>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t>
  </si>
  <si>
    <t>-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subsane el error.
- Actualizar el mapa de riesgos del proceso Gestión Estratégica de Talento Humano</t>
  </si>
  <si>
    <t>-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</si>
  <si>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incluyen causas internas y externas (incluyendo las DOFA) y complementan consecuencias.
Análisis antes de controles alta
Se ajusta el nombre del riesgo y se incluye la explicación del riesgo.
Se incluyen causas externas.
Análisis después de controles baja.
Se incluyeron análisis de controles detectivos.
Se definen acciones de contingencia.</t>
  </si>
  <si>
    <t>Respuesta a solicitudes de participación ciudadana y PQRS en materia de talento humano.</t>
  </si>
  <si>
    <t>al no dar respuesta a solicitudes de participación ciudadana y PQRS en materia de talento humano, dentro de los tiempos legales establecidos por sobrecarga laboral</t>
  </si>
  <si>
    <t xml:space="preserve">- No se cuenta con suficiente personal para ejecutar a tiempo las respuestas a las solicitudes en materia de talento humano. 
- No contar con la información completa y oportuna para dar respuesta a la solicitud en materia de talento humano.
</t>
  </si>
  <si>
    <t xml:space="preserve">- Que otra entidad remita por competencia a la Dirección de Talento Humano una PQRS fuera de términos.
</t>
  </si>
  <si>
    <t xml:space="preserve">- Generar hallazgos por parte de un ente de control.
- Afectación de la imagen institucional
- Investigaciones disciplinarias
</t>
  </si>
  <si>
    <t>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t>
  </si>
  <si>
    <t>Para la vigencia 2019, los controles para dar respuesta a solicitudes de participación ciudadana y PQRS en materia de talento humano se han presentado dentro de los tiempos legales establecidos, por ello su valoración después de los controles esta en lo más bajo posible.</t>
  </si>
  <si>
    <t>-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
- Reportar a la Dirección de Talento Humano el retraso de la solicitud.
- Se proyecta la respuesta de manera inmediata
- Aprobar y firmar la respuesta
- Actualizar el mapa de riesgos del proceso Gestión Estratégica de Talento Humano</t>
  </si>
  <si>
    <t>- Director(a) Técnico(a) de Talento Humano
- Profesional universitario, profesional especializado
- Profesional universitario, profesional especializado
- director(a) de talento humano.
- Director(a) Técnico(a) de Talento Humano</t>
  </si>
  <si>
    <t>- Reporte de monitoreo indicando la materialización del riesgo de Incumplimiento legal al no dar respuesta a solicitudes de participación ciudadana y PQRS en materia de talento humano, dentro de los tiempos legales establecidos por sobrecarga laboral
- Notificación del retraso.
- Proyecto de respuesta
- Respuesta proyectada, aprobada y numerada.
- Mapa de riesgo del proceso Gestión Estratégica de Talento Humano, actualizado.</t>
  </si>
  <si>
    <t>Se incluyen causas internas y externas (incluyendo las DOFA) y complementan consecuencias.
Se ajusta el nombre del riesgo y se incluye la explicación del riesgo.
Se incluyen causas internas y externas.
Se ajusta la valoración antes de controles a alta
Se definen acciones de contingencia.
Se incluyeron análisis de controles detectivos.
Se ajusta la valoración después de controles a baja</t>
  </si>
  <si>
    <t>Seguimiento a la evaluación del desempeño o de la gestión laboral de los servidores(as) públicos(as) o la evaluación de los acuerdos de gestión a los Gerentes Públicos de la Secretaría General de la Alcaldía Mayor de Bogotá, D.C.</t>
  </si>
  <si>
    <t>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t>
  </si>
  <si>
    <t xml:space="preserve">- Que la entidad no cuente con información oportuna en materia de tiempos o metodología de aplicación para la radicación de la evaluación del desempeño o de la gestión laboral de los servidores públicos o la evaluación de los acuerdos de gestión a los Gerentes Públicos de la Secretaría General.
</t>
  </si>
  <si>
    <t xml:space="preserve">- Generar hallazgos por parte de un ente de control.
</t>
  </si>
  <si>
    <t>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t>
  </si>
  <si>
    <t>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t>
  </si>
  <si>
    <t>-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
- Reportar a la Dirección de Talento Humano el retraso de la comunicación
- Emitirla de manera inmediata por los medios de comunicación de la Entidad. 
- Actualizar el mapa de riesgos del proceso Gestión Estratégica de Talento Humano</t>
  </si>
  <si>
    <t>- Director(a) Técnico(a) de Talento Humano
- Profesional universitario, profesional especializado
- Profesional universitario, profesional especializado
- Director(a) Técnico(a) de Talento Humano</t>
  </si>
  <si>
    <t>-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 Comunicación enviada y publicada. 
- Comunicación enviada y publicada. 
- Mapa de riesgo del proceso Gestión Estratégica de Talento Humano, actualizado.</t>
  </si>
  <si>
    <t>Se incluyen causas internas y externas (incluyendo las DOFA) y complementan consecuencias.
Se ajusta el nombre del riesgo y se incluye la explicación del riesgo.
Se incluyen causas externas.
Se ajusta la valoración antes de controles a baja
Se incluyeron análisis de controles detectivos.
Se definen acciones de contingencia.
Se ajusta la valoración después de controles a baja</t>
  </si>
  <si>
    <t xml:space="preserve">Verificar el cumplimiento normativo, técnico y que cubra todas las necesidades priorizadas en la vigencia en el Plan Institucional de Capacitación y estrategia de incentivos. </t>
  </si>
  <si>
    <t>al establecer el Plan Institucional de Capacitación e Incentivos en cuanto a la normatividad vigente, las solicitudes técnicas o las necesidades de la Secretaría General de la Alcaldía Mayor de Bogotá, D.C.</t>
  </si>
  <si>
    <t xml:space="preserve">- Las personas que realizan la actividad no cuentan con los conocimientos o habilidades necesarias para la verificación de requisitos. 
- No contar con la información completa y oportuna para establecer el plan y las actividades del mismo.
- No revisar de manera minuciosa la normatividad vigente o parámetros establecidos por entes de control
</t>
  </si>
  <si>
    <t xml:space="preserve">- Generar hallazgos por parte de un ente de control.
- Incumplimiento en las metas de la dependencia
- Afecta la imagen institucional para los pocos usuarios
- Inoportunidad en la disponibilidad de la información.
</t>
  </si>
  <si>
    <t xml:space="preserve">- Pérdida del conocimiento institucional, que genera obsolescencia de la gestión.
</t>
  </si>
  <si>
    <t xml:space="preserve">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t>
  </si>
  <si>
    <t>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t>
  </si>
  <si>
    <t>-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
- Reportar a la Dirección de Talento Humano la omisión en el Plan Institucional de Capacitación e Incentivos
- Aprobar y enviar para firma el acto que subsane el error.
- Actualizar el mapa de riesgos del proceso Gestión Estratégica de Talento Humano</t>
  </si>
  <si>
    <t>- Director(a) Técnico(a) de Talento Humano
- Profesional universitario, profesional especializado
- Director(a) de Talento Humano.
- Director(a) Técnico(a) de Talento Humano</t>
  </si>
  <si>
    <t>-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
- Acto administrativo numerado, dando aclaración sobre la omisión.
- Acto administrativo numerado, dando aclaración sobre la omisión.
- Mapa de riesgo del proceso Gestión Estratégica de Talento Humano, actualizado.</t>
  </si>
  <si>
    <t>Para la vigencia 2019, se tuvieron en cuenta y se fortalecieron las medidas establecidas para tomar para que se tengan en cuenta las necesidades de los grupos de valor que interviene para establecer el Plan Institucional de Capacitación e Incentivos.
Se incluyen causas internas y externas (incluyendo las DOFA).
Se incluyen causas externas.
Se ajusta la valoración antes de controles a moderada.
Se incluyeron análisis de controles detectivos.
Se ajusta la valoración después de controles a baja</t>
  </si>
  <si>
    <t xml:space="preserve">Verificación de cumplimiento del Plan Estratégico de Talento Humano
</t>
  </si>
  <si>
    <t xml:space="preserve">al no ejecutar alguna de las actividades que se establezca en el Plan Estratégico de Talento Humano
</t>
  </si>
  <si>
    <t xml:space="preserve">- Que no se cuente con una metodología de ejecución clara, instrucciones definidas y controles adecuados.
</t>
  </si>
  <si>
    <t xml:space="preserve">- Generar hallazgos por parte de un ente de control.
- Incumplimiento en las metas de la dependencia
- Afectación de la ejecución presupuestal de la Secretaría General
</t>
  </si>
  <si>
    <t>Al representar toda la planeación de los diferentes procedimientos dentro de la Dirección de Talento Humano, se ve la importancia en el cumplimiento de cada una de las actividades planteadas en el Plan Estratégico de talento Humano, por ello el nivel de valoración es moderado.</t>
  </si>
  <si>
    <t>Se realizan los controles de manera mensual con lo cual se mitiga el riesgo de incumplimiento dado su alto seguimiento dentro de la dependencia.</t>
  </si>
  <si>
    <t>- Reportar el riesgo materializado de Incumplimiento parcial de compromisos al no ejecutar alguna de las actividades que se establezca en el Plan Estratégico de Talento Humano
 en el informe de monitoreo a la Oficina Asesora de Planeación.
- Reportar a la Dirección de Talento Humano la no ejecución alguna de las actividades que se establecieron en el Plan Estratégico de Talento Humano
- Re programas la actividad dentro del siguiente Plan Estratégico de Talento Humano.
- Actualizar el mapa de riesgos del proceso Gestión Estratégica de Talento Humano</t>
  </si>
  <si>
    <t>- Reporte de monitoreo indicando la materialización del riesgo de Incumplimiento parcial de compromisos al no ejecutar alguna de las actividades que se establezca en el Plan Estratégico de Talento Humano
- Re programas la actividad dentro del siguiente Plan Estratégico de Talento Humano.
- Re programas la actividad dentro del siguiente Plan Estratégico de Talento Humano.
- Mapa de riesgo del proceso Gestión Estratégica de Talento Humano, actualizado.</t>
  </si>
  <si>
    <t>Se tiene en cuenta que los controles se hacen mes a mes, tanto por la Directora de talento Humano como por la Oficina Asesora de Planeación, por ello el nivel de valoración del riesgo baja antes y después de los controles.
Análisis DOFA
Se incluyen causas externas y agente generador del riesgo
Se ajusta la valoración antes de controles a moderada
Se incluyeron análisis de controles detectivos.
Se definen acciones de contingencia.
Se ajusta la valoración después de controles a baja</t>
  </si>
  <si>
    <t xml:space="preserve">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t>
  </si>
  <si>
    <t>para la vinculación intencional de persona sin cumplir los requisitos mínimos de un cargo con el fin de obtener un beneficio al que no haya lugar.</t>
  </si>
  <si>
    <t xml:space="preserve">- Acción u omisión en la verificación de los requisitos mínimos de los cargos para la vinculación de personal
- Ausencia o debilidad controles en el procedimiento de vinculación de personal 
- Personal no calificado para el desempeño de las funciones
- Desconocimiento de los principios y valores institucionales
- Conflicto de Interés
- Amiguismo
- Redes clientelares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</si>
  <si>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</si>
  <si>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Favorecimiento de un tercero en detrimento de los principios de la función pública
- Pérdida de legitimidad de la Administración Distrital.
- Generación de reprocesos y desgaste administrativo.
- Sanciones disciplinarias
- Propicia escenarios de conflictos
- Afecta la igualdad de acceso al empleo público
- Demandas a la entidad
- Investigaciones disciplinarias, fiscales y/o penales
- Incumplimiento de las metas y objetivos de la dependencia
- Perdida de imagen institucional</t>
  </si>
  <si>
    <t xml:space="preserve">- Afectación de imagen institucional por la materialización de actos de corrupción.
- Fallas en la prestación de los bienes y servicios que oferta la Secretaria General
- Ambiente laboral desfavorable.
</t>
  </si>
  <si>
    <t>Al este riesgo tener no solo implicaciones económicas si no tener efectos externos de imagen, sanciones y medidas disciplinarias, su nivel de valoración es Alto.</t>
  </si>
  <si>
    <t xml:space="preserve">Después de realizar cada una de las actividades control del procedimiento, con el fin de prevenir la materialización del riesgo de corrupción, y que las mismas tienen una calificación en el diseño, ejecución y solidez "Fuerte", el riesgo de valoración después de estas actividades tiene una valoración en "Alto" dado su impacto como riesgo de corrupción. </t>
  </si>
  <si>
    <t xml:space="preserve">- Acción preventiva No. 42. Enviar mensualmente a la Oficina de Control Interno, la copia virtual o física del 100% de las certificaciones de cumplimiento de requisitos mínimos expedidas, que corresponde al número de servidores(as) vinculados(as) o encargados(as) en el mes anterior.
- Acción preventiva No. 42. Verificar la veracidad de la información contenida en los soportes (certificaciones académicas o laborales) aportados por el aspirante en su hoja de vida o historia laboral que demuestran su idoneidad y perfil para el empleo. 
- Acción Preventiva No. 38  Realizar revisión aleatoria de las hojas de vida en la cual se verifique como mínimo el 85% de las historias laborales del personal contratado en el periodo establecido en el cronograma, donde se certificará el cumplimiento del personal contratado. 																			
_______________
</t>
  </si>
  <si>
    <t xml:space="preserve">- Profesional de la Dirección de Talento Humano autorizado por el(la) Director(a) de Talento Humano.
- Profesional de la Dirección de Talento Humano autorizado por el(la) Director(a) de Talento Humano.
-  Director (a) de Talento Humano y Profesional de Talento Humano.									
_______________
</t>
  </si>
  <si>
    <t xml:space="preserve">- Certificación de cumplimiento de requisitos mínimos proyectada y revisada por los Profesionales de la Dirección de Talento, y aprobada y enviada por el(las) Director(a) de Talento Humano.
- Correo electrónico para certificaciones académicas y bitácora diligenciada para certificaciones laborales 
- Informes emitidos por la Dirección de Talento Humano												
_______________
</t>
  </si>
  <si>
    <t xml:space="preserve">24/10/2019
24/10/2019
15/08/2019
_______________
</t>
  </si>
  <si>
    <t xml:space="preserve">31/12/2019
31/12/2019
24/10/2019
_______________
</t>
  </si>
  <si>
    <t>- Reportar el presunto hecho de Decisiones ajustadas a intereses propios o de terceros para la vinculación intencional de persona sin cumplir los requisitos mínimos de un cargo con el fin de obtener un beneficio al que no haya lugar. al operador disciplinario, y a la Oficina Asesora de Planeación -informe de monitoreo- en caso que tenga fallo.
- Reportar a la Dirección de Talento Humano la vinculación de la persona sin cumplir los requisitos mínimos de un cargo.
- Realizar el proceso de alerta a la Oficina de Control Interno Disciplinario.
- Se realizaran las acciones correspondientes a la declaración de insubsistencia de  la persona vinculada sin el cumplimiento de requisitos
- Actualizar el mapa de riesgos del proceso Gestión Estratégica de Talento Humano</t>
  </si>
  <si>
    <t>- Director(a) Técnico(a) de Talento Humano
- Profesional universitario o profesional especializado
- Director(a) de Talento Humano.
- Secretario(a) General.
- Director(a) Técnico(a) de Talento Humano</t>
  </si>
  <si>
    <t>- Notificación realizada del presunto hecho de Decisiones ajustadas a intereses propios o de terceros para la vinculación intencional de persona sin cumplir los requisitos mínimos de un cargo con el fin de obtener un beneficio al que no haya lugar. al operador disciplinario, y reporte de monitoreo a la Oficina Asesora de Planeación de monitoreo en caso que el riesgo tenga fallo definitivo.
- Reporte de alerta a la Dirección de Talento Humano.
- Reporte de alerta a la Oficina de Control Interno Disciplinario.
- Acto administrativo de insubsistencia de personal.
- Mapa de riesgo del proceso Gestión Estratégica de Talento Humano, actualizado.</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</si>
  <si>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</si>
  <si>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</si>
  <si>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t>
  </si>
  <si>
    <t>durante la liquidación de nómina con errores o fallas en la plataforma o sistema usado para la liquidación de nomina para el otorgamiento de beneficios salariales (prima técnica, antigüedad, vacaciones, etc.).</t>
  </si>
  <si>
    <t xml:space="preserve">- Errores de la plataforma o sistema usado para la liquidación de nómina.
- Abuso de los privilegios de acceso a la información para la liquidación de nómina por la solicitud y/o aceptación de dádivas
- Amiguismo
- Alto grado de discrecionalidad del personal
- Debilidad o ausencia de controles en el procedimiento de liquidación de nómina
- conflicto de interés
- Presentar fallas en la plataforma 
- Fallas en la conectividad con los servidores de la Entidad
</t>
  </si>
  <si>
    <t xml:space="preserve">- Las medidas para la preservación, protección y recuperación de los documentos del proceso, son apropiados parcialmente.
- presiones o motivaciones individuales, sociales o colectivas, que inciten a la realizar conductas contrarias al deber ser
- Falla en la conectividad con la extranet de la Secretaría Distrital de Hacienda
</t>
  </si>
  <si>
    <t xml:space="preserve">- Desviación de los recursos públicos 
- Detrimento patrimonial
- Investigaciones disciplinarias, fiscales y/o penales
- Que genere realizar una liquidación extra
</t>
  </si>
  <si>
    <t xml:space="preserve">- Afectación de imagen institucional por la materialización de actos de corrupción.
- Ambiente laboral desfavorable.
</t>
  </si>
  <si>
    <t>Al este riesgo tener no solo implicaciones económicas si no tener efectos externos de imagen, sanciones y medidas disciplinarias, su nivel de valoración alta.</t>
  </si>
  <si>
    <t xml:space="preserve">- Acción preventiva No. 43. Hacer controles cruzados sobre las novedades aplicadas a la prenómina con el ánimo de revisar si existen eventuales errores en el cargue de la información al sistema y realizar la corrección a que haya lugar.
- Acción preventiva No. 43. Enviar copia del memorando de solicitud de Registro Presupuestal acompañado de los respectivos soportes firmados y aprobados por los responsables, a la Oficina de Control Interno.
- Acción preventiva No. 43. Generar un reporte de validación final de nómina que se obtiene del sistema de personal y nómina - PERNO y remitirlo a el(la) Director(a) de Talento Humano, como soporte de validación del mes liquidado.
- Acción Preventiva No. 39 Después de realizar los controles necesarios por parte de los responsables de nómina, mensualmente se envía informe a la Oficina Asesora de Planeación verificando el cumplimiento del indicador de este riesgo.
_______________
</t>
  </si>
  <si>
    <t xml:space="preserve">- Los profesionales de nómina autorizados por el (la) Director (a) de Talento Humano
- El(la) Subsecretario (a)Corporativo (a) siempre que este aprobado por el (a) Director(a) de Talento Humano.
- Profesional de Talento Humano autorizado por el(la) Director(a) de Talento Humano.
- Profesional de Talento Humano									
_______________
</t>
  </si>
  <si>
    <t xml:space="preserve">- Queda como evidencia los archivos de nómina mensual revisados por al menos dos profesionales de nomina. 
- Memorando radicado de solicitud de Registro Presupuestal acompañado de los respectivos soportes firmados y aprobados por los responsables, a la Oficina de Control Interno.
- Reporte de validación final enviado a el(la) Director(a) de Talento Humano. 
- Informes mensuales de verificación y control de riesgos de corrupción												
_______________
</t>
  </si>
  <si>
    <t xml:space="preserve">24/10/2019
24/10/2019
24/10/2019
15/08/2019
_______________
</t>
  </si>
  <si>
    <t xml:space="preserve">31/12/2019
31/12/2019
31/12/2019
24/10/2019
_______________
</t>
  </si>
  <si>
    <t>-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Realizar el proceso de alerta a la Oficina de Control Interno Disciplinario.
- Actualizar el mapa de riesgos del proceso Gestión Estratégica de Talento Humano</t>
  </si>
  <si>
    <t>- Director(a) Técnico(a) de Talento Humano
- Profesional universitario, profesional especializado
- Profesional universitario, profesional especializado
- Director(a) de talento humano.
- Director(a) Técnico(a) de Talento Humano</t>
  </si>
  <si>
    <t>-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
- Reporte a la Dirección de Talento Humano lo ocurrido.
- Liquidación extra de nómina.
- Envío de la  alerta a la Oficina de Control Interno Disciplinario.
- Mapa de riesgo del proceso Gestión Estratégica de Talento Humano, actualizado.</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</si>
  <si>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</si>
  <si>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</si>
  <si>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Garantizar el registro adecuado y oportuno de los hechos económicos de la Entidad, que permita elaborar y presentar los Estados Financieros.</t>
  </si>
  <si>
    <t>en el registro adecuado y oportuno de los hechos económicos de la Entidad</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</si>
  <si>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</si>
  <si>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</si>
  <si>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</si>
  <si>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Por cuanto las consideraciones de impacto fueron calificadas de acuerdo con la información histórica</t>
  </si>
  <si>
    <t>El procedimiento contempla puntos de control adecuados que buscan mitigar los riesgos identificados y se considera que se encuentran controlados.</t>
  </si>
  <si>
    <t>- Reportar el riesgo materializado de Errores (fallas o deficiencias) en el registro adecuado y oportuno de los hechos económicos de la Entidad en el informe de monitoreo a la Oficina Asesora de Planeación.
- Analizar el grado de impacto del error presentado
- Realizar los ajustes en los sistemas de información correspondientes
- Generar los reportes que reflejen los ajustes 
- Actualizar el mapa de riesgos del proceso Gestión Financiera</t>
  </si>
  <si>
    <t>- Subdirector Financiero
- Subdirector Financiero - Profesional Especializado (Contador)
- Profesional Especializado
- Profesional Especializado
- Subdirector Financiero</t>
  </si>
  <si>
    <t>- Reporte de monitoreo indicando la materialización del riesgo de Errores (fallas o deficiencias) en el registro adecuado y oportuno de los hechos económicos de la Entidad
- Decisión de realizar el ajuste de acuerdo al grado de complejidad
- Comprobante contable - aplicativo correspondiente
- Balance de prueba ajustado
- Mapa de riesgo del proceso Gestión Financiera, actualizado.</t>
  </si>
  <si>
    <t>Actualización de los riesgos del proceso</t>
  </si>
  <si>
    <t>en la presentación de Estados Financieros</t>
  </si>
  <si>
    <t xml:space="preserve">- Los funcionarios no son conscientes de la presentación de los estados financieros de la Entidad a la Secretaría Distrital de Hacienda.
</t>
  </si>
  <si>
    <t xml:space="preserve">- Fallas en la disponibilidad de los aplicativos.
</t>
  </si>
  <si>
    <t xml:space="preserve">- Sanciones por parte del ente de control u otro ente regulador.
- Inoportunidad en la disponibilidad de información. 
- Imagen institucional perjudicada
</t>
  </si>
  <si>
    <t>La presentación de los estados financieros es una prioridad en vista de aplicación de la normatividad contable y la ley de transparencia, por tanto los controles son estrictos.</t>
  </si>
  <si>
    <t>Los controles mitigan las causas de los riesgos identificados, permitiendo que se cumpla la actividad.</t>
  </si>
  <si>
    <t>- Reportar el riesgo materializado de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Actualizar el mapa de riesgos del proceso Gestión Financiera</t>
  </si>
  <si>
    <t>- Subdirector Financiero
- Subdirector Financiero - Profesional Especializado (Contador)
- Subdirector Financiero - Profesional Especializado (Contador)
- Subdirector Financiero</t>
  </si>
  <si>
    <t>- Reporte de monitoreo indicando la materialización del riesgo de Incumplimiento parcial de compromisos en la presentación de Estados Financieros
- Solución conjunta con la Secretaría Distrital de Hacienda
- Estados Financieros presentados
- Mapa de riesgo del proceso Gestión Financiera, actualizado.</t>
  </si>
  <si>
    <t>Gestionar los Certificados de Disponibilidad Presupuestal y de Registro Presupuestal</t>
  </si>
  <si>
    <t>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</si>
  <si>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</si>
  <si>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xml:space="preserve">- Incumplimiento normativo
- Interrupción o atraso en las operaciones de la entidad
- Intervención por parte de organismos de control
- Imagen institucional afectada
</t>
  </si>
  <si>
    <t>El manejo de los recursos implica una responsabilidad legal y fiscal que en caso de materializarse el riesgo ocasionaría la afectación de la gestión de la Entidad y su valoración antes de controles se encuentra en extrema por el aumento de frecuencia debido a la materialización del riesgo.</t>
  </si>
  <si>
    <t>La metodología establece actividades de control efectivas para prevenir la materialización del riesgo, sin embargo, la calificación de la ejecución del control afecta el riesgo residual. En el análisis después de controles, se presentó desplazamiento en la valoración después de controles pasando de "baja" a "moderada"</t>
  </si>
  <si>
    <t xml:space="preserve">
- Incluir en el documento de CDP, el Vo. Bo. por parte del profesional que lo revisa, relacionado con la aplicación de los parámetros establecidos en el procedimiento de Gestión de certificados de disponibilidad presupuestal (CDP) 2211400 PR-332.
_______________
</t>
  </si>
  <si>
    <t xml:space="preserve">
- Subdirector Financiero
_______________
</t>
  </si>
  <si>
    <t xml:space="preserve">
- CDP expedido y revisado con Vo.Bo.
_______________
</t>
  </si>
  <si>
    <t xml:space="preserve">
28/10/2019
_______________
</t>
  </si>
  <si>
    <t xml:space="preserve">- Actualizar el procedimiento de Gestión de certificados de disponibilidad presupuestal (CDP) 2211400 PR-332, incluyendo el Vo. Bo al documento de CDP producto de la revisión por parte del profesional asignado.
_______________
</t>
  </si>
  <si>
    <t xml:space="preserve">- Subdirector Financiero
_______________
</t>
  </si>
  <si>
    <t xml:space="preserve">- Procedimiento de Gestión de certificados de disponibilidad presupuestal (CDP) 2211400 PR-332, actualizado
_______________
</t>
  </si>
  <si>
    <t xml:space="preserve">28/10/2019
_______________
</t>
  </si>
  <si>
    <t xml:space="preserve">28/02/2020
_______________
</t>
  </si>
  <si>
    <t>- Reportar el riesgo materializado de Errores (fallas o deficiencias) al Gestionar los Certificados de Disponibilidad Presupuestal y de Registro Presupuestal en el informe de monitoreo a la Oficina Asesora de Planeación.
- Análisis de la situación presentada y acorde a la complejidad e impacto, se toma la decisión a seguir.
- Informar a la dependencia solicitante el error presentado en la expedición del CDP.
- Anular, sustituir, cancelar el certificado 
- Actualizar el mapa de riesgos del proceso Gestión Financiera</t>
  </si>
  <si>
    <t>- Subdirector Financiero
- Subdirector Financiero - Profesional Universitario - Técnico Operativo
- Subdirector Financiero - Profesional Universitario - Técnico Operativo
- Subdirector Financiero - Profesional Universitario - Técnico Operativo
- Subdirector Financiero</t>
  </si>
  <si>
    <t>- Reporte de monitoreo indicando la materialización del riesgo de Errores (fallas o deficiencias) al Gestionar los Certificados de Disponibilidad Presupuestal y de Registro Presupuestal
- Decisión para tomar la mejor alternativa
- Correo electrónico
- Certificado nuevo
- Mapa de riesgo del proceso Gestión Financiera, actualizado.</t>
  </si>
  <si>
    <t>Se elimina la causa "Las personas que realizan la actividad no cuentan con la experticia suficiente para expedir el CDP y CRP" y se incluye "Errores involuntarios al transcribir la información."
Se realizó actualización de la frecuencia debido a la materialización del riesgo, por tanto la valoración antes de controles pasó de "alta" a "extrema"
En el análisis de controles, se modificó la evaluación del control respecto a su ejecución, pasando de "fuerte" a "moderado"
En el análisis después de controles, se presentó desplazamiento en la valoración después de controles pasando de "baja" a "moderada"
Se complemento el plan de contingencia de acuerdo con lo reportado en el monitoreo
Se implementa una acción preventiva como plan de tratamiento del riesgo.</t>
  </si>
  <si>
    <t>Coordinar las actividades necesarias para garantizar el pago de las obligaciones adquiridas por la Secretaria General de conformidad con las normas vigentes</t>
  </si>
  <si>
    <t>para garantizar el pago de las obligaciones adquiridas por la Secretaria General</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</si>
  <si>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</si>
  <si>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Reclamaciones o quejas esporádicas por el no pago de la obligación.
</t>
  </si>
  <si>
    <t>La generación de información corresponde a las diferentes dependencias de la Entidad, por tanto el Proceso Gestión Financiera depende de la  suficiencia, claridad, calidad y oportunidad de dicha información.</t>
  </si>
  <si>
    <t>El Proceso Gestión financiera cuenta con profesionales con gran experticia y conocimiento en cada una de las actividades realizadas, lo que permite mantener controlado el riesgo.</t>
  </si>
  <si>
    <t>- Reportar el riesgo materializado de Errores (fallas o deficiencias) para garantizar el pago de las obligaciones adquiridas por la Secretaria General en el informe de monitoreo a la Oficina Asesora de Planeación.
- Mesa de trabajo y análisis de lo ocurrido y de las implicaciones de acuerdo a la complejidad de la situación.
- Ejecución de correctivos acorde a las causas presentadas
- Actualizar el mapa de riesgos del proceso Gestión Financiera</t>
  </si>
  <si>
    <t>- Subdirector Financiero
- Subdirector Financiero - Equipo de trabajo del proceso
- Subdirector Financiero - Equipo de trabajo del proceso
- Subdirector Financiero</t>
  </si>
  <si>
    <t>- Reporte de monitoreo indicando la materialización del riesgo de Errores (fallas o deficiencias) para garantizar el pago de las obligaciones adquiridas por la Secretaria General
- Decisión de acciones y/o correctivos a tomar
- Documentos contables que reflejan los correctivos tomados
- Mapa de riesgo del proceso Gestión Financiera, actualizado.</t>
  </si>
  <si>
    <t>Gestionar la defensa judicial y extrajudicial de la Secretaría General de la Alcaldía Mayor de Bogotá, D. C.</t>
  </si>
  <si>
    <t>en  la preparación y ejercicio de la defensa judicial y extrajudicial</t>
  </si>
  <si>
    <t xml:space="preserve">- Personal de planta insuficiente
- No realizar la preparación necesaria para la adecuada defensa
- Información insuficiente o tardía para realizar la preparación y ejercicio de la defensa judicial y extrajudicial, que generen fallos desfavorables para la entidad
- Incumplimiento en los términos judiciales y extrajudiciales
</t>
  </si>
  <si>
    <t xml:space="preserve">- Cambios constantes en la normativa 
</t>
  </si>
  <si>
    <t xml:space="preserve">- Condenas económicas, que ordenan indemnizar a terceros.
- Imagen institucional afectada localmente por hechos que afectan a algunos usuarios o ciudadanos.
- Fallos desfavorables para la entidad
</t>
  </si>
  <si>
    <t>La valoración "Moderada" obtenida es resultado de una probabilidad (1) de ocurrencia del riesgo dado que éste no se ha materializado, y un impacto "Moderado" (3) en el aspecto financiero y menor en la afectación de la imagen, medidas de control interno y externo y cumplimiento de metas y objetivos institucionales.</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</si>
  <si>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</si>
  <si>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Errores (fallas o deficiencias) en  la preparación y ejercicio de la defensa judicial y extrajudicial en el informe de monitoreo a la Oficina Asesora de Planeación.
- Realizar ajuste en los documentos propios de la preparación o ejercicio de la defensa judicial y extrajudicial que contienen errores si aún fuera posible.
- Actualizar el mapa de riesgos del proceso Gestión Jurídica</t>
  </si>
  <si>
    <t>- Jefe de Oficina Asesora de Jurídica
- Profesional de Oficina Asesora de Jurídica y Jefe de Oficina Asesora de Jurídica
- Jefe de Oficina Asesora de Jurídica</t>
  </si>
  <si>
    <t>- Reporte de monitoreo indicando la materialización del riesgo de Errores (fallas o deficiencias) en  la preparación y ejercicio de la defensa judicial y extrajudicial
- Documentos ajustados
- Mapa de riesgo del proceso Gestión Jurídica, actualizado.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</si>
  <si>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tomó como opción de manejo del riesgo "Aceptar", dado que queda en una zona baja después de controles y se establecieron acciones de contingencia.</t>
  </si>
  <si>
    <t>Se adicionó el "Incumplimiento en los términos judiciales y extrajudiciales" como causa del riesgo.
Se adicionaron nuevas evidencias que respaldan la no materialización del riesgo.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t>
  </si>
  <si>
    <t>Elaborar y revisar los actos administrativos que deba suscribir la entidad, en concordancia con los lineamientos técnicos y normativos.</t>
  </si>
  <si>
    <t>en la elaboración o revisión de los actos administrativos que se suscriben en la Entidad</t>
  </si>
  <si>
    <t xml:space="preserve">- Personal de planta insuficiente
- Tiempo insuficiente para realizar elaborar o revisar los actos administrativos
- La información de entrada que se requiere para desarrollar el acto administrativo no es suficiente, clara, completa y de calidad
- Falta de verificación sobre la versión final por parte de otras dependencias
</t>
  </si>
  <si>
    <t xml:space="preserve">- Sanción por parte del ente de control u otro ente regulador.
- Pérdida de credibilidad para la dependencia
- Posible pérdida de imagen de la entidad
</t>
  </si>
  <si>
    <t>La valoración "Alta" obtenida es resultado de una probabilidad (1) de ocurrencia del riesgo dado que éste no se ha materializado, y un impacto  "Mayor" (4) en relación con la interrupción de las operaciones, la pérdida de información y el cumplimiento de objetivos y metas institucionales.</t>
  </si>
  <si>
    <t>La valoración obtenida evidencia que los controles establecidos para el presente riesgo permiten reducir su impacto pasando de una zona "Alta" una zona "Baja" en el mapa de calor, esto se confirma dado que no se ha materializado el riesgo.</t>
  </si>
  <si>
    <t>- Reportar el riesgo materializado de Errores (fallas o deficiencias) en la elaboración o revisión de los actos administrativos que se suscriben en la Entidad en el informe de monitoreo a la Oficina Asesora de Planeación.
- Realizar un nuevo acto administrativo modificando, aclarando o  adicionando según sea el caso. 
- Actualizar el mapa de riesgos del proceso Gestión Jurídica</t>
  </si>
  <si>
    <t>- Reporte de monitoreo indicando la materialización del riesgo de Errores (fallas o deficiencias) en la elaboración o revisión de los actos administrativos que se suscriben en la Entidad
- Nuevo acto administrativo con ajustes 
- Mapa de riesgo del proceso Gestión Jurídica, actualizado.</t>
  </si>
  <si>
    <t>Se adicionaron nuevas evidencias que respaldan la no materialización del riesgo.
Se ajustó la redacción del control preventivo acorde con lo documentado en el procedimiento de "Elaboración y revisión de actos administrativos".</t>
  </si>
  <si>
    <t>Emitir los conceptos jurídicos y absolver las consultas que en materia jurídica sean competencia de la Secretaría General o que surjan en el desarrollo de sus funciones</t>
  </si>
  <si>
    <t>en  la emisión de conceptos, asesorías o análisis jurídico de viabilidad de proyectos de acuerdo o de Ley</t>
  </si>
  <si>
    <t xml:space="preserve">- Personal de planta insuficiente
- Tiempo insuficiente para la emisión del concepto
- La información de entrada que se requiere para emitir el concepto no es suficiente, clara, completa y de calidad
</t>
  </si>
  <si>
    <t>La valoración "Alta" obtenida es resultado de una probabilidad (1) de ocurrencia del riesgo dado que éste no se ha materializado y el impacto es "Mayor" (4) en relación con la interrupción de las operaciones, la pérdida de información, medidas de control interno y externo y el cumplimiento de objetivos y metas institucionales.</t>
  </si>
  <si>
    <t>- Reportar el riesgo materializado de Errores (fallas o deficiencias) en  la emisión de conceptos, asesorías o análisis jurídico de viabilidad de proyectos de acuerdo o de Ley en el informe de monitoreo a la Oficina Asesora de Planeación.
- Dar un alcance al concepto, asesoría o análisis jurídico de viabilidad de proyectos de acuerdo o de ley emitiendo las correcciones a las que haya lugar.
- Actualizar el mapa de riesgos del proceso Gestión Jurídica</t>
  </si>
  <si>
    <t>- Reporte de monitoreo indicando la materialización del riesgo de Errores (fallas o deficiencias) en  la emisión de conceptos, asesorías o análisis jurídico de viabilidad de proyectos de acuerdo o de Ley
- Concepto, asesoría o análisis jurídico de viabilidad de proyectos de acuerdo o de ley ajustado.
- Mapa de riesgo del proceso Gestión Jurídica, actualizado.</t>
  </si>
  <si>
    <t>Se modificó el nombre del riesgo eliminando el término "consultas"
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redujo la valoración del riesgo después de controles
Se tomó como opción de manejo del riesgo "Aceptar", dado que queda en una zona baja después de controles y se establecieron acciones de contingencia.</t>
  </si>
  <si>
    <t>Se adicionaron nuevas evidencias que respaldan la no materialización del riesgo.
Se incluyó 1 control preventivo que se encuentra documentado en el procedimiento de "Emisión de conceptos jurídicos".
Se ajustó la redacción del control preventivo existente, acorde con lo documentado en el procedimiento de "Emisión de conceptos jurídicos".</t>
  </si>
  <si>
    <t>Gestionar la defensa judicial y extrajudicial de la Secretaría General de la Alcaldía Mayor de Bogotá</t>
  </si>
  <si>
    <t>durante  la preparación y el ejercicio de la defensa judicial y extrajudicial de la Secretaría General de la Alcaldía Mayor de Bogotá para obtener beneficios no autorizados</t>
  </si>
  <si>
    <t xml:space="preserve">- Uso indebido de la información del caso
- Falta de integridad del funcionario
- Intereses personales del funcionario
- Conflicto de intereses
</t>
  </si>
  <si>
    <t xml:space="preserve">- Presión de un tercero pare ceder ante sus pretensiones  con el objetivo de entorpecer la defensa de los intereses de la Secretaría General. 
</t>
  </si>
  <si>
    <t xml:space="preserve">- Pérdida de imagen institucional
- Inicios de procesos sancionatorios, disciplinarios, fiscales, penales
- Pérdida de recursos económicos
</t>
  </si>
  <si>
    <t xml:space="preserve">- Falta de apropiación del modelo de gestión por procesos de la entidad, que genera insatisfacción a los grupos de valor de la Secretaria General.
- Afectación de imagen institucional por la materialización de actos de corrupción.
</t>
  </si>
  <si>
    <t>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t>
  </si>
  <si>
    <t>Se tiene la calificación mínima de probabilidad, sin embargo por ser un riesgo de corrupción el impacto inicial se mantiene.</t>
  </si>
  <si>
    <t xml:space="preserve">
_______________
- Acción preventiva No.15: Incluir en el procedimiento 4203000-PR-355 "Gestión jurídica para la defensa de los intereses de la secretaría general" un punto de control en el que el abogado responsable del caso presente en cada etapa del proceso un informe de su actuación.
</t>
  </si>
  <si>
    <t xml:space="preserve">
_______________
- Profesional Universitario Oficina Asesora de Jurídica
</t>
  </si>
  <si>
    <t xml:space="preserve">
_______________
- Procedimiento ajustado
</t>
  </si>
  <si>
    <t xml:space="preserve">
_______________
13/05/2019
</t>
  </si>
  <si>
    <t xml:space="preserve">
_______________
06/06/2019
</t>
  </si>
  <si>
    <t>- Reportar 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a la Oficina Asesora de Planeación -informe de monitoreo- en caso que tenga fallo.
- Reasignar el caso a un nuevo profesional 
- Estudiar los documentos del caso elaborados por el profesional implicado en el presunto hecho de corrupción y realizar los ajustes pertinentes si aún existiera la posibilidad.
- De materializarse una condena en contra de la Entidad, el caso será llevado al Comité de Conciliación para el estudio de la posible acción de repetición. 
- Actualizar el mapa de riesgos del proceso Gestión Jurídica</t>
  </si>
  <si>
    <t>- Jefe de Oficina Asesora de Jurídica
- Jefe de Oficina Asesora de Jurídica
- Profesional de Oficina Asesora de Jurídica y Jefe de Oficina Asesora de Jurídica
- Profesional de Oficina Asesora de Jurídica y Jefe de Oficina Asesora de Jurídica
- Jefe de Oficina Asesora de Jurídica</t>
  </si>
  <si>
    <t>- Notificación realizada del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
- Asignación del caso en el sistema correspondiente
- Documentos ajustados
- Comité de Conciliación. 
- Mapa de riesgo del proceso Gestión Jurídica, actualizado.</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</si>
  <si>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</si>
  <si>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Actualizar lineamientos, buenas practicas, criterios e intrumentos para gestionar, administrar y dar soporte a los servicios tecnológicos</t>
  </si>
  <si>
    <t>en actualización de lineamientos tecnológicos</t>
  </si>
  <si>
    <t xml:space="preserve">- 1. No se cuente con el conocimiento
- 2. No se cuenta con información suficiente clara y de calidad
- 3. Actualización dinámica de las herramientas tecnológicas
</t>
  </si>
  <si>
    <t xml:space="preserve">- Falta de continuidad del personal por cambios de gobierno.
</t>
  </si>
  <si>
    <t xml:space="preserve">- 1. Pérdida de credibilidad de la Oficina TIC por afectación de los servicios que presta la Entidad
- 2. Interrupción en la prestación de servicios
- 3. Perdidas económicas por adquisición de soluciones tecnológicas inadecuadas
</t>
  </si>
  <si>
    <t>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t>
  </si>
  <si>
    <t>La valoración del riesgo después de controles quedo en escala de probabilidad por frecuencia como rara vez y de impacto continua siendo mayor toda vez que se incluyeron actividades de control con solidez fuerte lo que minimiza la materialización del riesgo, en consecuencia dismuyo la zona resultante de EXTREMA a ALTA.</t>
  </si>
  <si>
    <t xml:space="preserve">- AP # 13 (1): Presentar propuesta de actualización de
lineamientos de acuerdo a las decisiones tomadas en los subcomités de autocontrol.
- AP # 13 (2): Realizar el trámite documental de modificación, anulación o elaboración para los lineamientos aprobados.
_______________
- AP # 13 (1): Presentar propuesta de actualización de
lineamientos de acuerdo a las decisiones tomadas en los subcomités de autocontrol.
- AP # 13 (2): Realizar el trámite documental de modificación, anulación o elaboración para los lineamientos aprobados.
</t>
  </si>
  <si>
    <t xml:space="preserve">- Jefe de la Ofician de Tecnologías de la Información y las comunicaciones
- Jefe de la Ofician de Tecnologías de la Información y las comunicaciones
_______________
- Jefe de la Ofician de Tecnologías de la Información y las comunicaciones
- Jefe de la Ofician de Tecnologías de la Información y las comunicaciones
</t>
  </si>
  <si>
    <t xml:space="preserve">- Propeusta de lineamientos
- Publciación de lienamientos
_______________
- Propeusta de lineamientos
- Publciación de lienamientos
</t>
  </si>
  <si>
    <t xml:space="preserve">12/09/yyyy
12/09/yyyy
_______________
12/09/yyyy
12/09/yyyy
</t>
  </si>
  <si>
    <t xml:space="preserve">31/03/2020
31/03/2020
_______________
31/03/2020
31/03/2020
</t>
  </si>
  <si>
    <t>- Reportar el riesgo materializado de Decisiones erróneas o no acertadas en actualización de lineamientos tecnológicos en el informe de monitoreo a la Oficina Asesora de Planeación.
- Análisis de las impresiciones tomadas en la actualización de lineamientos y definir los ajustes
- Realizar la propuesta de ajustes de los lineamientos
- Presentación de los lieamientos ajustados
- Publicación y socialización de lineamientos
- Actualizar el mapa de riesgos del proceso Gestión, Administración y Soporte de infraestructura y Recursos tecnológicos</t>
  </si>
  <si>
    <t>- Reporte de monitoreo indicando la materialización del riesgo de Decisiones erróneas o no acertadas en actualización de lineamientos tecnológicos
- Evidencia o acta de Reunión 
- Propuesta lineamientos
- Lienamientos ajustados
- Aplicativo Sig o Intranet
- Mapa de riesgo del proceso Gestión, Administración y Soporte de infraestructura y Recursos tecnológicos, actualizado.</t>
  </si>
  <si>
    <t>La calificación de la solidez del conjunto de actividades de control respecto a las causas, subió la escala de probabilidad de Improbable(2) a probable(4), lo que modificó la zona resultante de  zona alta a zona extrema. Así mismo, se define Plan de Contingencia</t>
  </si>
  <si>
    <t>La valoración del riesgo antes de controles en escala de probabilidad por frecuencia pasó a rara vez y de impacto continua igual
La valoración del riesgo después de controles por frecuencia vario de probable a rara ver, en impacto continua siendo mayor lo que modifico la zona resultante  de extrema a alta.
Cambio de fechas en actividades</t>
  </si>
  <si>
    <t>Administración, gestión  y soporte de los recursos de la Infraestructura tecnologica de la secretaria general</t>
  </si>
  <si>
    <t>en la administracion y gestión de los recursos de infraestructura tecnologica</t>
  </si>
  <si>
    <t xml:space="preserve">- 1. Ausencia de contratos de mantenimiento de la Infraestrutura tecnologica
- 2. Ausencia del servicio de mesa de ayuda
- 3. Falla en los equipos que soportan Infraestructura tecnologica
- 4. Ataques cibernéticos 
- 5. Obsolescencia tecnológica 
</t>
  </si>
  <si>
    <t xml:space="preserve">- 1. Falla daño en los equipos de computo que soportan la informacion de mision critica de la entidad, que podría causar pérdida de información.
- 2. Incumplimiento en los niveles de atencion de servicios que ocasionan pérdida de imagen en los usuarios internos y externos de la entidad.
- 3. Interrrupcion en la prestacion de servicios tecnologicos y de atención a la ciudadanía. 
- 4. Daños o destrucción de activos que afectan el patrimonio de la Entidad.
- 5. Quejas o reclamos por parte de los usuarios 
</t>
  </si>
  <si>
    <t>La valoración del riesgo antes de control quedo en escala de probabilidad por frecuencia "RARA VEZ" y continua de impacto catastrófico toda vez que afecta los aspectos: financiero y  Imagen institucional perjudicada a nivel regional por hechos que afectan a algunos usuarios o ciudadanos, lo que lo continua ubicando al riesgo en zona resultante extrema.</t>
  </si>
  <si>
    <t>La valoración del riesgo después de controles quedo en bajo de improbable a rara vez y de  impacto continua en moderado toda vez que se incluyeron actividades de control con solidez fuerte lo que minimiza la materialización del riesgo, y lo ubica en  zona resultante moderada. del cuadrante (3,,2) a (3,1)</t>
  </si>
  <si>
    <t xml:space="preserve">- AP#14 (actividad 1): Presentar en los comités de autocontrol los reportes de mesa de servicio, capacidad y disponibilidad de los servicios tecnológicos para tomar decisiones.
- AP#14 (actividad 3):Elaborar informe de seguimiento a las plataformas tecnológicas con Log de auditoria generados directamente de la plataforma.
- AP#14 (actividad 3):Elaborar informe de seguimiento a las plataformas tecnológicas con Log de auditoria generados directamente de la plataforma.
- AP#14 (actividad 3):Elaborar informe de seguimiento a las plataformas tecnológicas con Log de auditoria generados directamente de la plataforma.
- AP#14 (actividad 1):Realizar seguimiento al cronograma de mantenimiento de infraestructura asegurando su ejecución conforme a lo acordado.
- AP#14 (actividad 2): Presentar en los comités de autocontrol los reportes de mesa de servicio, capacidad y disponibilidad de los servicios tecnológicos para tomar decisiones.
_______________
- AP#14 (actividad 2): Presentar en los comités de autocontrol los reportes de mesa de servicio, capacidad y disponibilidad de los servicios tecnológicos para tomar decisiones.
- AP#14 (actividad 2): Presentar en los comités de autocontrol los reportes de mesa de servicio, capacidad y disponibilidad de los servicios tecnológicos para tomar decisiones.
- AP#14 (actividad 1):Realizar seguimiento al cronograma de mantenimiento de infraestructura asegurando su ejecución conforme a lo acordado.
</t>
  </si>
  <si>
    <t xml:space="preserve">- Jefe de la Oficina de TIC
- Jefe de la Oficina de TIC
- Jefe de la Oficina de TIC
- Jefe de la Oficina de TIC
- Jefe de la Oficina de TIC
- q
_______________
- Jefe de la Oficina de TIC
- Jefe de la Oficina de TIC
- Jefe de la Oficina de TIC
</t>
  </si>
  <si>
    <t xml:space="preserve">- Acta de subcomité de Autocontrol
- Informe de seguimiento a las
plataformas tecnológicas
- Informe de seguimiento a las
plataformas tecnológicas
- Informe de seguimiento a las
plataformas tecnológicas
- Seguimiento al mantenimiento de Infraestructura
- Acta de subcomité de Autocontrol
_______________
- Acta de subcomité de Autocontrol
- Acta de subcomité de Autocontrol
- Seguimiento al mantenimiento de Infraestructura
</t>
  </si>
  <si>
    <t xml:space="preserve">12/09/2018
12/09/2018
12/09/2018
12/09/2018
12/09/2018
12/09/2018
_______________
12/09/2018
12/09/2018
12/09/2018
</t>
  </si>
  <si>
    <t xml:space="preserve">30/04/2019
23/04/2019
23/04/2019
23/04/2019
30/04/2019
30/04/2019
_______________
30/04/2019
30/04/2019
30/04/2019
</t>
  </si>
  <si>
    <t>- Reportar el riesgo materializado de Errores (fallas o deficiencias) en la administracion y gestión de los recursos de infraestructura tecnologica en el informe de monitoreo a la Oficina Asesora de Planeación.
- Se activa el plan de contigencia conforme a las fases establecidas en el Plan de Contingencia TI de la Secretaría General de la Alcaldía Mayor de Bogotá -4204000-OT-020
- Actualizar el mapa de riesgos del proceso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</si>
  <si>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</si>
  <si>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Errores (fallas o deficiencias) en la administracion y gestión de los recursos de infraestructura tecnologica
- Documentación y soportes del proceso de contingencia
- Mapa de riesgo del proceso Gestión, Administración y Soporte de infraestructura y Recursos tecnológicos, actualizado.</t>
  </si>
  <si>
    <t>Se realizan ajustes en la descripción de los controles, se elabora e inluyen 3  nuevos controles detectivo, lo que ajustó la escala de impacto  de mayor a moderada, así  mismo, la zona resultante disminuyó de mayor a moderado. Se incluye el Plan de Contigenecia de TI</t>
  </si>
  <si>
    <t xml:space="preserve">
Se cambió la calificación de la probabilidad del riesgo de factible a  frecuencia. Su resultado redujo la escala de probabildiad de posible a rara vez.
Se ajustaron las actividades de control del riesgo conforme a la actualización de los procedimientos
Se eliminan controles asociados al PR-359 toda vez que elprocedimiento ya no es del Proceso
Se ajustaron las fechas de finalización de las acciones
</t>
  </si>
  <si>
    <t>Administración  y/o gestión de los recursos de la Infraestructura tecnologica de la secretaria general</t>
  </si>
  <si>
    <t>durante la Administración  y/o gestión de los recursos de la Infraestructura tecnologica de la secretaria general</t>
  </si>
  <si>
    <t xml:space="preserve">- Falta de ética en los funcionarios 
- Concentración de información de determinadas actividades o procesos en una persona.
- Debilidad en la aplicación de controles en los proceso para la administracion y gestion de los recursos
- Falta ajustar algunas tareas específicas del proceso, identificación de cuellos de botella y nuevos puntos de control para mejorar el desempeño del proceso.
- Conflicto de Intereses
</t>
  </si>
  <si>
    <t xml:space="preserve">- Falta de continuidad del personal por cambios de gobierno.
- Presiones o motivaciones individuales, sociales o colectivas, que inciten a realizar conductas contrarias al deber ser.
</t>
  </si>
  <si>
    <t xml:space="preserve">- Detrimento patrimonial 
- Investigaciones disciplinarias, sanciones, fiscales y penales
- Enriquecimiento llicito
- Perdida de credibilidad en el proceso
- Incumplimiento de objetivos y metas institucionales
</t>
  </si>
  <si>
    <t>La valoracion antes de controles califico en rara vez toda vez que existe una probabilidad baja que suceda. 
El impacto arrojo continua  en catastrofico toda vez que impacta a los objetivos y metas institucionales, recursos publicos y la imagen de la entidad. Lo anterior dejo el rieggo en zona resultante como EXTREMA.</t>
  </si>
  <si>
    <t>La evaluacion despues de controles continua en "rara vez" dentro de la escala de probabilidad dada la solidez de los controles. No obstante el impacto continua catastrofico aunque la solidez de los controles detectivos es fuerte, lo que deja en zona resultante EXTREMA.</t>
  </si>
  <si>
    <t xml:space="preserve">- AP#14 (actividad 1): Presentar en los comités de autocontrol los reportes de mesa de servicio, capacidad y disponibilidad de los servicios tecnológicos para tomar decisiones.
- AP#14 (actividad 3):Elaborar informe de seguimiento a las plataformas tecnológicas con Log de auditoria generados directamente de la plataforma
- AP#14 (actividad 3):Elaborar informe de seguimiento a las plataformas tecnológicas con Log de auditoria generados directamente de la plataforma
- AP#14 (actividad 3):Elaborar informe de seguimiento a las plataformas tecnológicas con Log de auditoria generados directamente de la plataforma.
- AP#14 (actividad 1):Realizar seguimiento al cronograma de mantenimiento de infraestructura asegurando su ejecución conforme a lo acordado
- AP#14 (actividad 2):Presentar en los comités de autocontrol los reportes de mesa de servicio, capacidad y disponibilidad de los servicios tecnológicos para tomar decisiones.
_______________
- AP#14 (actividad 2): Presentar en los comités de autocontrol los reportes de mesa de servicio, capacidad y disponibilidad de los servicios tecnológicos para tomar decisiones.
- AP#14 (actividad 2): Presentar en los comités de autocontrol los reportes de mesa de servicio, capacidad y disponibilidad de los servicios tecnológicos para tomar decisiones.
- AP#14 (actividad 1):Realizar seguimiento al cronograma de mantenimiento de infraestructura asegurando su ejecución conforme a lo
acordado
</t>
  </si>
  <si>
    <t xml:space="preserve">- Jefe de la Oficina de TIC
- Jefe de la Oficina de TIC
- Jefe de la Oficina de TIC
- Jefe de la Oficina de TIC
- Jefe de la Oficina de TIC
- Jefe de la Oficina de TIC
_______________
- Jefe de la Oficina de TIC
- Jefe de la Oficina de TIC
- Jefe de la Oficina de TIC
</t>
  </si>
  <si>
    <t xml:space="preserve">- Acta de subcomité de Autocontrol
- Informe de seguimiento a las
plataformas tecnológicas
- Informe de seguimiento a las
plataformas tecnológicas
- Informe de seguimiento a las
plataformas tecnológicas
- Seguimiento al mantenimiento de Infraestructura
- Acta de subcomité de Autocontrol
_______________
- Acta de subcomité de Autocontrol
- Acta de subcomité de Autocontrol
- Seguimiento al mantenimiento de Infraestructura
</t>
  </si>
  <si>
    <t xml:space="preserve">12/09/2018
12/09/2018
12/09/2018
12/09/2018
12/09/2018
12/09/2018
_______________
12/09/2018
12/09/2018
12/09/2018
</t>
  </si>
  <si>
    <t xml:space="preserve">30/04/2019
30/04/2019
30/04/2019
23/04/2019
30/04/2019
30/04/2019
_______________
30/04/2019
30/04/2019
30/04/2019
</t>
  </si>
  <si>
    <t>-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
- Identificar, Verificar e investigar el presunto hecho
- Determinar las acciones a seguir conforme al analisis de los hechos para subsanar de manera inmediata
- Investigacion preliminar de los hechos
- Actualizar el mapa de riesgos del proceso Gestión, Administración y Soporte de infraestructura y Recursos tecnológicos</t>
  </si>
  <si>
    <t>- Jefe Oficina de Tecnologías de la Información y las Comunicaciones
- Profesional, Jefe de Oficina TIC, control Interno, ciudadano
- Jefe Oficina de Tecnologías de la Información y las Comunicaciones
- Contrrol Interno Disciplinario
- Jefe Oficina de Tecnologías de la Información y las Comunicaciones</t>
  </si>
  <si>
    <t>-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
- Informe de analisis de los hechos
- Acta o evidencia de reunion 
- Expediente Disciplinario
- Mapa de riesgo del proceso Gestión, Administración y Soporte de infraestructura y Recursos tecnológicos, actualizado.</t>
  </si>
  <si>
    <t>Nuevo riesgo</t>
  </si>
  <si>
    <t>Se cambió la calificación de la probabilidad del riesgo de factible a  frecuencia. Su resultado redujo la escala de probabildiad de posible a rara vez.
Se ajustaron las actividades de control del riesgo conforme a la actualización de los procedimientos
Se eliminan controles asociados al PR-359 toda vez que elprocedimiento ya no es del Proceso
Se ajustaron las fechas de finalización de las acciones</t>
  </si>
  <si>
    <t>Proporcionar asesoría y asistencia técnica para fortalecer las acciones de internacionalización de la ciudad</t>
  </si>
  <si>
    <t>en la emisión del concepto y/o asistencia técnica de cooperación internacional, relacionamiento estratégico internacional y proyección internacional</t>
  </si>
  <si>
    <t xml:space="preserve">- Ausencia de lineamientos estratégicos para la cooperación y relacionamiento internacional de la ciudad.
- Desconocimiento por parte del profesional de la Dirección o Subdirección respecto a los sectores, sus necesidades y prioridades.
- La estructura organizacional y los demás recursos no son suficientes para la gestión del proceso.
</t>
  </si>
  <si>
    <t xml:space="preserve">- Soporte tecnológico insuficiente para atender las necesidades técnicas del proceso.
</t>
  </si>
  <si>
    <t xml:space="preserve">- Pérdida de oportunidades de cooperación, relacionamiento y proyección internacional.
- Impacto negativo en la imagen y reputación con los sectores de la ciudad
</t>
  </si>
  <si>
    <t xml:space="preserve">- Limitar el posicionamiento a nivel internacional del Distrito Capital, debido a la gestión inadecuada de las oportunidades cooperación e internacionalización.
</t>
  </si>
  <si>
    <t>La valoración "Moderado" obtenida, es resultado de una probabilidad (1) de ocurrencia del riesgo dado que éste no se ha materializado, además el impacto es moderado en relación con el cumplimiento de metas y objetivos de la Entidad.</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</si>
  <si>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</si>
  <si>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
- Realizar el ajuste al concepto técnico emitido y remitir mediante alcance a la comunicación de ser pertinente.
- Realizar ajustes durante la asistencia técnica, mediante la coordinación constante con los receptores de la misma.
- Actualizar el mapa de riesgos del proceso Internacionalización de Bogotá</t>
  </si>
  <si>
    <t>- Director(a) de la Dirección Distrital de Relaciones Internacionales
- Profesional Dirección Distrital de Relaciones Internacionales – Director (a) Distrital de Relaciones Internacionales o Subdirector (a) de Proyección Internacional
- Profesional Dirección Distrital de Relaciones Internacionales – Director (a) Distrital de Relaciones Internacionales o Subdirector (a) de Proyección Internacional
- Director(a) de la Dirección Distrital de Relaciones Internacionales</t>
  </si>
  <si>
    <t>- Reporte de monitoreo indicando la materialización del riesgo de Errores (fallas o deficiencias) en la emisión del concepto y/o asistencia técnica de cooperación internacional, relacionamiento estratégico internacional y proyección internacional
- Comunicación oficial, correo electrónico o reunión con usuario
- Cronogramas, agendas, notas conceptuales y otras documentos y herramientas que se manejen ajustados.
- Mapa de riesgo del proceso Internacionalización de Bogotá, actualizado.</t>
  </si>
  <si>
    <t>Creación del mapa de riesgos del proceso</t>
  </si>
  <si>
    <t>Se adicionaron causas de acuerdo con el análisis de la matriz DOFA
Se realizó el análisis de probabilidad por frecuencia y por tanto se redujo la valoración del riesgo antes de controles
Se incluyó la descripción o explicación del riesgo
Se adicionaron como controles detectivos, las auditorías de gestión y calidad realizadas por Control Interno
Se tomó como opción de manejo del riesgo "Aceptar", dado que queda en una zona baja después de controles y se establece acción de contingencia</t>
  </si>
  <si>
    <t>Coordinar y gestionar el relacionamiento estratégico Internacional y los proyectos y programas de cooperación.</t>
  </si>
  <si>
    <t>en la identificación de oportunidades y en la estructuración de iniciativas de cooperación internacional y relacionamiento estratégico</t>
  </si>
  <si>
    <t xml:space="preserve">- Desconocimiento de la demanda y oferta de cooperación de los sectores y entidades del distrito 
- Desconocimiento de la oferta de cooperación de actores internacionales
- Falta de lineamientos y orientaciones estratégicas sobre cooperación internacional para el distrito
</t>
  </si>
  <si>
    <t xml:space="preserve">- Pérdida de oportunidades de cooperación internacional
- Impacto negativo en la imagen y reputación internacional de la ciudad
- Pérdida de confianza por parte de los actores internacionales
</t>
  </si>
  <si>
    <t>La valoración "Moderado" obtenida, es resultado de una probabilidad 1 de ocurrencia del riesgo dado que éste no se ha materializado, además el impacto es moderado en relación con el cumplimiento de metas y objetivos de la Entidad.</t>
  </si>
  <si>
    <t>- Reportar el riesgo materializado de Errores (fallas o deficiencias) en la identificación de oportunidades y en la estructuración de iniciativas de cooperación internacional y relacionamiento estratégico en el informe de monitoreo a la Oficina Asesora de Planeación.
- Realizar ajustes en la identificación de oportunidades de Cooperación y en los documentos de estructuración de demanda de cooperación.
- Actualizar el mapa de riesgos del proceso Internacionalización de Bogotá</t>
  </si>
  <si>
    <t>- Director(a) de la Dirección Distrital de Relaciones Internacionales
- Profesional Dirección Distrital de Relaciones Internacionales – Director (a) Distrital de Relaciones Internacionales o Subdirector (a) de Proyección Internacional
- Director(a) de la Dirección Distrital de Relaciones Internacionales</t>
  </si>
  <si>
    <t>- Reporte de monitoreo indicando la materialización del riesgo de Errores (fallas o deficiencias) en la identificación de oportunidades y en la estructuración de iniciativas de cooperación internacional y relacionamiento estratégico
- Planes de cooperación, conceptos técnicos y formatos externos de programas y/o proyectos de cooperación ajustados.
- Mapa de riesgo del proceso Internacionalización de Bogotá, actualizado.</t>
  </si>
  <si>
    <t>Gestionar las oportunidades de proyección, promoción y posicionamiento estratégico internacional.</t>
  </si>
  <si>
    <t>en la ejecución de acciones y/o estrategias de promoción, proyección y posicionamiento estratégico internacional del Distrito</t>
  </si>
  <si>
    <t xml:space="preserve">- Múltiples instancias de aprobación para la realización de los programas y proyectos.
- Errores en la planificación de las acciones de proyección
- Falta de recursos (humanos, financieros y tecnológicos) para participación en escenarios internacionales para el posicionamiento de la ciudad.
</t>
  </si>
  <si>
    <t xml:space="preserve">- Imagen negativa de la ciudad hacia el exterior.
</t>
  </si>
  <si>
    <t xml:space="preserve">- Incidencia en el cumplimiento de las metas generales del PDD  y las específicas de la entidad
- Pérdida de relevancia de Bogotá como actor internacional
- Pérdida de confianza por parte de los actores internacionales
</t>
  </si>
  <si>
    <t>La valoración obtenida es resultado de una probabilidad (1) de ocurrencia del riesgo dado que este no se ha materializado, además el impacto es moderado en relación con el cumplimiento de metas y objetivos de la Entidad.</t>
  </si>
  <si>
    <t>- Reportar el riesgo materializado de Errores (fallas o deficiencias) en la ejecución de acciones y/o estrategias de promoción, proyección y posicionamiento estratégico internacional del Distrito en el informe de monitoreo a la Oficina Asesora de Planeación.
- Realizar ajustes durante la ejecución de acciones  y/o estrategias de promoción, proyección y posicionamiento estratégico internacional mediante la coordinación constante con los responsables de la misma.
- Actualizar el mapa de riesgos del proceso Internacionalización de Bogotá</t>
  </si>
  <si>
    <t>- Reporte de monitoreo indicando la materialización del riesgo de Errores (fallas o deficiencias) en la ejecución de acciones y/o estrategias de promoción, proyección y posicionamiento estratégico internacional del Distrito
- Cronogramas, agendas, notas conceptuales y otras documentos y herramientas que se manejen ajustados.
- Mapa de riesgo del proceso Internacionalización de Bogotá, actualizado.</t>
  </si>
  <si>
    <t xml:space="preserve">- Pérdida de credibilidad en el desarrollo del proceso disciplinario de conformidad con la ley 734 de 2002 o ley disciplinaria vigente
- Pérdida de piezas procesales
- Una carga adicional a la dependencia, pues debe adelantar un trámite de reconstrucción de expediente. 
- Sanción legal por incumplimiento a los lineamientos fijados por el Código Disciplinario Único
- Daño a la imagen reputacional de la entidad por materialización de hechos de corrupción, dado que la pieza procesal pérdida puede usarse con violación a los derechos fundamentales del procesado o de la Administración
- Falta de veracidad en la información integrante del expediente procesal
</t>
  </si>
  <si>
    <t>- Profesional Especializado (Subdirección de Servicios Administrativos)
                                                                                                                                                                                                                                                                _______________</t>
  </si>
  <si>
    <t xml:space="preserve">- Auxiliar Administrativo (Subdirección de Servicios Administrativos)
_______________
</t>
  </si>
  <si>
    <t xml:space="preserve">- AC # 36 (Actividad 1) Realizar un diagnóstico de los procedimientos PR-148, PR-236 y PR-235 en cuanto a que actividades y tareas se deben realizar para su cumplimiento; así como los registros requeridos que dan cuenta de la gestión del mismo.
- Ap#5 (actividad 1): Coordinar con las dependencias la participación de la Subdirección de Servicios Administrativos en los comités de autocontrol para divulgar los procedimientos y lineamientos del Proceso de Gestión de Recursos Físicos.
- AC # 36 (Actividad 1) Realizar un diagnóstico de los procedimientos PR-148, PR-236 y PR-235 en cuanto a que actividades y tareas se deben realizar para su cumplimiento; así como los registros requeridos que dan cuenta de la gestión del mismo.
- Ap#5 (actividad 1): coordinar con las dependencias la participación de la Subdirección de Servicios Administrativos en los comités de autocontrol para divulgar los procedimientos y lineamientos del Proceso de Gestión de Recursos Físicos.
- AC # 36 (Actividad 1) Realizar un diagnóstico de los procedimientos PR-148, PR-236 y PR-235 en cuanto a que actividades y tareas se deben realizar para su cumplimiento; así como los registros requeridos que dan cuenta de la gestión del mismo.
- Ap#5 (actividad 1): Coordinar con las dependencias la participación de la Subdirección de Servicios Administrativos en los comités de autocontrol para divulgar los procedimientos y lineamientos del Proceso de Gestión de Recursos Físicos.
- AC # 36 (Actividad 1) Realizar un diagnóstico de los procedimientos PR-148, PR-236 y PR-235 en cuanto a que actividades y tareas se deben realizar para su cumplimiento; así como los registros requeridos que dan cuenta de la gestión del mismo.
- Ap#5 (actividad 1): Coordinar con las dependencias la participación de la Subdirección de Servicios Administrativos en los comités de autocontrol para divulgar los procedimientos y lineamientos del Proceso de Gestión de Recursos Físicos.
- AC # 36 (Actividad 1) Realizar un diagnóstico de los procedimientos PR-148, PR-236 y PR-235 en cuanto a que actividades y tareas se deben realizar para su cumplimiento; así como los registros requeridos que dan cuenta de la gestión del mismo.
- Ap#5 (actividad 1): Coordinar con las dependencias la participación de la Subdirección de Servicios Administrativos en los comités de autocontrol para divulgar los procedimientos y lineamientos del Proceso de Gestión de Recursos Físicos.
_______________
- AC # 36 (Actividad 1) Realizar un diagnóstico de los procedimientos PR-148, PR-236 y PR-235 en cuanto a que actividades y tareas se deben realizar para su cumplimiento; así como los registros requeridos que dan cuenta de la gestión del mismo.
- Ap#5 (actividad 1): Coordinar con las dependencias la participación de la Subdirección de Servicios Administrativos en los comités de autocontrol para divulgar los procedimientos y lineamientos del Proceso de Gestión de Recursos Físicos.
- AC # 36 (Actividad 1) Realizar un diagnóstico de los procedimientos PR-148, PR-236 y PR-235 en cuanto a que actividades y tareas se deben realizar para su cumplimiento; así como los registros requeridos que dan cuenta de la gestión del mismo.
- Ap#5 (actividad 1): Coordinar con las dependencias la participación de la Subdirección de Servicios Administrativos en los comités de autocontrol para divulgar los procedimientos y lineamientos del Proceso de Gestión de Recursos Físicos.
</t>
  </si>
  <si>
    <t xml:space="preserve">- Subdirector(a) de Servicios Administrativos
- Subdirector(a) de Servicios Administrativos
- Subdirector(a) de Servicios Administrativos
- Subdirector(a) de Servicios Administrativos
- Subdirector(a) de Servicios Administrativos
- Subdirector(a) de Servicios Administrativos
- Subdirector(a) de Servicios Administrativos
- Subdirector(a) de Servicios Administrativos
- Subdirector(a) de Servicios Administrativos
- Subdirector(a) de Servicios Administrativos
_______________
- Subdirector(a) de Servicios Administrativos
- Subdirector(a) de Servicios Administrativos
- Subdirector(a) de Servicios Administrativos
- Subdirector(a) de Servicios Administrativos
</t>
  </si>
  <si>
    <t xml:space="preserve">- procedimientos y lineamientos del Proceso de Gestión de Recursos Físicos divulgados
- procedimientos y lineamientos del Proceso de Gestión de Recursos Físicos divulgados
- procedimientos y lineamientos del Proceso de Gestión de Recursos Físicos divulgados
- procedimientos y lineamientos del Proceso de Gestión de Recursos Físicos divulgados
- procedimientos y lineamientos del Proceso de Gestión de Recursos Físicos divulgados
- procedimientos y lineamientos del Proceso de Gestión de Recursos Físicos divulgados
- procedimientos y lineamientos del Proceso de Gestión de Recursos Físicos divulgados
- procedimientos y lineamientos del Proceso de Gestión de Recursos Físicos divulgados
- procedimientos y lineamientos del Proceso de Gestión de Recursos Físicos divulgados
- procedimientos y lineamientos del Proceso de Gestión de Recursos Físicos divulgados
_______________
- procedimientos y lineamientos del Proceso de Gestión de Recursos Físicos divulgados
- procedimientos y lineamientos del Proceso de Gestión de Recursos Físicos divulgados
- procedimientos y lineamientos del Proceso de Gestión de Recursos Físicos divulgados
- procedimientos y lineamientos del Proceso de Gestión de Recursos Físicos divulgados
</t>
  </si>
  <si>
    <t xml:space="preserve">05/11/2019
07/09/2018
05/11/2019
07/09/2018
05/11/2019
07/09/2018
05/11/2019
07/09/2018
05/11/2019
07/09/208
_______________
05/11/2019
07/09/208
05/11/2019
07/09/208
</t>
  </si>
  <si>
    <t xml:space="preserve">31/03/2020
31/08/2019
31/03/2020
31/08/2019
31/03/2020
31/08/2019
31/03/2020
31/08/2019
31/03/2020
31/08/2019
_______________
31/03/2020
31/08/2019
31/03/2020
31/08/2019
</t>
  </si>
  <si>
    <t>Inicial</t>
  </si>
  <si>
    <t>Final</t>
  </si>
  <si>
    <t>Extrema (18)</t>
  </si>
  <si>
    <t>Alta (50)</t>
  </si>
  <si>
    <t>Moderada (33)</t>
  </si>
  <si>
    <t>Baja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</si>
</sst>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240A]d&quot; de &quot;mmmm&quot; de &quot;yyyy;@"/>
  </numFmts>
  <fonts count="20"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31">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21">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2" xfId="0" applyFont="1" applyBorder="1" applyAlignment="1" applyProtection="1">
      <alignment wrapText="1"/>
      <protection hidden="1"/>
    </xf>
    <xf numFmtId="0" fontId="2" fillId="0" borderId="0" xfId="0" applyFont="1" applyAlignment="1" applyProtection="1">
      <alignment vertical="center" wrapText="1"/>
      <protection hidden="1"/>
    </xf>
    <xf numFmtId="0" fontId="1" fillId="3" borderId="5" xfId="0" applyFont="1" applyFill="1" applyBorder="1" applyAlignment="1" applyProtection="1">
      <alignment horizontal="justify" vertical="center" wrapText="1"/>
      <protection hidden="1"/>
    </xf>
    <xf numFmtId="0" fontId="1" fillId="4" borderId="5" xfId="0" applyFont="1" applyFill="1" applyBorder="1" applyAlignment="1" applyProtection="1">
      <alignment horizontal="justify" vertical="center" wrapText="1"/>
      <protection hidden="1"/>
    </xf>
    <xf numFmtId="0" fontId="1" fillId="6" borderId="5" xfId="0" applyFont="1" applyFill="1" applyBorder="1" applyAlignment="1" applyProtection="1">
      <alignment horizontal="justify" vertical="center" wrapText="1"/>
      <protection hidden="1"/>
    </xf>
    <xf numFmtId="0" fontId="6" fillId="6" borderId="5" xfId="0" applyFont="1" applyFill="1" applyBorder="1" applyAlignment="1" applyProtection="1">
      <alignment horizontal="justify" vertical="center" wrapText="1"/>
      <protection hidden="1"/>
    </xf>
    <xf numFmtId="0" fontId="1" fillId="9" borderId="5" xfId="0" applyFont="1" applyFill="1" applyBorder="1" applyAlignment="1" applyProtection="1">
      <alignment horizontal="justify" vertical="center" wrapText="1"/>
      <protection hidden="1"/>
    </xf>
    <xf numFmtId="0" fontId="6" fillId="2" borderId="5" xfId="0" applyFont="1" applyFill="1" applyBorder="1" applyAlignment="1" applyProtection="1">
      <alignment horizontal="justify" vertical="center" wrapText="1"/>
      <protection hidden="1"/>
    </xf>
    <xf numFmtId="0" fontId="1" fillId="5" borderId="5" xfId="0" applyFont="1" applyFill="1" applyBorder="1" applyAlignment="1" applyProtection="1">
      <alignment horizontal="justify" vertical="center" wrapText="1"/>
      <protection hidden="1"/>
    </xf>
    <xf numFmtId="0" fontId="6" fillId="8" borderId="5" xfId="0" applyFont="1" applyFill="1" applyBorder="1" applyAlignment="1" applyProtection="1">
      <alignment horizontal="justify" vertical="center" wrapText="1"/>
      <protection hidden="1"/>
    </xf>
    <xf numFmtId="0" fontId="6" fillId="11" borderId="5" xfId="0" applyFont="1" applyFill="1" applyBorder="1" applyAlignment="1" applyProtection="1">
      <alignment horizontal="justify" vertical="center" wrapText="1"/>
      <protection hidden="1"/>
    </xf>
    <xf numFmtId="0" fontId="1" fillId="9" borderId="14" xfId="0" applyFont="1" applyFill="1" applyBorder="1" applyAlignment="1" applyProtection="1">
      <alignment horizontal="justify" vertical="center" wrapText="1"/>
      <protection hidden="1"/>
    </xf>
    <xf numFmtId="0" fontId="12" fillId="10" borderId="5" xfId="0" applyFont="1" applyFill="1" applyBorder="1" applyAlignment="1" applyProtection="1">
      <alignment horizontal="justify" vertical="center" wrapText="1"/>
      <protection hidden="1"/>
    </xf>
    <xf numFmtId="0" fontId="12" fillId="9" borderId="5"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4" fillId="5" borderId="5" xfId="0" applyFont="1" applyFill="1" applyBorder="1" applyAlignment="1" applyProtection="1">
      <alignment horizontal="justify" vertical="center" wrapText="1"/>
      <protection hidden="1"/>
    </xf>
    <xf numFmtId="0" fontId="0" fillId="5" borderId="5" xfId="0" applyFill="1" applyBorder="1" applyAlignment="1" applyProtection="1">
      <alignment horizontal="justify" vertical="center" wrapText="1"/>
      <protection hidden="1"/>
    </xf>
    <xf numFmtId="0" fontId="8" fillId="5" borderId="5" xfId="0" applyFont="1" applyFill="1" applyBorder="1" applyAlignment="1" applyProtection="1">
      <alignment horizontal="justify" vertical="center" wrapText="1"/>
      <protection hidden="1"/>
    </xf>
    <xf numFmtId="0" fontId="4" fillId="5" borderId="15" xfId="0" applyFont="1" applyFill="1" applyBorder="1" applyAlignment="1" applyProtection="1">
      <alignment horizontal="justify" vertical="center" wrapText="1"/>
      <protection hidden="1"/>
    </xf>
    <xf numFmtId="0" fontId="5" fillId="5" borderId="15" xfId="0" applyFont="1" applyFill="1" applyBorder="1" applyAlignment="1" applyProtection="1">
      <alignment horizontal="justify" vertical="center" wrapText="1"/>
      <protection hidden="1"/>
    </xf>
    <xf numFmtId="0" fontId="7" fillId="5" borderId="5" xfId="0" applyFont="1" applyFill="1" applyBorder="1" applyAlignment="1" applyProtection="1">
      <alignment horizontal="justify" vertical="center" wrapText="1"/>
      <protection hidden="1"/>
    </xf>
    <xf numFmtId="0" fontId="7" fillId="5" borderId="14" xfId="0" applyFont="1" applyFill="1" applyBorder="1" applyAlignment="1" applyProtection="1">
      <alignment horizontal="justify" vertical="center" wrapText="1"/>
      <protection hidden="1"/>
    </xf>
    <xf numFmtId="0" fontId="8" fillId="5" borderId="14" xfId="0" quotePrefix="1" applyFont="1" applyFill="1" applyBorder="1" applyAlignment="1" applyProtection="1">
      <alignment horizontal="justify" vertical="center" wrapText="1"/>
      <protection hidden="1"/>
    </xf>
    <xf numFmtId="0" fontId="9" fillId="5" borderId="14" xfId="0" applyFont="1" applyFill="1" applyBorder="1" applyAlignment="1" applyProtection="1">
      <alignment horizontal="justify" vertical="center" wrapText="1"/>
      <protection hidden="1"/>
    </xf>
    <xf numFmtId="0" fontId="9" fillId="5" borderId="5" xfId="0" applyFont="1" applyFill="1" applyBorder="1" applyAlignment="1" applyProtection="1">
      <alignment horizontal="justify" vertical="center" wrapText="1"/>
      <protection hidden="1"/>
    </xf>
    <xf numFmtId="0" fontId="4" fillId="12" borderId="5" xfId="0" applyFont="1" applyFill="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7" fillId="14" borderId="5" xfId="0" applyFont="1" applyFill="1" applyBorder="1" applyAlignment="1" applyProtection="1">
      <alignment horizontal="justify" vertical="center" wrapText="1"/>
      <protection hidden="1"/>
    </xf>
    <xf numFmtId="0" fontId="8" fillId="5" borderId="14" xfId="0" applyFont="1" applyFill="1" applyBorder="1" applyAlignment="1" applyProtection="1">
      <alignment horizontal="justify" vertical="center" wrapText="1"/>
      <protection hidden="1"/>
    </xf>
    <xf numFmtId="0" fontId="4" fillId="13" borderId="5" xfId="0" applyFont="1" applyFill="1" applyBorder="1" applyAlignment="1" applyProtection="1">
      <alignment horizontal="justify" vertical="center" wrapText="1"/>
      <protection hidden="1"/>
    </xf>
    <xf numFmtId="0" fontId="7" fillId="7" borderId="5" xfId="0" applyFont="1" applyFill="1" applyBorder="1" applyAlignment="1" applyProtection="1">
      <alignment horizontal="justify" vertical="center" wrapText="1"/>
      <protection hidden="1"/>
    </xf>
    <xf numFmtId="0" fontId="4" fillId="0" borderId="6" xfId="0" applyFont="1" applyBorder="1" applyAlignment="1" applyProtection="1">
      <alignment horizontal="justify" vertical="center" wrapText="1"/>
      <protection hidden="1"/>
    </xf>
    <xf numFmtId="0" fontId="0" fillId="5" borderId="15" xfId="0" applyFill="1" applyBorder="1" applyAlignment="1" applyProtection="1">
      <alignment horizontal="justify" vertical="center" wrapText="1"/>
      <protection hidden="1"/>
    </xf>
    <xf numFmtId="0" fontId="4" fillId="15" borderId="5" xfId="0" applyFont="1" applyFill="1" applyBorder="1" applyAlignment="1" applyProtection="1">
      <alignment horizontal="justify" vertical="center" wrapText="1"/>
      <protection hidden="1"/>
    </xf>
    <xf numFmtId="0" fontId="7" fillId="12" borderId="5"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5" xfId="0" applyFont="1" applyFill="1" applyBorder="1" applyAlignment="1" applyProtection="1">
      <alignment horizontal="justify" vertical="center" wrapText="1"/>
      <protection hidden="1"/>
    </xf>
    <xf numFmtId="0" fontId="7" fillId="0" borderId="7" xfId="0" applyFont="1" applyBorder="1" applyAlignment="1" applyProtection="1">
      <alignment horizontal="justify" vertical="center" wrapText="1"/>
      <protection hidden="1"/>
    </xf>
    <xf numFmtId="0" fontId="0" fillId="5" borderId="5" xfId="0" quotePrefix="1" applyFill="1" applyBorder="1" applyAlignment="1" applyProtection="1">
      <alignment horizontal="justify" vertical="center" wrapText="1"/>
      <protection hidden="1"/>
    </xf>
    <xf numFmtId="0" fontId="7" fillId="0" borderId="17" xfId="0" applyFont="1" applyBorder="1" applyAlignment="1" applyProtection="1">
      <alignment horizontal="justify" vertical="center" wrapText="1"/>
      <protection hidden="1"/>
    </xf>
    <xf numFmtId="0" fontId="8" fillId="5" borderId="5"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4" xfId="0" applyFont="1" applyBorder="1" applyAlignment="1" applyProtection="1">
      <alignment wrapText="1"/>
      <protection hidden="1"/>
    </xf>
    <xf numFmtId="0" fontId="2" fillId="0" borderId="10" xfId="0" applyFont="1" applyBorder="1" applyAlignment="1" applyProtection="1">
      <alignment wrapText="1"/>
      <protection hidden="1"/>
    </xf>
    <xf numFmtId="0" fontId="13" fillId="22" borderId="5" xfId="0" applyFont="1" applyFill="1" applyBorder="1" applyAlignment="1" applyProtection="1">
      <alignment horizontal="center" vertical="center" wrapText="1"/>
      <protection hidden="1"/>
    </xf>
    <xf numFmtId="0" fontId="13" fillId="22" borderId="5" xfId="0" applyFont="1" applyFill="1" applyBorder="1" applyAlignment="1" applyProtection="1">
      <alignment horizontal="center" vertical="center" textRotation="90" wrapText="1"/>
      <protection hidden="1"/>
    </xf>
    <xf numFmtId="0" fontId="1" fillId="16" borderId="5" xfId="0" applyFont="1" applyFill="1" applyBorder="1" applyAlignment="1" applyProtection="1">
      <alignment horizontal="justify" vertical="center" wrapText="1"/>
      <protection hidden="1"/>
    </xf>
    <xf numFmtId="0" fontId="0" fillId="0" borderId="5" xfId="0" applyBorder="1" applyAlignment="1" applyProtection="1">
      <alignment horizontal="justify" vertical="center" wrapText="1"/>
      <protection hidden="1"/>
    </xf>
    <xf numFmtId="0" fontId="13" fillId="25" borderId="5" xfId="0" applyFont="1" applyFill="1" applyBorder="1" applyAlignment="1" applyProtection="1">
      <alignment horizontal="center" vertical="center" wrapText="1"/>
      <protection hidden="1"/>
    </xf>
    <xf numFmtId="0" fontId="13" fillId="25" borderId="5" xfId="0" applyFont="1" applyFill="1" applyBorder="1" applyAlignment="1" applyProtection="1">
      <alignment horizontal="center" vertical="center" textRotation="90" wrapText="1"/>
      <protection hidden="1"/>
    </xf>
    <xf numFmtId="0" fontId="13" fillId="25" borderId="21" xfId="0" applyFont="1" applyFill="1" applyBorder="1" applyAlignment="1" applyProtection="1">
      <alignment horizontal="center" vertical="center" wrapText="1"/>
      <protection hidden="1"/>
    </xf>
    <xf numFmtId="0" fontId="2" fillId="0" borderId="4" xfId="0" applyFont="1" applyBorder="1" applyAlignment="1" applyProtection="1">
      <alignment vertical="center" wrapText="1"/>
      <protection hidden="1"/>
    </xf>
    <xf numFmtId="0" fontId="2" fillId="0" borderId="5" xfId="0" applyFont="1" applyBorder="1" applyAlignment="1" applyProtection="1">
      <alignment horizontal="justify" vertical="center" wrapText="1"/>
      <protection hidden="1"/>
    </xf>
    <xf numFmtId="0" fontId="2" fillId="0" borderId="21" xfId="0" applyFont="1" applyBorder="1" applyAlignment="1" applyProtection="1">
      <alignment horizontal="justify" vertical="center" wrapText="1"/>
      <protection hidden="1"/>
    </xf>
    <xf numFmtId="0" fontId="11" fillId="0" borderId="15" xfId="1" applyBorder="1" applyAlignment="1" applyProtection="1">
      <alignment horizontal="justify" vertical="center" wrapText="1"/>
      <protection hidden="1"/>
    </xf>
    <xf numFmtId="0" fontId="13" fillId="22" borderId="27" xfId="0" applyFont="1" applyFill="1" applyBorder="1" applyAlignment="1" applyProtection="1">
      <alignment horizontal="center" vertical="center" wrapText="1"/>
      <protection hidden="1"/>
    </xf>
    <xf numFmtId="0" fontId="11" fillId="0" borderId="27" xfId="1" applyBorder="1" applyAlignment="1" applyProtection="1">
      <alignment horizontal="center" vertical="center" wrapText="1"/>
      <protection hidden="1"/>
    </xf>
    <xf numFmtId="0" fontId="2" fillId="24" borderId="18" xfId="0" applyFont="1" applyFill="1" applyBorder="1" applyAlignment="1" applyProtection="1">
      <alignment wrapText="1"/>
      <protection hidden="1"/>
    </xf>
    <xf numFmtId="0" fontId="13" fillId="22" borderId="5" xfId="0" quotePrefix="1" applyFont="1" applyFill="1" applyBorder="1" applyAlignment="1" applyProtection="1">
      <alignment horizontal="center" vertical="center" wrapText="1"/>
      <protection hidden="1"/>
    </xf>
    <xf numFmtId="0" fontId="13" fillId="25" borderId="19" xfId="0" applyFont="1" applyFill="1" applyBorder="1" applyAlignment="1" applyProtection="1">
      <alignment horizontal="center" vertical="center" textRotation="90" wrapText="1"/>
      <protection hidden="1"/>
    </xf>
    <xf numFmtId="0" fontId="13" fillId="22" borderId="19" xfId="0" applyFont="1" applyFill="1" applyBorder="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164" fontId="0" fillId="0" borderId="5" xfId="0" applyNumberFormat="1" applyBorder="1" applyAlignment="1" applyProtection="1">
      <alignment horizontal="justify" vertical="center" wrapText="1"/>
      <protection hidden="1"/>
    </xf>
    <xf numFmtId="164" fontId="0" fillId="0" borderId="7" xfId="0" applyNumberFormat="1" applyBorder="1" applyAlignment="1" applyProtection="1">
      <alignment horizontal="justify" vertical="center" wrapText="1"/>
      <protection hidden="1"/>
    </xf>
    <xf numFmtId="164" fontId="0" fillId="0" borderId="12" xfId="0" applyNumberFormat="1" applyBorder="1" applyAlignment="1" applyProtection="1">
      <alignment horizontal="justify" vertical="center" wrapText="1"/>
      <protection hidden="1"/>
    </xf>
    <xf numFmtId="0" fontId="0" fillId="0" borderId="12" xfId="0" applyBorder="1" applyAlignment="1" applyProtection="1">
      <alignment horizontal="justify" vertical="center" wrapText="1"/>
      <protection hidden="1"/>
    </xf>
    <xf numFmtId="164" fontId="10" fillId="0" borderId="5" xfId="0" applyNumberFormat="1" applyFont="1" applyBorder="1" applyAlignment="1" applyProtection="1">
      <alignment horizontal="justify" vertical="center" wrapText="1"/>
      <protection hidden="1"/>
    </xf>
    <xf numFmtId="0" fontId="13" fillId="22" borderId="20" xfId="0" applyFont="1" applyFill="1" applyBorder="1" applyAlignment="1" applyProtection="1">
      <alignment horizontal="center" vertical="center" wrapText="1"/>
      <protection hidden="1"/>
    </xf>
    <xf numFmtId="164" fontId="10" fillId="0" borderId="20" xfId="0" applyNumberFormat="1" applyFont="1" applyBorder="1" applyAlignment="1" applyProtection="1">
      <alignment horizontal="justify" vertical="center" wrapText="1"/>
      <protection hidden="1"/>
    </xf>
    <xf numFmtId="0" fontId="10" fillId="0" borderId="14" xfId="0" applyFont="1" applyBorder="1" applyAlignment="1" applyProtection="1">
      <alignment horizontal="justify" vertical="center" wrapText="1"/>
      <protection hidden="1"/>
    </xf>
    <xf numFmtId="0" fontId="13" fillId="25" borderId="15" xfId="0" applyFont="1" applyFill="1" applyBorder="1" applyAlignment="1" applyProtection="1">
      <alignment horizontal="center" vertical="center" wrapText="1"/>
      <protection hidden="1"/>
    </xf>
    <xf numFmtId="0" fontId="10" fillId="0" borderId="15" xfId="0" applyFont="1" applyBorder="1" applyAlignment="1" applyProtection="1">
      <alignment horizontal="justify" vertical="center" wrapText="1"/>
      <protection hidden="1"/>
    </xf>
    <xf numFmtId="0" fontId="13" fillId="22" borderId="28" xfId="0" applyFont="1" applyFill="1" applyBorder="1" applyAlignment="1" applyProtection="1">
      <alignment horizontal="center" vertical="center" wrapText="1"/>
      <protection hidden="1"/>
    </xf>
    <xf numFmtId="0" fontId="13" fillId="25" borderId="27" xfId="0" applyFont="1" applyFill="1" applyBorder="1" applyAlignment="1" applyProtection="1">
      <alignment horizontal="center" vertical="center" wrapText="1"/>
      <protection hidden="1"/>
    </xf>
    <xf numFmtId="0" fontId="10" fillId="0" borderId="28" xfId="0" applyFont="1" applyBorder="1" applyAlignment="1" applyProtection="1">
      <alignment horizontal="justify" vertical="center" wrapText="1"/>
      <protection hidden="1"/>
    </xf>
    <xf numFmtId="0" fontId="10" fillId="0" borderId="27" xfId="0" applyFont="1" applyBorder="1" applyAlignment="1" applyProtection="1">
      <alignment horizontal="justify" vertical="center" wrapText="1"/>
      <protection hidden="1"/>
    </xf>
    <xf numFmtId="0" fontId="13" fillId="25" borderId="23" xfId="0" applyFont="1" applyFill="1" applyBorder="1" applyAlignment="1" applyProtection="1">
      <alignment horizontal="center" vertical="center" wrapText="1"/>
      <protection hidden="1"/>
    </xf>
    <xf numFmtId="0" fontId="10" fillId="0" borderId="23" xfId="0" applyFont="1" applyBorder="1" applyAlignment="1" applyProtection="1">
      <alignment horizontal="justify" vertical="center" wrapText="1"/>
      <protection hidden="1"/>
    </xf>
    <xf numFmtId="0" fontId="13" fillId="22" borderId="14" xfId="0" applyFont="1" applyFill="1" applyBorder="1" applyAlignment="1" applyProtection="1">
      <alignment horizontal="center" vertical="center" wrapText="1"/>
      <protection hidden="1"/>
    </xf>
    <xf numFmtId="0" fontId="13" fillId="22" borderId="15" xfId="0" applyFont="1" applyFill="1" applyBorder="1" applyAlignment="1" applyProtection="1">
      <alignment horizontal="center" vertical="center" wrapText="1"/>
      <protection hidden="1"/>
    </xf>
    <xf numFmtId="0" fontId="3" fillId="0" borderId="13" xfId="0" applyFont="1" applyBorder="1" applyAlignment="1" applyProtection="1">
      <alignment horizontal="left" vertical="center" wrapText="1"/>
      <protection hidden="1"/>
    </xf>
    <xf numFmtId="0" fontId="2" fillId="0" borderId="0" xfId="0" applyFont="1" applyBorder="1" applyAlignment="1" applyProtection="1">
      <alignment wrapText="1"/>
      <protection hidden="1"/>
    </xf>
    <xf numFmtId="0" fontId="2" fillId="0" borderId="0" xfId="0" applyFont="1" applyBorder="1" applyAlignment="1" applyProtection="1">
      <alignment vertical="center" wrapText="1"/>
      <protection hidden="1"/>
    </xf>
    <xf numFmtId="0" fontId="13" fillId="18" borderId="29" xfId="0" applyFont="1" applyFill="1" applyBorder="1" applyAlignment="1" applyProtection="1">
      <alignment vertical="center" wrapText="1"/>
      <protection hidden="1"/>
    </xf>
    <xf numFmtId="0" fontId="13" fillId="18" borderId="25" xfId="0" applyFont="1" applyFill="1" applyBorder="1" applyAlignment="1" applyProtection="1">
      <alignment vertical="center" wrapText="1"/>
      <protection hidden="1"/>
    </xf>
    <xf numFmtId="0" fontId="0" fillId="0" borderId="0" xfId="0" pivotButton="1"/>
    <xf numFmtId="0" fontId="0" fillId="0" borderId="0" xfId="0" applyAlignment="1">
      <alignment horizontal="left"/>
    </xf>
    <xf numFmtId="0" fontId="0" fillId="0" borderId="0" xfId="0" applyNumberFormat="1"/>
    <xf numFmtId="0" fontId="1" fillId="7" borderId="0" xfId="0" applyFont="1" applyFill="1"/>
    <xf numFmtId="0" fontId="1" fillId="0" borderId="16" xfId="0" applyFont="1" applyBorder="1"/>
    <xf numFmtId="0" fontId="0" fillId="0" borderId="6" xfId="0" applyBorder="1"/>
    <xf numFmtId="0" fontId="1" fillId="0" borderId="6" xfId="0" applyFont="1" applyBorder="1"/>
    <xf numFmtId="0" fontId="0" fillId="0" borderId="16" xfId="0" applyBorder="1"/>
    <xf numFmtId="0" fontId="0" fillId="0" borderId="0" xfId="0" applyBorder="1"/>
    <xf numFmtId="0" fontId="13" fillId="18" borderId="30" xfId="0" applyFont="1" applyFill="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5" xfId="0" applyFont="1" applyBorder="1" applyAlignment="1" applyProtection="1">
      <alignment horizontal="center" vertical="center" textRotation="90" wrapText="1"/>
      <protection hidden="1"/>
    </xf>
    <xf numFmtId="0" fontId="2" fillId="0" borderId="15" xfId="0" applyFont="1" applyBorder="1" applyAlignment="1" applyProtection="1">
      <alignment horizontal="justify" vertical="center" wrapText="1"/>
      <protection hidden="1"/>
    </xf>
    <xf numFmtId="0" fontId="2" fillId="0" borderId="5" xfId="0" quotePrefix="1" applyFont="1" applyBorder="1" applyAlignment="1" applyProtection="1">
      <alignment horizontal="justify" vertical="center" wrapText="1"/>
      <protection hidden="1"/>
    </xf>
    <xf numFmtId="0" fontId="2" fillId="0" borderId="21" xfId="0" quotePrefix="1" applyFont="1" applyBorder="1" applyAlignment="1" applyProtection="1">
      <alignment horizontal="justify" vertical="center" wrapText="1"/>
      <protection hidden="1"/>
    </xf>
    <xf numFmtId="165" fontId="2" fillId="0" borderId="5" xfId="0" applyNumberFormat="1" applyFont="1" applyBorder="1" applyAlignment="1" applyProtection="1">
      <alignment horizontal="center" vertical="center" wrapText="1"/>
      <protection hidden="1"/>
    </xf>
    <xf numFmtId="0" fontId="0" fillId="0" borderId="0" xfId="0" applyFill="1"/>
    <xf numFmtId="0" fontId="0" fillId="0" borderId="10" xfId="0" applyBorder="1"/>
    <xf numFmtId="0" fontId="0" fillId="0" borderId="0" xfId="0" applyProtection="1">
      <protection hidden="1"/>
    </xf>
    <xf numFmtId="0" fontId="0" fillId="0" borderId="0" xfId="0" applyAlignment="1" applyProtection="1">
      <alignment horizontal="center" vertical="center"/>
      <protection hidden="1"/>
    </xf>
    <xf numFmtId="0" fontId="1" fillId="0" borderId="0" xfId="0" applyFont="1" applyBorder="1" applyAlignment="1" applyProtection="1">
      <alignment horizontal="center" vertical="center"/>
      <protection hidden="1"/>
    </xf>
    <xf numFmtId="0" fontId="0" fillId="0" borderId="12"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3"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9" xfId="0" applyBorder="1" applyProtection="1">
      <protection hidden="1"/>
    </xf>
    <xf numFmtId="0" fontId="0" fillId="0" borderId="10" xfId="0" applyBorder="1" applyProtection="1">
      <protection hidden="1"/>
    </xf>
    <xf numFmtId="0" fontId="0" fillId="0" borderId="11" xfId="0" applyBorder="1" applyProtection="1">
      <protection hidden="1"/>
    </xf>
    <xf numFmtId="0" fontId="1" fillId="0" borderId="6"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2" xfId="0" applyFont="1" applyBorder="1" applyAlignment="1" applyProtection="1">
      <alignment vertical="center"/>
      <protection hidden="1"/>
    </xf>
    <xf numFmtId="0" fontId="0" fillId="0" borderId="0" xfId="0" pivotButton="1" applyProtection="1">
      <protection hidden="1"/>
    </xf>
    <xf numFmtId="0" fontId="0" fillId="0" borderId="0" xfId="0" applyNumberFormat="1" applyProtection="1">
      <protection hidden="1"/>
    </xf>
    <xf numFmtId="0" fontId="0" fillId="0" borderId="0" xfId="0" applyAlignment="1" applyProtection="1">
      <alignment horizontal="left"/>
      <protection hidden="1"/>
    </xf>
    <xf numFmtId="0" fontId="0" fillId="0" borderId="0" xfId="0" applyAlignment="1" applyProtection="1">
      <alignment vertical="center"/>
      <protection hidden="1"/>
    </xf>
    <xf numFmtId="10" fontId="0" fillId="0" borderId="0" xfId="3" applyNumberFormat="1" applyFont="1" applyAlignment="1" applyProtection="1">
      <alignment horizontal="center" vertical="center"/>
      <protection hidden="1"/>
    </xf>
    <xf numFmtId="0" fontId="1" fillId="0" borderId="16" xfId="0" applyFont="1" applyBorder="1" applyProtection="1">
      <protection hidden="1"/>
    </xf>
    <xf numFmtId="0" fontId="1" fillId="0" borderId="16" xfId="0" applyFont="1" applyBorder="1" applyAlignment="1" applyProtection="1">
      <alignment wrapText="1"/>
      <protection hidden="1"/>
    </xf>
    <xf numFmtId="0" fontId="1" fillId="0" borderId="16" xfId="0" applyFont="1" applyBorder="1" applyAlignment="1" applyProtection="1">
      <alignment horizontal="center" vertical="center"/>
      <protection hidden="1"/>
    </xf>
    <xf numFmtId="10" fontId="1" fillId="0" borderId="16" xfId="0" applyNumberFormat="1" applyFont="1" applyBorder="1" applyAlignment="1" applyProtection="1">
      <alignment horizontal="center" vertical="center"/>
      <protection hidden="1"/>
    </xf>
    <xf numFmtId="10" fontId="0" fillId="0" borderId="0" xfId="0" applyNumberFormat="1" applyAlignment="1" applyProtection="1">
      <alignment horizontal="center" vertical="center"/>
      <protection hidden="1"/>
    </xf>
    <xf numFmtId="0" fontId="0" fillId="0" borderId="6" xfId="0" applyBorder="1" applyProtection="1">
      <protection hidden="1"/>
    </xf>
    <xf numFmtId="0" fontId="0" fillId="0" borderId="6" xfId="0" applyBorder="1" applyAlignment="1" applyProtection="1">
      <alignment wrapText="1"/>
      <protection hidden="1"/>
    </xf>
    <xf numFmtId="0" fontId="0" fillId="0" borderId="6" xfId="0" applyBorder="1" applyAlignment="1" applyProtection="1">
      <alignment horizontal="center" vertical="center"/>
      <protection hidden="1"/>
    </xf>
    <xf numFmtId="10" fontId="0" fillId="0" borderId="6" xfId="3" applyNumberFormat="1" applyFont="1" applyBorder="1" applyAlignment="1" applyProtection="1">
      <alignment horizontal="center" vertical="center"/>
      <protection hidden="1"/>
    </xf>
    <xf numFmtId="0" fontId="1" fillId="0" borderId="6" xfId="0" applyFont="1" applyBorder="1" applyProtection="1">
      <protection hidden="1"/>
    </xf>
    <xf numFmtId="10" fontId="1" fillId="0" borderId="6" xfId="0" applyNumberFormat="1" applyFont="1" applyBorder="1" applyAlignment="1" applyProtection="1">
      <alignment horizontal="center" vertical="center"/>
      <protection hidden="1"/>
    </xf>
    <xf numFmtId="10" fontId="0" fillId="0" borderId="6" xfId="0" applyNumberFormat="1" applyBorder="1" applyAlignment="1" applyProtection="1">
      <alignment horizontal="center" vertical="center"/>
      <protection hidden="1"/>
    </xf>
    <xf numFmtId="0" fontId="2" fillId="24" borderId="19" xfId="0" applyFont="1" applyFill="1" applyBorder="1" applyAlignment="1" applyProtection="1">
      <alignment horizontal="center" wrapText="1"/>
      <protection hidden="1"/>
    </xf>
    <xf numFmtId="0" fontId="0" fillId="0" borderId="0" xfId="0" applyFill="1" applyAlignment="1">
      <alignment horizontal="center" vertical="center"/>
    </xf>
    <xf numFmtId="0" fontId="0" fillId="0" borderId="10" xfId="0" applyFill="1" applyBorder="1" applyAlignment="1">
      <alignment horizontal="center" vertical="center"/>
    </xf>
    <xf numFmtId="0" fontId="0" fillId="0" borderId="0" xfId="0" applyFill="1" applyBorder="1" applyAlignment="1">
      <alignment horizontal="center" vertical="center"/>
    </xf>
    <xf numFmtId="0" fontId="0" fillId="0" borderId="16" xfId="0" applyFill="1" applyBorder="1" applyAlignment="1">
      <alignment horizontal="center" vertical="center"/>
    </xf>
    <xf numFmtId="0" fontId="0" fillId="0" borderId="6" xfId="0" applyFill="1" applyBorder="1" applyAlignment="1">
      <alignment horizontal="center" vertical="center"/>
    </xf>
    <xf numFmtId="0" fontId="13" fillId="20" borderId="2" xfId="0" applyFont="1" applyFill="1" applyBorder="1" applyAlignment="1" applyProtection="1">
      <alignment horizontal="left" vertical="center" wrapText="1"/>
      <protection hidden="1"/>
    </xf>
    <xf numFmtId="0" fontId="13" fillId="20" borderId="1" xfId="0" applyFont="1" applyFill="1" applyBorder="1" applyAlignment="1" applyProtection="1">
      <alignment horizontal="left" vertical="center" wrapText="1"/>
      <protection hidden="1"/>
    </xf>
    <xf numFmtId="0" fontId="13" fillId="20" borderId="3" xfId="0" applyFont="1" applyFill="1" applyBorder="1" applyAlignment="1" applyProtection="1">
      <alignment horizontal="left" vertical="center" wrapText="1"/>
      <protection hidden="1"/>
    </xf>
    <xf numFmtId="0" fontId="13" fillId="20" borderId="24" xfId="0" applyFont="1" applyFill="1" applyBorder="1" applyAlignment="1" applyProtection="1">
      <alignment horizontal="left" vertical="center" wrapText="1"/>
      <protection hidden="1"/>
    </xf>
    <xf numFmtId="0" fontId="13" fillId="20" borderId="10" xfId="0" applyFont="1" applyFill="1" applyBorder="1" applyAlignment="1" applyProtection="1">
      <alignment horizontal="left" vertical="center" wrapText="1"/>
      <protection hidden="1"/>
    </xf>
    <xf numFmtId="0" fontId="13" fillId="20" borderId="22" xfId="0" applyFont="1" applyFill="1" applyBorder="1" applyAlignment="1" applyProtection="1">
      <alignment horizontal="left" vertical="center" wrapText="1"/>
      <protection hidden="1"/>
    </xf>
    <xf numFmtId="0" fontId="13" fillId="17" borderId="6" xfId="0" applyFont="1" applyFill="1" applyBorder="1" applyAlignment="1" applyProtection="1">
      <alignment horizontal="center" vertical="center" wrapText="1"/>
      <protection hidden="1"/>
    </xf>
    <xf numFmtId="0" fontId="13" fillId="17" borderId="8" xfId="0" applyFont="1" applyFill="1" applyBorder="1" applyAlignment="1" applyProtection="1">
      <alignment horizontal="center" vertical="center" wrapText="1"/>
      <protection hidden="1"/>
    </xf>
    <xf numFmtId="0" fontId="13" fillId="17" borderId="10"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6"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3" borderId="11"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13" fillId="26" borderId="11" xfId="0" applyFont="1" applyFill="1" applyBorder="1" applyAlignment="1" applyProtection="1">
      <alignment horizontal="center" vertical="center" wrapText="1"/>
      <protection hidden="1"/>
    </xf>
    <xf numFmtId="0" fontId="13" fillId="17" borderId="0" xfId="0" applyFont="1" applyFill="1" applyBorder="1" applyAlignment="1" applyProtection="1">
      <alignment horizontal="center" vertical="center" wrapText="1"/>
      <protection hidden="1"/>
    </xf>
    <xf numFmtId="0" fontId="13" fillId="17" borderId="4" xfId="0" applyFont="1" applyFill="1" applyBorder="1" applyAlignment="1" applyProtection="1">
      <alignment horizontal="center" vertical="center" wrapText="1"/>
      <protection hidden="1"/>
    </xf>
    <xf numFmtId="0" fontId="2" fillId="0" borderId="1" xfId="0" applyFont="1" applyBorder="1" applyAlignment="1" applyProtection="1">
      <alignment horizontal="center" wrapText="1"/>
      <protection hidden="1"/>
    </xf>
    <xf numFmtId="0" fontId="2" fillId="0" borderId="3" xfId="0" applyFont="1" applyBorder="1" applyAlignment="1" applyProtection="1">
      <alignment horizontal="center" wrapText="1"/>
      <protection hidden="1"/>
    </xf>
    <xf numFmtId="0" fontId="2" fillId="0" borderId="13" xfId="0" applyFont="1" applyBorder="1" applyAlignment="1" applyProtection="1">
      <alignment horizontal="center" wrapText="1"/>
      <protection hidden="1"/>
    </xf>
    <xf numFmtId="0" fontId="2" fillId="0" borderId="17" xfId="0" applyFont="1" applyBorder="1" applyAlignment="1" applyProtection="1">
      <alignment horizontal="center" wrapText="1"/>
      <protection hidden="1"/>
    </xf>
    <xf numFmtId="0" fontId="2" fillId="0" borderId="26" xfId="0" applyFont="1" applyBorder="1" applyAlignment="1" applyProtection="1">
      <alignment horizontal="center" wrapText="1"/>
      <protection hidden="1"/>
    </xf>
    <xf numFmtId="0" fontId="13" fillId="24" borderId="6"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4" borderId="11" xfId="0" applyFont="1" applyFill="1" applyBorder="1" applyAlignment="1" applyProtection="1">
      <alignment horizontal="center" vertical="center" wrapText="1"/>
      <protection hidden="1"/>
    </xf>
    <xf numFmtId="0" fontId="13" fillId="17" borderId="19" xfId="0" applyFont="1" applyFill="1" applyBorder="1" applyAlignment="1" applyProtection="1">
      <alignment horizontal="center" vertical="center" wrapText="1"/>
      <protection hidden="1"/>
    </xf>
    <xf numFmtId="0" fontId="13" fillId="17" borderId="5" xfId="0" applyFont="1" applyFill="1" applyBorder="1" applyAlignment="1" applyProtection="1">
      <alignment horizontal="center" vertical="center" wrapText="1"/>
      <protection hidden="1"/>
    </xf>
    <xf numFmtId="0" fontId="13" fillId="17" borderId="21"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20" borderId="11"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19" borderId="16"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13" fillId="23" borderId="16"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13" fillId="21" borderId="16" xfId="0" applyFont="1" applyFill="1" applyBorder="1" applyAlignment="1" applyProtection="1">
      <alignment horizontal="center" vertical="center" wrapText="1"/>
      <protection hidden="1"/>
    </xf>
    <xf numFmtId="0" fontId="13" fillId="21" borderId="23"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center" vertical="center" textRotation="90"/>
      <protection hidden="1"/>
    </xf>
    <xf numFmtId="0" fontId="1" fillId="0" borderId="7" xfId="0" applyFont="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1" xfId="0" applyFont="1" applyBorder="1" applyAlignment="1" applyProtection="1">
      <alignment horizontal="center" vertical="center"/>
      <protection hidden="1"/>
    </xf>
  </cellXfs>
  <cellStyles count="4">
    <cellStyle name="Hipervínculo" xfId="1" builtinId="8"/>
    <cellStyle name="Normal" xfId="0" builtinId="0"/>
    <cellStyle name="Normal 2" xfId="2" xr:uid="{00000000-0005-0000-0000-000002000000}"/>
    <cellStyle name="Porcentaje" xfId="3" builtinId="5"/>
  </cellStyles>
  <dxfs count="38">
    <dxf>
      <font>
        <color rgb="FFFF0000"/>
      </font>
    </dxf>
    <dxf>
      <font>
        <color rgb="FFFF0000"/>
      </font>
    </dxf>
    <dxf>
      <font>
        <color rgb="FFFFC000"/>
      </font>
    </dxf>
    <dxf>
      <font>
        <color rgb="FFFFFF00"/>
      </font>
    </dxf>
    <dxf>
      <font>
        <color rgb="FF92D050"/>
      </font>
    </dxf>
    <dxf>
      <font>
        <color rgb="FFFF0000"/>
      </font>
    </dxf>
    <dxf>
      <font>
        <color rgb="FFFFC000"/>
      </font>
    </dxf>
    <dxf>
      <font>
        <color rgb="FFFFFF00"/>
      </font>
    </dxf>
    <dxf>
      <font>
        <color rgb="FF92D050"/>
      </font>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Perspectivas y número de Riesgos de Gestión de Procesos </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rgbClr val="912B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Perpectivas!$A$9:$A$14</c:f>
              <c:strCache>
                <c:ptCount val="6"/>
                <c:pt idx="0">
                  <c:v>Cumplimiento de Metas</c:v>
                </c:pt>
                <c:pt idx="1">
                  <c:v>Financiero</c:v>
                </c:pt>
                <c:pt idx="2">
                  <c:v>Imagen</c:v>
                </c:pt>
                <c:pt idx="3">
                  <c:v>Pérdida de Información</c:v>
                </c:pt>
                <c:pt idx="4">
                  <c:v>Medidas de Control Interno y Externo</c:v>
                </c:pt>
                <c:pt idx="5">
                  <c:v>Operativo</c:v>
                </c:pt>
              </c:strCache>
            </c:strRef>
          </c:cat>
          <c:val>
            <c:numRef>
              <c:f>Perpectivas!$B$9:$B$14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FBD-4DBF-B54F-FC775FC86264}"/>
            </c:ext>
          </c:extLst>
        </c:ser>
        <c:dLbls>
          <c:showLegendKey val="0"/>
          <c:showVal val="0"/>
          <c:showCatName val="0"/>
          <c:showSerName val="0"/>
          <c:showPercent val="0"/>
          <c:showBubbleSize val="0"/>
        </c:dLbls>
        <c:gapWidth val="219"/>
        <c:overlap val="-27"/>
        <c:axId val="637664544"/>
        <c:axId val="637670120"/>
      </c:barChart>
      <c:catAx>
        <c:axId val="63766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7670120"/>
        <c:crosses val="autoZero"/>
        <c:auto val="1"/>
        <c:lblAlgn val="ctr"/>
        <c:lblOffset val="100"/>
        <c:noMultiLvlLbl val="0"/>
      </c:catAx>
      <c:valAx>
        <c:axId val="637670120"/>
        <c:scaling>
          <c:orientation val="minMax"/>
        </c:scaling>
        <c:delete val="1"/>
        <c:axPos val="l"/>
        <c:numFmt formatCode="General" sourceLinked="1"/>
        <c:majorTickMark val="none"/>
        <c:minorTickMark val="none"/>
        <c:tickLblPos val="nextTo"/>
        <c:crossAx val="6376645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[Mapa_de_Riesgos_Institucional_25_noviembre_Web.xlsx]Dependencias_Procesos!TablaDinámica2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DEPENDENCIAS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Dependencias_Procesos!$A$4:$A$22</c:f>
              <c:strCache>
                <c:ptCount val="18"/>
                <c:pt idx="0">
                  <c:v> Oficina Asesora de Jurídica</c:v>
                </c:pt>
                <c:pt idx="1">
                  <c:v> Oficina de Control Interno </c:v>
                </c:pt>
                <c:pt idx="2">
                  <c:v> Oficina de Control Interno Disciplinario</c:v>
                </c:pt>
                <c:pt idx="3">
                  <c:v> Oficina de Tecnologías de la Información y las Comunicaciones</c:v>
                </c:pt>
                <c:pt idx="4">
                  <c:v>Alta Consejería Distrital de Tecnologías de Información y Comunicaciones - TIC</c:v>
                </c:pt>
                <c:pt idx="5">
                  <c:v>Alta Consejería para los Derechos de las Víctimas, la Paz y la Reconciliación</c:v>
                </c:pt>
                <c:pt idx="6">
                  <c:v>Dirección de Contratación</c:v>
                </c:pt>
                <c:pt idx="7">
                  <c:v>Dirección de Talento Humano</c:v>
                </c:pt>
                <c:pt idx="8">
                  <c:v>Dirección Distrital de Archivo de Bogotá</c:v>
                </c:pt>
                <c:pt idx="9">
                  <c:v>Dirección Distrital de Desarrollo Institucional</c:v>
                </c:pt>
                <c:pt idx="10">
                  <c:v>Dirección Distrital de Relaciones Internacionales</c:v>
                </c:pt>
                <c:pt idx="11">
                  <c:v>Oficina Asesora de Planeación</c:v>
                </c:pt>
                <c:pt idx="12">
                  <c:v>Oficina de Consejería de Comunicaciones</c:v>
                </c:pt>
                <c:pt idx="13">
                  <c:v>Subdirección de Imprenta Distrital</c:v>
                </c:pt>
                <c:pt idx="14">
                  <c:v>Subdirección de Servicios Administrativos</c:v>
                </c:pt>
                <c:pt idx="15">
                  <c:v>Subdirección Financiera</c:v>
                </c:pt>
                <c:pt idx="16">
                  <c:v>Subsecretaría de Servicio a la Ciudadanía</c:v>
                </c:pt>
                <c:pt idx="17">
                  <c:v>Subsecretaría Técnica</c:v>
                </c:pt>
              </c:strCache>
            </c:strRef>
          </c:cat>
          <c:val>
            <c:numRef>
              <c:f>Dependencias_Procesos!$B$4:$B$22</c:f>
              <c:numCache>
                <c:formatCode>General</c:formatCode>
                <c:ptCount val="18"/>
                <c:pt idx="0">
                  <c:v>4</c:v>
                </c:pt>
                <c:pt idx="1">
                  <c:v>4</c:v>
                </c:pt>
                <c:pt idx="2">
                  <c:v>4</c:v>
                </c:pt>
                <c:pt idx="3">
                  <c:v>8</c:v>
                </c:pt>
                <c:pt idx="4">
                  <c:v>3</c:v>
                </c:pt>
                <c:pt idx="5">
                  <c:v>3</c:v>
                </c:pt>
                <c:pt idx="6">
                  <c:v>5</c:v>
                </c:pt>
                <c:pt idx="7">
                  <c:v>15</c:v>
                </c:pt>
                <c:pt idx="8">
                  <c:v>4</c:v>
                </c:pt>
                <c:pt idx="9">
                  <c:v>3</c:v>
                </c:pt>
                <c:pt idx="10">
                  <c:v>3</c:v>
                </c:pt>
                <c:pt idx="11">
                  <c:v>3</c:v>
                </c:pt>
                <c:pt idx="12">
                  <c:v>4</c:v>
                </c:pt>
                <c:pt idx="13">
                  <c:v>5</c:v>
                </c:pt>
                <c:pt idx="14">
                  <c:v>17</c:v>
                </c:pt>
                <c:pt idx="15">
                  <c:v>4</c:v>
                </c:pt>
                <c:pt idx="16">
                  <c:v>11</c:v>
                </c:pt>
                <c:pt idx="17">
                  <c:v>6</c:v>
                </c:pt>
              </c:numCache>
            </c:numRef>
          </c:val>
          <c:extLst>
            <c:ext xmlns:c16="http://schemas.microsoft.com/office/drawing/2014/chart" uri="{C3380CC4-5D6E-409C-BE32-E72D297353CC}">
              <c16:uniqueId val="{00000000-79B7-4CC5-AFA4-911333DD4610}"/>
            </c:ext>
          </c:extLst>
        </c:ser>
        <c:dLbls>
          <c:dLblPos val="outEnd"/>
          <c:showLegendKey val="0"/>
          <c:showVal val="1"/>
          <c:showCatName val="0"/>
          <c:showSerName val="0"/>
          <c:showPercent val="0"/>
          <c:showBubbleSize val="0"/>
        </c:dLbls>
        <c:gapWidth val="182"/>
        <c:axId val="717269312"/>
        <c:axId val="717265048"/>
      </c:barChart>
      <c:catAx>
        <c:axId val="71726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65048"/>
        <c:crosses val="autoZero"/>
        <c:auto val="1"/>
        <c:lblAlgn val="ctr"/>
        <c:lblOffset val="100"/>
        <c:noMultiLvlLbl val="0"/>
      </c:catAx>
      <c:valAx>
        <c:axId val="717265048"/>
        <c:scaling>
          <c:orientation val="minMax"/>
        </c:scaling>
        <c:delete val="1"/>
        <c:axPos val="b"/>
        <c:numFmt formatCode="General" sourceLinked="1"/>
        <c:majorTickMark val="none"/>
        <c:minorTickMark val="none"/>
        <c:tickLblPos val="nextTo"/>
        <c:crossAx val="717269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[Mapa_de_Riesgos_Institucional_25_noviembre_Web.xlsx]Dependencias_Procesos!TablaDinámica3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PROCESOS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Dependencias_Procesos!$A$27:$A$49</c:f>
              <c:strCache>
                <c:ptCount val="22"/>
                <c:pt idx="0">
                  <c:v>Asesoría Técnica y Proyectos en Materia TIC</c:v>
                </c:pt>
                <c:pt idx="1">
                  <c:v>Asistencia, atención y reparación integral a víctimas del conflicto armado e implementación de acciones de memoria, paz y reconciliación en Bogotá</c:v>
                </c:pt>
                <c:pt idx="2">
                  <c:v>Comunicación Pública</c:v>
                </c:pt>
                <c:pt idx="3">
                  <c:v>Contratación</c:v>
                </c:pt>
                <c:pt idx="4">
                  <c:v>Control Disciplinario</c:v>
                </c:pt>
                <c:pt idx="5">
                  <c:v>Direccionamiento Estratégico</c:v>
                </c:pt>
                <c:pt idx="6">
                  <c:v>Elaboración de Impresos y Registro Distrital</c:v>
                </c:pt>
                <c:pt idx="7">
                  <c:v>Estrategia de Tecnologías de la Información y las Comunicaciones</c:v>
                </c:pt>
                <c:pt idx="8">
                  <c:v>Evaluación del Sistema de Control Interno</c:v>
                </c:pt>
                <c:pt idx="9">
                  <c:v>Fortalecimiento de la Administración y la Gestión Pública Distrital</c:v>
                </c:pt>
                <c:pt idx="10">
                  <c:v>Gestión de la Función Archivística y del Patrimonio Documental del Distrito Capital</c:v>
                </c:pt>
                <c:pt idx="11">
                  <c:v>Gestión de Políticas Públicas Distritales</c:v>
                </c:pt>
                <c:pt idx="12">
                  <c:v>Gestión de Recursos Físicos</c:v>
                </c:pt>
                <c:pt idx="13">
                  <c:v>Gestión de Seguridad y Salud en el Trabajo</c:v>
                </c:pt>
                <c:pt idx="14">
                  <c:v>Gestión de Servicios Administrativos</c:v>
                </c:pt>
                <c:pt idx="15">
                  <c:v>Gestión del Sistema Distrital de Servicio a la Ciudadanía</c:v>
                </c:pt>
                <c:pt idx="16">
                  <c:v>Gestión Documental Interna</c:v>
                </c:pt>
                <c:pt idx="17">
                  <c:v>Gestión Estratégica de Talento Humano</c:v>
                </c:pt>
                <c:pt idx="18">
                  <c:v>Gestión Financiera</c:v>
                </c:pt>
                <c:pt idx="19">
                  <c:v>Gestión Jurídica</c:v>
                </c:pt>
                <c:pt idx="20">
                  <c:v>Gestión, Administración y Soporte de infraestructura y Recursos tecnológicos</c:v>
                </c:pt>
                <c:pt idx="21">
                  <c:v>Internacionalización de Bogotá</c:v>
                </c:pt>
              </c:strCache>
            </c:strRef>
          </c:cat>
          <c:val>
            <c:numRef>
              <c:f>Dependencias_Procesos!$B$27:$B$49</c:f>
              <c:numCache>
                <c:formatCode>General</c:formatCode>
                <c:ptCount val="22"/>
                <c:pt idx="0">
                  <c:v>3</c:v>
                </c:pt>
                <c:pt idx="1">
                  <c:v>3</c:v>
                </c:pt>
                <c:pt idx="2">
                  <c:v>4</c:v>
                </c:pt>
                <c:pt idx="3">
                  <c:v>5</c:v>
                </c:pt>
                <c:pt idx="4">
                  <c:v>4</c:v>
                </c:pt>
                <c:pt idx="5">
                  <c:v>3</c:v>
                </c:pt>
                <c:pt idx="6">
                  <c:v>5</c:v>
                </c:pt>
                <c:pt idx="7">
                  <c:v>5</c:v>
                </c:pt>
                <c:pt idx="8">
                  <c:v>4</c:v>
                </c:pt>
                <c:pt idx="9">
                  <c:v>3</c:v>
                </c:pt>
                <c:pt idx="10">
                  <c:v>4</c:v>
                </c:pt>
                <c:pt idx="11">
                  <c:v>6</c:v>
                </c:pt>
                <c:pt idx="12">
                  <c:v>4</c:v>
                </c:pt>
                <c:pt idx="13">
                  <c:v>6</c:v>
                </c:pt>
                <c:pt idx="14">
                  <c:v>5</c:v>
                </c:pt>
                <c:pt idx="15">
                  <c:v>11</c:v>
                </c:pt>
                <c:pt idx="16">
                  <c:v>8</c:v>
                </c:pt>
                <c:pt idx="17">
                  <c:v>9</c:v>
                </c:pt>
                <c:pt idx="18">
                  <c:v>4</c:v>
                </c:pt>
                <c:pt idx="19">
                  <c:v>4</c:v>
                </c:pt>
                <c:pt idx="20">
                  <c:v>3</c:v>
                </c:pt>
                <c:pt idx="21">
                  <c:v>3</c:v>
                </c:pt>
              </c:numCache>
            </c:numRef>
          </c:val>
          <c:extLst>
            <c:ext xmlns:c16="http://schemas.microsoft.com/office/drawing/2014/chart" uri="{C3380CC4-5D6E-409C-BE32-E72D297353CC}">
              <c16:uniqueId val="{00000000-8C05-4D2A-9B37-9FA29B9DAD7F}"/>
            </c:ext>
          </c:extLst>
        </c:ser>
        <c:dLbls>
          <c:dLblPos val="outEnd"/>
          <c:showLegendKey val="0"/>
          <c:showVal val="1"/>
          <c:showCatName val="0"/>
          <c:showSerName val="0"/>
          <c:showPercent val="0"/>
          <c:showBubbleSize val="0"/>
        </c:dLbls>
        <c:gapWidth val="182"/>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1"/>
        <c:axPos val="b"/>
        <c:numFmt formatCode="General" sourceLinked="1"/>
        <c:majorTickMark val="none"/>
        <c:minorTickMark val="none"/>
        <c:tickLblPos val="nextTo"/>
        <c:crossAx val="717272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123825</xdr:colOff>
      <xdr:row>4</xdr:row>
      <xdr:rowOff>109537</xdr:rowOff>
    </xdr:from>
    <xdr:to>
      <xdr:col>10</xdr:col>
      <xdr:colOff>485775</xdr:colOff>
      <xdr:row>15</xdr:row>
      <xdr:rowOff>132119</xdr:rowOff>
    </xdr:to>
    <xdr:graphicFrame macro="">
      <xdr:nvGraphicFramePr>
        <xdr:cNvPr id="2" name="Gráfico 1">
          <a:extLst>
            <a:ext uri="{FF2B5EF4-FFF2-40B4-BE49-F238E27FC236}">
              <a16:creationId xmlns:a16="http://schemas.microsoft.com/office/drawing/2014/main" id="{63FBD7C9-5F72-4602-A574-13B6E78076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727075</xdr:colOff>
      <xdr:row>0</xdr:row>
      <xdr:rowOff>152400</xdr:rowOff>
    </xdr:from>
    <xdr:to>
      <xdr:col>0</xdr:col>
      <xdr:colOff>1682482</xdr:colOff>
      <xdr:row>0</xdr:row>
      <xdr:rowOff>918730</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a:srcRect l="81317" t="36987" r="5666" b="43870"/>
        <a:stretch/>
      </xdr:blipFill>
      <xdr:spPr>
        <a:xfrm>
          <a:off x="727075" y="152400"/>
          <a:ext cx="955407" cy="766330"/>
        </a:xfrm>
        <a:prstGeom prst="rect">
          <a:avLst/>
        </a:prstGeom>
      </xdr:spPr>
    </xdr:pic>
    <xdr:clientData/>
  </xdr:twoCellAnchor>
  <xdr:twoCellAnchor editAs="oneCell">
    <xdr:from>
      <xdr:col>1</xdr:col>
      <xdr:colOff>161925</xdr:colOff>
      <xdr:row>0</xdr:row>
      <xdr:rowOff>38100</xdr:rowOff>
    </xdr:from>
    <xdr:to>
      <xdr:col>6</xdr:col>
      <xdr:colOff>839510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2"/>
        <a:srcRect l="330" t="37880" r="7252" b="43830"/>
        <a:stretch/>
      </xdr:blipFill>
      <xdr:spPr>
        <a:xfrm>
          <a:off x="2527300" y="38100"/>
          <a:ext cx="8265835" cy="914400"/>
        </a:xfrm>
        <a:prstGeom prst="rect">
          <a:avLst/>
        </a:prstGeom>
        <a:ln>
          <a:solidFill>
            <a:schemeClr val="accent1"/>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309848</xdr:colOff>
      <xdr:row>1</xdr:row>
      <xdr:rowOff>84044</xdr:rowOff>
    </xdr:from>
    <xdr:to>
      <xdr:col>8</xdr:col>
      <xdr:colOff>605117</xdr:colOff>
      <xdr:row>21</xdr:row>
      <xdr:rowOff>160244</xdr:rowOff>
    </xdr:to>
    <xdr:graphicFrame macro="">
      <xdr:nvGraphicFramePr>
        <xdr:cNvPr id="3" name="Gráfico 2">
          <a:extLst>
            <a:ext uri="{FF2B5EF4-FFF2-40B4-BE49-F238E27FC236}">
              <a16:creationId xmlns:a16="http://schemas.microsoft.com/office/drawing/2014/main" id="{DD72550D-B16F-4463-8836-3D75ABAE1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25</xdr:row>
      <xdr:rowOff>111778</xdr:rowOff>
    </xdr:from>
    <xdr:to>
      <xdr:col>8</xdr:col>
      <xdr:colOff>571500</xdr:colOff>
      <xdr:row>47</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3594.758718171295" createdVersion="6" refreshedVersion="6" minRefreshableVersion="3" recordCount="105" xr:uid="{E760A553-DC15-431B-BD4E-49A1FDB9E7D2}">
  <cacheSource type="worksheet">
    <worksheetSource ref="A11:BS11" sheet="Mapa_Proceso"/>
  </cacheSource>
  <cacheFields count="89">
    <cacheField name="Proceso" numFmtId="0">
      <sharedItems/>
    </cacheField>
    <cacheField name="Actividad clave" numFmtId="0">
      <sharedItems longText="1"/>
    </cacheField>
    <cacheField name="Categoría" numFmtId="0">
      <sharedItems/>
    </cacheField>
    <cacheField name="Evento" numFmtId="0">
      <sharedItems count="105" longText="1">
        <s v="en  la gestión de la función archivística"/>
        <s v="en la gestión del patrimonio documental del Distrito"/>
        <s v="en el manejo de la documentación histórica en el Archivo de Bogotá con el fin de obtener cualquier dádiva o beneficio a nombre propio o de terceros ."/>
        <s v="con  la modificación y/o ocultamiento  de datos para la emisión de conceptos tecnicos e informes de la Subdirección del Sistema Distrital de Archivos a cambio de dadivas"/>
        <s v="en en la formulación  los Proyectos en materia de: Infraestructura, economía Digital, gobierno y Ciudadano Digital"/>
        <s v="en la ejecución de Proyectos en materia de: Infraestructura, Economía Digital y Gobierno y Ciudadano Digital"/>
        <s v="en la aprobación de ejecución de Proyectos para obtener dádivas o beneficios."/>
        <s v="en la valoración de la situación de vulnerabilidad para la entrega de ayuda humanitaria inmediata"/>
        <s v="en  la implementación y seguimiento de la política a través del SDARIV"/>
        <s v="durante el otorgamiento de ayudas dirigidas a la población víctima del conflicto armado"/>
        <s v="en la formulación del plan de comunicaciones para la divulgación de campañas y piezas comunicacionales"/>
        <s v="en la información divulgada a la ciudadanía a través de plataformas digitales"/>
        <s v="al momento de elaborar la campaña o pieza comunicacional solicitada"/>
        <s v="para la divulgación de campañas e información relacionada con la gestión de la administración distrital, mediante relaciones estratégicas comunicacionales"/>
        <s v="en la estructuración de los documentos y estudios previos por parte de las áreas técnicas"/>
        <s v="en el análisis y selección de las propuestas"/>
        <s v="en la supervisión de los contratos o convenios"/>
        <s v="durante la etapa precontractual para el desarrollo de un proceso de selección pública de oferentes con el fin de celebrar un contrato"/>
        <s v="durante la ejecución del contrato con el propósito de no evidenciar un posible incumplimiento de las obligaciones contractuales"/>
        <s v="al Omitir la comunicación de hechos irregulares conocidos por la Oficina de Control Interno, para obtener beneficios a los que que no haya lugar"/>
        <s v="con el fin de favorecer intereses indebidos o ajenos al cumplimiento de la función de la Oficina de Control Interno, para obtener beneficios a que no halla lugar"/>
        <s v="en la definición del alcance y Plan Anual de Auditoría"/>
        <s v="en la definición del alcance, los objetivos y pruebas de auditoría"/>
        <s v="en  la preparación y ejercicio de la defensa judicial y extrajudicial"/>
        <s v="en la elaboración o revisión de los actos administrativos que se suscriben en la Entidad"/>
        <s v="en  la emisión de conceptos, consultas, asesoría o de análisis jurídico de viabilidad de proyectos de acuerdo o de Ley"/>
        <s v="durante el ejercicio de la defensa judicial y extrajudicial de la Secretaría General de la Alcaldía Mayor de Bogotá para obtener beneficios no autorizados"/>
        <s v="en la formulación y actualización de la planeación institucional"/>
        <s v="en la elaboración y ejecución del plan de mantenimiento del sistema de gestión de calidad"/>
        <s v="en la ejecución de la planeación institucional"/>
        <s v="en productos elaborados"/>
        <s v="con la elaboración de los impresos de acuerdo con las características técnicas requeridas."/>
        <s v="con la publicación oportuna e íntegra de los actos administrativos (Registro Distrital)"/>
        <s v="durante la recepción y almacenamiento de insumos, repuestos y/o sobrantes que se pueden reciclar y producto terminado, con el fin de obtener dádivas o beneficio a nombre propio"/>
        <s v="para la elaboración de trabajos de artes gráficas dirigidos a personas u organismos que no hacen parte de la Administración Distrital, con el fin de obtener dádivas o beneficio a nombre propio"/>
        <s v="en la formulación del Plan Estratégico de Tecnologías de la Información y las Comunicaciones "/>
        <s v="en el suministro de lineamientos y directrices del Sistema de Seguridad de la Información"/>
        <s v="en el seguimiento y retroalimentación a los avances  de proyectos  de alto componente TIC definidos en el PETI"/>
        <s v="al Formular el plan Estratégico  de Tecnologías de la Información y las Comunicaciones con el fin de obtener un beneficio al que no halla lugar."/>
        <s v="en el desarrollo  de  soluciones tecnológicas "/>
        <s v="al desarrollar y ejecutar los cursos y/o diplomados de formación"/>
        <s v="al al desarrollar y ejecutar los cursos y/o diplomados de formación"/>
        <s v="al estructurar, coordinar y orientar la implementación de estrategias"/>
        <s v="al momento de identificar y acotar un problema público o situación a resolver"/>
        <s v="al planificar la formulación de propuesta de Política Pública  "/>
        <s v="en en la formulación del documento técnico de soporte, el documento CONPES y/o el plan de acción para la política pública"/>
        <s v="en  la implementación de políticas públicas "/>
        <s v="al  realizar seguimiento a la implementación del plan de acción de la política pública"/>
        <s v="en  la elaboración y asesoría en la implementación de lineamientos técnicos"/>
        <s v="en la  gestión y trámite de comunicaciones oficiales "/>
        <s v="en la  gestión y trámite de comunicaciones oficiales"/>
        <s v="de las transferencias documentales"/>
        <s v="en la gestión y trámite de actos administrativos "/>
        <s v="en la recepción de documentos prestados"/>
        <s v="en la actualización o elaboración de instrumentos archivisticos"/>
        <s v="en la elaboración de certificados para información laboral con destino a bonos pensionales"/>
        <s v="durante el manejo de los documentos que se tramitan en el área de Gestión Documental con el fin de obtener beneficios propios o de terceros."/>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s v="al expedir un Acto Administrativo de vinculación, encargo o prima técnica de los servidores de la Secretaría General de la Alcaldía Mayor de Bogotá, D.C., que den lugar a aclaraciones, correcciones o modificaciones en la decisión final."/>
        <s v="al verificar y consolidar documentos para tramitar de un Acto Administrativo que ejecute la desvinculación de un servidor público de la Secretaría General de la Alcaldía Mayor de Bogotá, D.C., que den lugar a aclaraciones, correcciones o modificaciones en la decisión final."/>
        <s v="al no dar respuesta a solicitudes de participación ciudadana y PQRS en materia de talento humano, dentro de los tiempos legales establecidos por sobrecarga labor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al establecer el Plan Institucional de Capacitación e Incentivos en cuanto a la normatividad vigente, las solicitudes técnicas o las necesidades de la Secretaría General de la Alcaldía Mayor de Bogotá, D.C."/>
        <s v="al no ejecutar alguna de las actividades que se establezca en el Plan Estrategico de Talento Humano_x000d_"/>
        <s v="para la vinculación intencional de persona sin cumplir los requisitos minímos de un cargo con el fin de obtener un beneficio al que no haya lugar."/>
        <s v="durante la liquidación de nómina con errores o fallas en la plataforma o sistema usado para la liquidación de nomina para el otorgamiento de beneficios salariales (prima técnica, antigüedad, vacaciones, etc)."/>
        <s v="en actualización de lineamientos"/>
        <s v="en la administracion y gestión de los recursos de infraestructura tecnologica"/>
        <s v="durante la Administración  y/o gestión de los recursos de la Infraestructura tecnologica de la secretaria general"/>
        <s v="en  el ingreso, suministro y baja  de bienes de consumo, consumo controlado y devolutivo de los inventarios de la entidad"/>
        <s v="en la generación de la cuenta mensual de almacén con destino a la Subdirección Financiera"/>
        <s v="en el seguimiento y control de la información de los bienes de propiedad de la entidad"/>
        <s v="durante el seguimiento y control de la información de los bienes de propiedad de la entidad"/>
        <s v="en  la formulación del PIGA y su plan de acción"/>
        <s v="en la prestación de los servicios de vigilancia y  seguridad; aseo y cafetería; transporte, matenimiento y apoyo logístico de eventos."/>
        <s v="en la legalización de adquisición de elementos o servicios"/>
        <s v="en la administración de la caja menor"/>
        <s v="en el mantenimiento preventivo y correctivo de los bienes"/>
        <s v="en el diagnostico y actualización del marco normativo en materia de estándares mínimos del Sistema de Gestión de Seguridad y Salud en el Trabajo"/>
        <s v="en la elaboración y actualización de los lineamientos y actividades relacionados con la Seguridad y Salud en el Trabajo "/>
        <s v="en la actualización e identificación de peligros y valoración de riesgos_x000d_"/>
        <s v="en la ejeción del Plan de Prevención, Preparación y Respuesta ante Emergencias"/>
        <s v="en las actividades definidas para la gestión de las condiciones de salud de lo(a)s Servidore(a)s Público(a)s de la Entidad_x000d_"/>
        <s v="de el Plan Anual de Trabajo del Sistema de Seguridad y Salud en el Trabajo_x000d_"/>
        <s v="en la emisión del concepto y/o asistencia técnica de cooperación internacional, relacionamiento estratégico internacional y proyección internacional"/>
        <s v="en la identificación de oportunidades y en la estructuración de iniciativas de cooperación internacional, relacionamiento estratégico"/>
        <s v="en la ejecución de acciones y/o estrategias de promoción, proyección y posicionamiento estratégico internacional del Distrito"/>
        <s v="en el registro adecuado y oportuno de los hechos económicos de la Entidad"/>
        <s v="en la presentación de Estados Financieros"/>
        <s v="al Gestionar los Certificados de Disponibilidad Presupuestal y de Registro Presupuestal"/>
        <s v="para garantizar el pago de las obligaciones adquiridas por la Secretaria General"/>
        <s v="en el diseño y estructuración de los medios de interacción ciudadana"/>
        <s v="en la coordinación, articulación y seguimiento de la gestión de las entidades que hacen parte del Sistema Unificado Distrital de Inspección, Vigilancia y Control (SUDIVC)."/>
        <s v="en la prestación de los servicios en los medios de interacción para la atención a la ciudadanía"/>
        <s v="en  _x000a_la coordinación, articulación y seguimiento de la gestión de las entidades participantes en los medios de interacción de la RED CADE"/>
        <s v="en la atención de soporte funcional en los tiempos definidos"/>
        <s v="en la medición y análisis de la calidad en la prestación de los servicios en los diferentes canales de servicio a la ciudadanía."/>
        <s v="en la cualificación de los servidores públicos en actitudes, destrezas, habilidades y conocimientos de servicio a la ciudadanía, al igual que en competencias de IVC."/>
        <s v="en el análisis, direccionamiento y respuesta a las peticiones ciudadanas"/>
        <s v="durante la prestación del servicio  en el canal presencial dispuesto para el servicio a la ciudadanía."/>
        <s v="durante  los monitoreos realizados en los puntos de atención en beneficio propio o de terceros_x0009__x0009_"/>
        <s v="en el trámite del proceso verbal"/>
        <s v="en la conformación del expediente disciplinario"/>
        <s v="al evaluar y tramitar el caso puesto en conocimiento de la OCID, que genere la configuración y decreto de la prescripción y/o caducidad en beneficio de un tercero."/>
        <s v="ante la revelación de información reservada en el desarrollo de las etapas de indagación preliminar e investigación disciplinaria "/>
      </sharedItems>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babilidad 1" numFmtId="0">
      <sharedItems/>
    </cacheField>
    <cacheField name="Financiero" numFmtId="0">
      <sharedItems count="6">
        <s v="Insignificante (1)"/>
        <s v=""/>
        <s v="Menor (2)"/>
        <s v="Moderado (3)"/>
        <s v="Mayor (4)"/>
        <s v="Catastrófico (5)"/>
      </sharedItems>
    </cacheField>
    <cacheField name="Imagen" numFmtId="0">
      <sharedItems count="5">
        <s v="Moderado (3)"/>
        <s v=""/>
        <s v="Menor (2)"/>
        <s v="Mayor (4)"/>
        <s v="Insignificante (1)"/>
      </sharedItems>
    </cacheField>
    <cacheField name="Medidas de control interno y externo" numFmtId="0">
      <sharedItems count="5">
        <s v="Menor (2)"/>
        <s v="Moderado (3)"/>
        <s v=""/>
        <s v="Insignificante (1)"/>
        <s v="Mayor (4)"/>
      </sharedItems>
    </cacheField>
    <cacheField name="Operativo" numFmtId="0">
      <sharedItems count="6">
        <s v="Menor (2)"/>
        <s v=""/>
        <s v="Mayor (4)"/>
        <s v="Catastrófico (5)"/>
        <s v="Insignificante (1)"/>
        <s v="Moderado (3)"/>
      </sharedItems>
    </cacheField>
    <cacheField name="Información" numFmtId="0">
      <sharedItems count="6">
        <s v="Catastrófico (5)"/>
        <s v="Menor (2)"/>
        <s v=""/>
        <s v="Moderado (3)"/>
        <s v="Insignificante (1)"/>
        <s v="Mayor (4)"/>
      </sharedItems>
    </cacheField>
    <cacheField name="Cumplimiento" numFmtId="0">
      <sharedItems count="6">
        <s v="Mayor (4)"/>
        <s v="Insignificante (1)"/>
        <s v=""/>
        <s v="Moderado (3)"/>
        <s v="Menor (2)"/>
        <s v="Catastrófico (5)"/>
      </sharedItems>
    </cacheField>
    <cacheField name="Impacto resultante 1" numFmtId="0">
      <sharedItems count="4">
        <s v="Catastrófico (5)"/>
        <s v="Moderado (3)"/>
        <s v="Mayor (4)"/>
        <s v="Menor (2)"/>
      </sharedItems>
    </cacheField>
    <cacheField name="Valoración 1"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p" numFmtId="0">
      <sharedItems count="3">
        <s v="Fuerte"/>
        <s v="Débil"/>
        <s v="Moderado"/>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d" numFmtId="0">
      <sharedItems/>
    </cacheField>
    <cacheField name="La solidez en conjunto respecto a la aparición de los efectos más significativos, detecta:" numFmtId="0">
      <sharedItems/>
    </cacheField>
    <cacheField name="Probabilidad 2" numFmtId="0">
      <sharedItems/>
    </cacheField>
    <cacheField name="Impacto 2" numFmtId="0">
      <sharedItems/>
    </cacheField>
    <cacheField name="Valoración 2" numFmtId="0">
      <sharedItems count="4">
        <s v="Alta"/>
        <s v="Baja"/>
        <s v="Moderada"/>
        <s v="Extrem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7T00:00:00" maxDate="2019-09-08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02T00:00:00" maxDate="2019-05-1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04-02T00:00:00" maxDate="2019-04-03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9-04-02T00:00:00" maxDate="2019-04-03T00:00:00"/>
    </cacheField>
    <cacheField name="Aspecto(s) que cambiaron4" numFmtId="0">
      <sharedItems/>
    </cacheField>
    <cacheField name="Descripción de los cambios efectuados4" numFmtId="0">
      <sharedItems/>
    </cacheField>
    <cacheField name="Fecha de cambio5" numFmtId="164">
      <sharedItems/>
    </cacheField>
    <cacheField name="Aspecto(s) que cambiaron5" numFmtId="0">
      <sharedItems/>
    </cacheField>
    <cacheField name="Descripción de los cambios efectuados5" numFmtId="0">
      <sharedItems/>
    </cacheField>
    <cacheField name="Fecha de cambio6" numFmtId="164">
      <sharedItems/>
    </cacheField>
    <cacheField name="Aspecto(s) que cambiaron6" numFmtId="0">
      <sharedItems/>
    </cacheField>
    <cacheField name="Descripción de los cambios efectuados6" numFmtId="0">
      <sharedItems/>
    </cacheField>
    <cacheField name="Fecha de cambio7" numFmtId="164">
      <sharedItems/>
    </cacheField>
    <cacheField name="Aspecto(s) que cambiaron7" numFmtId="0">
      <sharedItems/>
    </cacheField>
    <cacheField name="Descripción de los cambios efectuados7" numFmtId="0">
      <sharedItems/>
    </cacheField>
    <cacheField name="Fecha de cambio8" numFmtId="164">
      <sharedItems/>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3797.623083101855" createdVersion="6" refreshedVersion="6" minRefreshableVersion="3" recordCount="107" xr:uid="{9A66622A-8699-47B2-9EBC-1580BC9D2316}">
  <cacheSource type="worksheet">
    <worksheetSource ref="A11:BS1183" sheet="Mapa_Proceso"/>
  </cacheSource>
  <cacheFields count="89">
    <cacheField name="Proceso" numFmtId="0">
      <sharedItems containsBlank="1"/>
    </cacheField>
    <cacheField name="Actividad clave" numFmtId="0">
      <sharedItems containsBlank="1" longText="1"/>
    </cacheField>
    <cacheField name="Categoría" numFmtId="0">
      <sharedItems containsBlank="1"/>
    </cacheField>
    <cacheField name="Evento" numFmtId="0">
      <sharedItems containsBlank="1" longText="1"/>
    </cacheField>
    <cacheField name="Fuente del riesgo" numFmtId="0">
      <sharedItems containsBlank="1"/>
    </cacheField>
    <cacheField name="Tipo de riesgo" numFmtId="0">
      <sharedItems containsBlank="1"/>
    </cacheField>
    <cacheField name="Internas" numFmtId="0">
      <sharedItems containsBlank="1" longText="1"/>
    </cacheField>
    <cacheField name="Externas" numFmtId="0">
      <sharedItems containsBlank="1" longText="1"/>
    </cacheField>
    <cacheField name="Efectos (Consecuencias)" numFmtId="0">
      <sharedItems containsBlank="1" longText="1"/>
    </cacheField>
    <cacheField name="Riesgos Estratégicos asociados" numFmtId="0">
      <sharedItems containsBlank="1" longText="1"/>
    </cacheField>
    <cacheField name="Trámites y Otros Procedimientos Administrativos" numFmtId="0">
      <sharedItems containsBlank="1" longText="1"/>
    </cacheField>
    <cacheField name="Otros procesos del Sistema de Gestión de Calidad" numFmtId="0">
      <sharedItems containsBlank="1"/>
    </cacheField>
    <cacheField name="Probabilidad inicial" numFmtId="0">
      <sharedItems containsBlank="1" count="6">
        <s v="Rara vez (1)"/>
        <s v="Probable (4)"/>
        <s v="Casi seguro (5)"/>
        <s v="Posible (3)"/>
        <s v="Improbable (2)"/>
        <m/>
      </sharedItems>
    </cacheField>
    <cacheField name="Financiero" numFmtId="0">
      <sharedItems containsBlank="1"/>
    </cacheField>
    <cacheField name="Imagen" numFmtId="0">
      <sharedItems containsBlank="1"/>
    </cacheField>
    <cacheField name="Medidas de control interno y externo" numFmtId="0">
      <sharedItems containsBlank="1"/>
    </cacheField>
    <cacheField name="Operativo" numFmtId="0">
      <sharedItems containsBlank="1"/>
    </cacheField>
    <cacheField name="Información" numFmtId="0">
      <sharedItems containsBlank="1"/>
    </cacheField>
    <cacheField name="Cumplimiento" numFmtId="0">
      <sharedItems containsBlank="1"/>
    </cacheField>
    <cacheField name="Impacto inicial" numFmtId="0">
      <sharedItems containsBlank="1" count="5">
        <s v="Mayor (4)"/>
        <s v="Catastrófico (5)"/>
        <s v="Menor (2)"/>
        <s v="Moderado (3)"/>
        <m/>
      </sharedItems>
    </cacheField>
    <cacheField name="Valoración inicial" numFmtId="0">
      <sharedItems containsBlank="1" count="5">
        <s v="Alta"/>
        <s v="Extrema"/>
        <s v="Baja"/>
        <s v="Moderada"/>
        <m/>
      </sharedItems>
    </cacheField>
    <cacheField name="Explicación de la valoración" numFmtId="0">
      <sharedItems containsBlank="1" longText="1"/>
    </cacheField>
    <cacheField name="Actividades" numFmtId="0">
      <sharedItems containsBlank="1" longText="1"/>
    </cacheField>
    <cacheField name="Calificación del Diseño" numFmtId="0">
      <sharedItems containsBlank="1"/>
    </cacheField>
    <cacheField name="Calificación de la Ejecución" numFmtId="0">
      <sharedItems containsBlank="1"/>
    </cacheField>
    <cacheField name="Solidez individual" numFmtId="0">
      <sharedItems containsBlank="1"/>
    </cacheField>
    <cacheField name="Solidez en Conjunto - Probabilidad" numFmtId="0">
      <sharedItems containsBlank="1"/>
    </cacheField>
    <cacheField name="La solidez en conjunto respecto a las causas, mitiga:" numFmtId="0">
      <sharedItems containsBlank="1"/>
    </cacheField>
    <cacheField name="Actividades2" numFmtId="0">
      <sharedItems containsBlank="1" longText="1"/>
    </cacheField>
    <cacheField name="Calificación del Diseño2" numFmtId="0">
      <sharedItems containsBlank="1"/>
    </cacheField>
    <cacheField name="Calificación de la Ejecución2" numFmtId="0">
      <sharedItems containsBlank="1"/>
    </cacheField>
    <cacheField name="Solidez individual2" numFmtId="0">
      <sharedItems containsBlank="1"/>
    </cacheField>
    <cacheField name="Solidez en Conjunto - Impacto" numFmtId="0">
      <sharedItems containsBlank="1"/>
    </cacheField>
    <cacheField name="La solidez en conjunto respecto a la aparición de los efectos más significativos, detecta:" numFmtId="0">
      <sharedItems containsBlank="1"/>
    </cacheField>
    <cacheField name="Probabilidad final" numFmtId="0">
      <sharedItems containsBlank="1" count="6">
        <s v="Rara vez (1)"/>
        <s v="Improbable (2)"/>
        <s v="Posible (3)"/>
        <s v="Probable (4)"/>
        <m/>
        <s v="Casi seguro (5)" u="1"/>
      </sharedItems>
    </cacheField>
    <cacheField name="Impacto final" numFmtId="0">
      <sharedItems containsBlank="1" count="6">
        <s v="Menor (2)"/>
        <s v="Moderado (3)"/>
        <s v="Catastrófico (5)"/>
        <s v="Insignificante (1)"/>
        <s v="Mayor (4)"/>
        <m/>
      </sharedItems>
    </cacheField>
    <cacheField name="Valoración final" numFmtId="0">
      <sharedItems containsBlank="1" count="5">
        <s v="Baja"/>
        <s v="Moderada"/>
        <s v="Extrema"/>
        <s v="Alta"/>
        <m/>
      </sharedItems>
    </cacheField>
    <cacheField name="Explicación de la valoración2" numFmtId="0">
      <sharedItems containsBlank="1" longText="1"/>
    </cacheField>
    <cacheField name="Opción de manejo" numFmtId="0">
      <sharedItems containsBlank="1"/>
    </cacheField>
    <cacheField name="Acciones:_x000a__x000a_Probabilidad_x000a_---------------_x000a_Impacto" numFmtId="0">
      <sharedItems containsBlank="1" longText="1"/>
    </cacheField>
    <cacheField name="Responsable de ejecución" numFmtId="0">
      <sharedItems containsBlank="1" longText="1"/>
    </cacheField>
    <cacheField name="Producto" numFmtId="0">
      <sharedItems containsBlank="1" longText="1"/>
    </cacheField>
    <cacheField name="Fecha de inicio" numFmtId="0">
      <sharedItems containsBlank="1"/>
    </cacheField>
    <cacheField name="Fecha de terminación" numFmtId="0">
      <sharedItems containsBlank="1"/>
    </cacheField>
    <cacheField name="Acciones:_x000a__x000a_Probabilidad_x000a_---------------_x000a_Impacto2" numFmtId="0">
      <sharedItems containsBlank="1" longText="1"/>
    </cacheField>
    <cacheField name="Responsable de ejecución2" numFmtId="0">
      <sharedItems containsBlank="1" longText="1"/>
    </cacheField>
    <cacheField name="Producto2" numFmtId="0">
      <sharedItems containsBlank="1" longText="1"/>
    </cacheField>
    <cacheField name="Fecha de inicio2" numFmtId="0">
      <sharedItems containsBlank="1"/>
    </cacheField>
    <cacheField name="Fecha de terminación2" numFmtId="0">
      <sharedItems containsBlank="1"/>
    </cacheField>
    <cacheField name="Acciones" numFmtId="0">
      <sharedItems containsBlank="1" longText="1"/>
    </cacheField>
    <cacheField name="Responsable de ejecución3" numFmtId="0">
      <sharedItems containsBlank="1" longText="1"/>
    </cacheField>
    <cacheField name="Producto3" numFmtId="0">
      <sharedItems containsBlank="1" longText="1"/>
    </cacheField>
    <cacheField name="Fecha de cambio" numFmtId="0">
      <sharedItems containsDate="1" containsBlank="1" containsMixedTypes="1" minDate="2018-09-04T00:00:00" maxDate="2019-10-22T00:00:00"/>
    </cacheField>
    <cacheField name="Aspecto(s) que cambiaron" numFmtId="0">
      <sharedItems containsBlank="1"/>
    </cacheField>
    <cacheField name="Descripción de los cambios efectuados" numFmtId="0">
      <sharedItems containsBlank="1" longText="1"/>
    </cacheField>
    <cacheField name="Fecha de cambio2" numFmtId="0">
      <sharedItems containsDate="1" containsBlank="1" containsMixedTypes="1" minDate="2019-04-29T00:00:00" maxDate="2019-11-19T00:00:00"/>
    </cacheField>
    <cacheField name="Aspecto(s) que cambiaron2" numFmtId="0">
      <sharedItems containsBlank="1"/>
    </cacheField>
    <cacheField name="Descripción de los cambios efectuados2" numFmtId="0">
      <sharedItems containsBlank="1" longText="1"/>
    </cacheField>
    <cacheField name="Fecha de cambio3" numFmtId="0">
      <sharedItems containsDate="1" containsBlank="1" containsMixedTypes="1" minDate="2019-10-17T00:00:00" maxDate="2019-11-26T00:00:00"/>
    </cacheField>
    <cacheField name="Aspecto(s) que cambiaron3" numFmtId="0">
      <sharedItems containsBlank="1"/>
    </cacheField>
    <cacheField name="Descripción de los cambios efectuados3" numFmtId="0">
      <sharedItems containsBlank="1" longText="1"/>
    </cacheField>
    <cacheField name="Fecha de cambio4" numFmtId="0">
      <sharedItems containsBlank="1"/>
    </cacheField>
    <cacheField name="Aspecto(s) que cambiaron4" numFmtId="0">
      <sharedItems containsBlank="1"/>
    </cacheField>
    <cacheField name="Descripción de los cambios efectuados4" numFmtId="0">
      <sharedItems containsBlank="1"/>
    </cacheField>
    <cacheField name="Fecha de cambio5" numFmtId="0">
      <sharedItems containsBlank="1"/>
    </cacheField>
    <cacheField name="Aspecto(s) que cambiaron5" numFmtId="0">
      <sharedItems containsBlank="1"/>
    </cacheField>
    <cacheField name="Descripción de los cambios efectuados5" numFmtId="0">
      <sharedItems containsBlank="1"/>
    </cacheField>
    <cacheField name="Fecha de cambio6" numFmtId="0">
      <sharedItems containsBlank="1"/>
    </cacheField>
    <cacheField name="Aspecto(s) que cambiaron6" numFmtId="0">
      <sharedItems containsBlank="1"/>
    </cacheField>
    <cacheField name="Descripción de los cambios efectuados6" numFmtId="0">
      <sharedItems containsBlank="1"/>
    </cacheField>
    <cacheField name="Fecha de cambio7" numFmtId="0">
      <sharedItems containsBlank="1"/>
    </cacheField>
    <cacheField name="Aspecto(s) que cambiaron7" numFmtId="0">
      <sharedItems containsBlank="1"/>
    </cacheField>
    <cacheField name="Descripción de los cambios efectuados7" numFmtId="0">
      <sharedItems containsBlank="1"/>
    </cacheField>
    <cacheField name="Fecha de cambio8" numFmtId="0">
      <sharedItems containsBlank="1"/>
    </cacheField>
    <cacheField name="Aspecto(s) que cambiaron8" numFmtId="0">
      <sharedItems containsBlank="1"/>
    </cacheField>
    <cacheField name="Descripción de los cambios efectuados8" numFmtId="0">
      <sharedItems containsBlank="1"/>
    </cacheField>
    <cacheField name="Fecha de cambio9" numFmtId="0">
      <sharedItems containsBlank="1"/>
    </cacheField>
    <cacheField name="Aspecto(s) que cambiaron9" numFmtId="0">
      <sharedItems containsBlank="1"/>
    </cacheField>
    <cacheField name="Descripción de los cambios efectuados9" numFmtId="0">
      <sharedItems containsBlank="1"/>
    </cacheField>
    <cacheField name="Fecha de cambio10" numFmtId="0">
      <sharedItems containsBlank="1"/>
    </cacheField>
    <cacheField name="Aspecto(s) que cambiaron10" numFmtId="0">
      <sharedItems containsBlank="1"/>
    </cacheField>
    <cacheField name="Descripción de los cambios efectuados10" numFmtId="0">
      <sharedItems containsBlank="1"/>
    </cacheField>
    <cacheField name="Fecha de cambio11" numFmtId="0">
      <sharedItems containsBlank="1"/>
    </cacheField>
    <cacheField name="Aspecto(s) que cambiaron11" numFmtId="0">
      <sharedItems containsBlank="1"/>
    </cacheField>
    <cacheField name="Descripción de los cambios efectuados11" numFmtId="0">
      <sharedItems containsBlank="1"/>
    </cacheField>
    <cacheField name="Fecha de cambio12" numFmtId="0">
      <sharedItems containsBlank="1"/>
    </cacheField>
    <cacheField name="Aspecto(s) que cambiaron12" numFmtId="0">
      <sharedItems containsBlank="1"/>
    </cacheField>
    <cacheField name="Descripción de los cambios efectuados12" numFmtId="0">
      <sharedItems containsBlank="1"/>
    </cacheField>
    <cacheField name="Área"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3797.637324421295" createdVersion="6" refreshedVersion="6" minRefreshableVersion="3" recordCount="107" xr:uid="{BBD7560D-EE5C-4C59-B42B-FE39A7FE8D5E}">
  <cacheSource type="worksheet">
    <worksheetSource ref="A11:BS501" sheet="Mapa_Proceso"/>
  </cacheSource>
  <cacheFields count="89">
    <cacheField name="Proceso" numFmtId="0">
      <sharedItems containsBlank="1" count="23">
        <s v="Asesoría Técnica y Proyectos en Materia TIC"/>
        <s v="Asistencia, atención y reparación integral a víctimas del conflicto armado e implementación de acciones de memoria, paz y reconciliación en Bogotá"/>
        <s v="Comunicación Pública"/>
        <s v="Contratación"/>
        <s v="Control Disciplinario"/>
        <s v="Direccionamiento Estratégico"/>
        <s v="Elaboración de Impresos y Registro Distrital"/>
        <s v="Estrategia de Tecnologías de la Información y las Comunicaciones"/>
        <s v="Evaluación del Sistema de Control Interno"/>
        <s v="Fortalecimiento de la Administración y la Gestión Pública Distrital"/>
        <s v="Gestión de Recursos Físicos"/>
        <s v="Gestión del Sistema Distrital de Servicio a la Ciudadanía"/>
        <s v="Gestión de la Función Archivística y del Patrimonio Documental del Distrito Capital"/>
        <s v="Gestión de Políticas Públicas Distritales"/>
        <s v="Gestión de Seguridad y Salud en el Trabajo"/>
        <s v="Gestión de Servicios Administrativos"/>
        <s v="Gestión Documental Interna"/>
        <s v="Gestión Estratégica de Talento Humano"/>
        <s v="Gestión Financiera"/>
        <s v="Gestión Jurídica"/>
        <s v="Gestión, Administración y Soporte de infraestructura y Recursos tecnológicos"/>
        <s v="Internacionalización de Bogotá"/>
        <m/>
      </sharedItems>
    </cacheField>
    <cacheField name="Actividad clave" numFmtId="0">
      <sharedItems containsBlank="1" longText="1"/>
    </cacheField>
    <cacheField name="Categoría" numFmtId="0">
      <sharedItems containsBlank="1" count="14">
        <s v="Decisiones erróneas o no acertadas"/>
        <s v="Incumplimiento parcial de compromisos"/>
        <s v="Decisiones ajustadas a intereses propios o de terceros"/>
        <s v="Errores (fallas o deficiencias)"/>
        <s v="Omisión"/>
        <s v="Realización de cobros indebidos"/>
        <s v="Exceso de las facultades otorgadas"/>
        <s v="Incumplimiento legal"/>
        <s v="Incumplimiento total de compromisos"/>
        <s v="Desvío de recursos físicos o económicos"/>
        <s v="Supervisión inapropiada"/>
        <s v="Uso indebido de información privilegiada"/>
        <s v="Interrupciones"/>
        <m/>
      </sharedItems>
    </cacheField>
    <cacheField name="Evento" numFmtId="0">
      <sharedItems containsBlank="1" longText="1"/>
    </cacheField>
    <cacheField name="Fuente del riesgo" numFmtId="0">
      <sharedItems containsBlank="1" count="3">
        <s v="Gestión de procesos"/>
        <s v="Corrupción"/>
        <m/>
      </sharedItems>
    </cacheField>
    <cacheField name="Tipo de riesgo" numFmtId="0">
      <sharedItems containsBlank="1"/>
    </cacheField>
    <cacheField name="Internas" numFmtId="0">
      <sharedItems containsBlank="1" longText="1"/>
    </cacheField>
    <cacheField name="Externas" numFmtId="0">
      <sharedItems containsBlank="1" longText="1"/>
    </cacheField>
    <cacheField name="Efectos (Consecuencias)" numFmtId="0">
      <sharedItems containsBlank="1" longText="1"/>
    </cacheField>
    <cacheField name="Riesgos Estratégicos asociados" numFmtId="0">
      <sharedItems containsBlank="1" longText="1"/>
    </cacheField>
    <cacheField name="Trámites y Otros Procedimientos Administrativos" numFmtId="0">
      <sharedItems containsBlank="1" longText="1"/>
    </cacheField>
    <cacheField name="Otros procesos del Sistema de Gestión de Calidad" numFmtId="0">
      <sharedItems containsBlank="1"/>
    </cacheField>
    <cacheField name="Probabilidad inicial" numFmtId="0">
      <sharedItems containsBlank="1"/>
    </cacheField>
    <cacheField name="Financiero" numFmtId="0">
      <sharedItems containsBlank="1"/>
    </cacheField>
    <cacheField name="Imagen" numFmtId="0">
      <sharedItems containsBlank="1"/>
    </cacheField>
    <cacheField name="Medidas de control interno y externo" numFmtId="0">
      <sharedItems containsBlank="1"/>
    </cacheField>
    <cacheField name="Operativo" numFmtId="0">
      <sharedItems containsBlank="1"/>
    </cacheField>
    <cacheField name="Información" numFmtId="0">
      <sharedItems containsBlank="1"/>
    </cacheField>
    <cacheField name="Cumplimiento" numFmtId="0">
      <sharedItems containsBlank="1"/>
    </cacheField>
    <cacheField name="Impacto inicial" numFmtId="0">
      <sharedItems containsBlank="1"/>
    </cacheField>
    <cacheField name="Valoración inicial" numFmtId="0">
      <sharedItems containsBlank="1"/>
    </cacheField>
    <cacheField name="Explicación de la valoración" numFmtId="0">
      <sharedItems containsBlank="1" longText="1"/>
    </cacheField>
    <cacheField name="Actividades" numFmtId="0">
      <sharedItems containsBlank="1" longText="1"/>
    </cacheField>
    <cacheField name="Calificación del Diseño" numFmtId="0">
      <sharedItems containsBlank="1"/>
    </cacheField>
    <cacheField name="Calificación de la Ejecución" numFmtId="0">
      <sharedItems containsBlank="1"/>
    </cacheField>
    <cacheField name="Solidez individual" numFmtId="0">
      <sharedItems containsBlank="1"/>
    </cacheField>
    <cacheField name="Solidez en Conjunto - Probabilidad" numFmtId="0">
      <sharedItems containsBlank="1"/>
    </cacheField>
    <cacheField name="La solidez en conjunto respecto a las causas, mitiga:" numFmtId="0">
      <sharedItems containsBlank="1"/>
    </cacheField>
    <cacheField name="Actividades2" numFmtId="0">
      <sharedItems containsBlank="1" longText="1"/>
    </cacheField>
    <cacheField name="Calificación del Diseño2" numFmtId="0">
      <sharedItems containsBlank="1"/>
    </cacheField>
    <cacheField name="Calificación de la Ejecución2" numFmtId="0">
      <sharedItems containsBlank="1"/>
    </cacheField>
    <cacheField name="Solidez individual2" numFmtId="0">
      <sharedItems containsBlank="1"/>
    </cacheField>
    <cacheField name="Solidez en Conjunto - Impacto" numFmtId="0">
      <sharedItems containsBlank="1"/>
    </cacheField>
    <cacheField name="La solidez en conjunto respecto a la aparición de los efectos más significativos, detecta:" numFmtId="0">
      <sharedItems containsBlank="1"/>
    </cacheField>
    <cacheField name="Probabilidad final" numFmtId="0">
      <sharedItems containsBlank="1"/>
    </cacheField>
    <cacheField name="Impacto final" numFmtId="0">
      <sharedItems containsBlank="1"/>
    </cacheField>
    <cacheField name="Valoración final" numFmtId="0">
      <sharedItems containsBlank="1"/>
    </cacheField>
    <cacheField name="Explicación de la valoración2" numFmtId="0">
      <sharedItems containsBlank="1" longText="1"/>
    </cacheField>
    <cacheField name="Opción de manejo" numFmtId="0">
      <sharedItems containsBlank="1"/>
    </cacheField>
    <cacheField name="Acciones:_x000a__x000a_Probabilidad_x000a_---------------_x000a_Impacto" numFmtId="0">
      <sharedItems containsBlank="1" longText="1"/>
    </cacheField>
    <cacheField name="Responsable de ejecución" numFmtId="0">
      <sharedItems containsBlank="1" longText="1"/>
    </cacheField>
    <cacheField name="Producto" numFmtId="0">
      <sharedItems containsBlank="1" longText="1"/>
    </cacheField>
    <cacheField name="Fecha de inicio" numFmtId="0">
      <sharedItems containsBlank="1"/>
    </cacheField>
    <cacheField name="Fecha de terminación" numFmtId="0">
      <sharedItems containsBlank="1"/>
    </cacheField>
    <cacheField name="Acciones:_x000a__x000a_Probabilidad_x000a_---------------_x000a_Impacto2" numFmtId="0">
      <sharedItems containsBlank="1" longText="1"/>
    </cacheField>
    <cacheField name="Responsable de ejecución2" numFmtId="0">
      <sharedItems containsBlank="1" longText="1"/>
    </cacheField>
    <cacheField name="Producto2" numFmtId="0">
      <sharedItems containsBlank="1" longText="1"/>
    </cacheField>
    <cacheField name="Fecha de inicio2" numFmtId="0">
      <sharedItems containsBlank="1"/>
    </cacheField>
    <cacheField name="Fecha de terminación2" numFmtId="0">
      <sharedItems containsBlank="1"/>
    </cacheField>
    <cacheField name="Acciones" numFmtId="0">
      <sharedItems containsBlank="1" longText="1"/>
    </cacheField>
    <cacheField name="Responsable de ejecución3" numFmtId="0">
      <sharedItems containsBlank="1" longText="1"/>
    </cacheField>
    <cacheField name="Producto3" numFmtId="0">
      <sharedItems containsBlank="1" longText="1"/>
    </cacheField>
    <cacheField name="Fecha de cambio" numFmtId="0">
      <sharedItems containsDate="1" containsBlank="1" containsMixedTypes="1" minDate="2018-09-04T00:00:00" maxDate="2019-10-22T00:00:00"/>
    </cacheField>
    <cacheField name="Aspecto(s) que cambiaron" numFmtId="0">
      <sharedItems containsBlank="1"/>
    </cacheField>
    <cacheField name="Descripción de los cambios efectuados" numFmtId="0">
      <sharedItems containsBlank="1" longText="1"/>
    </cacheField>
    <cacheField name="Fecha de cambio2" numFmtId="0">
      <sharedItems containsDate="1" containsBlank="1" containsMixedTypes="1" minDate="2019-04-29T00:00:00" maxDate="2019-11-19T00:00:00"/>
    </cacheField>
    <cacheField name="Aspecto(s) que cambiaron2" numFmtId="0">
      <sharedItems containsBlank="1"/>
    </cacheField>
    <cacheField name="Descripción de los cambios efectuados2" numFmtId="0">
      <sharedItems containsBlank="1" longText="1"/>
    </cacheField>
    <cacheField name="Fecha de cambio3" numFmtId="0">
      <sharedItems containsDate="1" containsBlank="1" containsMixedTypes="1" minDate="2019-10-17T00:00:00" maxDate="2019-11-26T00:00:00"/>
    </cacheField>
    <cacheField name="Aspecto(s) que cambiaron3" numFmtId="0">
      <sharedItems containsBlank="1"/>
    </cacheField>
    <cacheField name="Descripción de los cambios efectuados3" numFmtId="0">
      <sharedItems containsBlank="1" longText="1"/>
    </cacheField>
    <cacheField name="Fecha de cambio4" numFmtId="0">
      <sharedItems containsBlank="1"/>
    </cacheField>
    <cacheField name="Aspecto(s) que cambiaron4" numFmtId="0">
      <sharedItems containsBlank="1"/>
    </cacheField>
    <cacheField name="Descripción de los cambios efectuados4" numFmtId="0">
      <sharedItems containsBlank="1"/>
    </cacheField>
    <cacheField name="Fecha de cambio5" numFmtId="0">
      <sharedItems containsBlank="1"/>
    </cacheField>
    <cacheField name="Aspecto(s) que cambiaron5" numFmtId="0">
      <sharedItems containsBlank="1"/>
    </cacheField>
    <cacheField name="Descripción de los cambios efectuados5" numFmtId="0">
      <sharedItems containsBlank="1"/>
    </cacheField>
    <cacheField name="Fecha de cambio6" numFmtId="0">
      <sharedItems containsBlank="1"/>
    </cacheField>
    <cacheField name="Aspecto(s) que cambiaron6" numFmtId="0">
      <sharedItems containsBlank="1"/>
    </cacheField>
    <cacheField name="Descripción de los cambios efectuados6" numFmtId="0">
      <sharedItems containsBlank="1"/>
    </cacheField>
    <cacheField name="Fecha de cambio7" numFmtId="0">
      <sharedItems containsBlank="1"/>
    </cacheField>
    <cacheField name="Aspecto(s) que cambiaron7" numFmtId="0">
      <sharedItems containsBlank="1"/>
    </cacheField>
    <cacheField name="Descripción de los cambios efectuados7" numFmtId="0">
      <sharedItems containsBlank="1"/>
    </cacheField>
    <cacheField name="Fecha de cambio8" numFmtId="0">
      <sharedItems containsBlank="1"/>
    </cacheField>
    <cacheField name="Aspecto(s) que cambiaron8" numFmtId="0">
      <sharedItems containsBlank="1"/>
    </cacheField>
    <cacheField name="Descripción de los cambios efectuados8" numFmtId="0">
      <sharedItems containsBlank="1"/>
    </cacheField>
    <cacheField name="Fecha de cambio9" numFmtId="0">
      <sharedItems containsBlank="1"/>
    </cacheField>
    <cacheField name="Aspecto(s) que cambiaron9" numFmtId="0">
      <sharedItems containsBlank="1"/>
    </cacheField>
    <cacheField name="Descripción de los cambios efectuados9" numFmtId="0">
      <sharedItems containsBlank="1"/>
    </cacheField>
    <cacheField name="Fecha de cambio10" numFmtId="0">
      <sharedItems containsBlank="1"/>
    </cacheField>
    <cacheField name="Aspecto(s) que cambiaron10" numFmtId="0">
      <sharedItems containsBlank="1"/>
    </cacheField>
    <cacheField name="Descripción de los cambios efectuados10" numFmtId="0">
      <sharedItems containsBlank="1"/>
    </cacheField>
    <cacheField name="Fecha de cambio11" numFmtId="0">
      <sharedItems containsBlank="1"/>
    </cacheField>
    <cacheField name="Aspecto(s) que cambiaron11" numFmtId="0">
      <sharedItems containsBlank="1"/>
    </cacheField>
    <cacheField name="Descripción de los cambios efectuados11" numFmtId="0">
      <sharedItems containsBlank="1"/>
    </cacheField>
    <cacheField name="Fecha de cambio12" numFmtId="0">
      <sharedItems containsBlank="1"/>
    </cacheField>
    <cacheField name="Aspecto(s) que cambiaron12" numFmtId="0">
      <sharedItems containsBlank="1"/>
    </cacheField>
    <cacheField name="Descripción de los cambios efectuados12" numFmtId="0">
      <sharedItems containsBlank="1"/>
    </cacheField>
    <cacheField name="Área" numFmtId="0">
      <sharedItems containsBlank="1" count="19">
        <s v="Alta Consejería Distrital de Tecnologías de Información y Comunicaciones - TIC"/>
        <s v="Alta Consejería para los Derechos de las Víctimas, la Paz y la Reconciliación"/>
        <s v="Oficina de Consejería de Comunicaciones"/>
        <s v="Dirección de Contratación"/>
        <s v=" Oficina de Control Interno Disciplinario"/>
        <s v="Oficina Asesora de Planeación"/>
        <s v="Subdirección de Imprenta Distrital"/>
        <s v=" Oficina de Tecnologías de la Información y las Comunicaciones"/>
        <s v=" Oficina de Control Interno "/>
        <s v="Dirección Distrital de Desarrollo Institucional"/>
        <s v="Subdirección de Servicios Administrativos"/>
        <s v="Subsecretaría de Servicio a la Ciudadanía"/>
        <s v="Dirección Distrital de Archivo de Bogotá"/>
        <s v="Subsecretaría Técnica"/>
        <s v="Dirección de Talento Humano"/>
        <s v="Subdirección Financiera"/>
        <s v=" Oficina Asesora de Jurídica"/>
        <s v="Dirección Distrital de Relaciones Internacionale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Gestión de la Función Archivística y del Patrimonio Documental del Distrito Capital"/>
    <s v="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
    <s v="Errores (fallas o deficiencias)"/>
    <x v="0"/>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istica_x000a_- Insuficiente de personal idoneo de los responsables de la gentión documental en las entidades Disttritales._x000a__x000a__x000a__x000a__x000a__x000a__x000a_"/>
    <s v="-  Inducir a las entidades en errores en la función archivi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0"/>
    <x v="0"/>
    <x v="0"/>
    <x v="0"/>
    <x v="0"/>
    <s v="Extrema"/>
    <s v="La valoración antes de controles arrojó probable dentro de la escala de probabilidad, toda vez que podria ocurrir el riesgo, así mismo, dentro de la escala de impacto se ubico en catastrifico, debido a que se presenten conceptos erroneos en las asistencias técnicas, pérdida de credibilidad con las otras entidades del Distrito y pérdida de información del Distrito Capital de valor patrimonial por una inadecuada asistencia; lo que ubica el riesgo en la zona extrema."/>
    <s v="- El procedimiento Asistencia técnica en gestión documental y archivos 2215100-PR-257 indica que Subdirectores y Profesionales , autorizado(a) por Director(a) del Archivo de Bogotá, anualmente  verifican  la planeación de las asistencias técnicas para que se realicen de forma oportuna. La(s) fuente(s) de información utilizadas es(son) plan anual e informe final de la vigencia anterior. En caso de evidenciar observaciones, desviaciones o diferencias, se debe ajustar el plan de trabajo de la vigencia de acuerdo a las necesidades identificadas. Queda como evidencia plan anual de trabajo para asistencias técnicas._x000a_- El procedimiento Asistencia técnica en gestión documental y archivos 2215100-PR-257 indica que Subdirectores y profesionales , autorizado(a) por Director(a) del Archivo de Bogotá, mensualmente verifica el seguimiento a la planeación frente a lo ejecutado. La(s) fuente(s) de información utilizadas es(son) reporte de plan de acción. En caso de evidenciar observaciones, desviaciones o diferencias, se revisa y reporgrama la actividad.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verifica los tres componentes de los instrumentos técnicosde archivo (archivistico, júridico e histórico). La(s) fuente(s) de información utilizadas es(son) Tabla de retención y Evaluación documental con sus respectivos anexos. En caso de evidenciar observaciones, desviaciones o diferencias, se devuelve  para corrección. Queda como evidencia Concepto técnico de revisión TRD 2215200-FT-927, Concepto técnico de revisión TVD 2215200-FT-929, Concepto técnico de revisión y evaluación de instrumentos de entidades privadas que cumplen funciones públicas 42131000-FT-988, Oficio de remisión de concepto técnico 2211600-FT-012._x000a_- El procedimiento Diseñar o actualizar instrumentos técnicos para normalizar la gestión documental en el D.C 2215200-PR-294 indica que Subdirectores , autorizado(a) por Director(a) del Archivo de Bogotá, cada ve que finalice la elaboración del instrumento de normalización valida la información contenida en el instrumento de noirmalización. La(s) fuente(s) de información utilizadas es(son) Normatividad vigente.. En caso de evidenciar observaciones, desviaciones o diferencias, se devuelve para ajustar propuesta. Queda como evidencia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Estado de la administración de la gestión documental en el D.C 2215110-PR-234 indica que profesional, autorizado(a) por Subdirector del Sistema Distrital de Archivos, anual revisa la versión preliminar del informe de la administración documental . La(s) fuente(s) de información utilizadas es(son) informe. En caso de evidenciar observaciones, desviaciones o diferencias, se solicitan los ajustes pertinentes. Queda como evidencia informe revisado._x000a_- El procedimiento seguimiento al cumplimiento de la normativa archivistica en las entidades del D.C 2215200-pr-299   indica que Subdirector Sistema Distrital de Archivos, autorizado(a) por Director(a) del Archivo de Bogotá, cada vez que se requiera revisa y aprueba informe de seguimiento al cumplimiento de la normatividad archivistica y su comunicación remisoria. La(s) fuente(s) de información utilizadas es(son) informe de seguimiento. En caso de evidenciar observaciones, desviaciones o diferencias, se devuelve para ajustes. Queda como evidencia informe de seguimiento cumplimiento de la normativa archivistica_x000a__x000a_oficio remisión informe visitas de seguimiento 2211600-FT-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ayor (4)"/>
    <x v="0"/>
    <s v="La valoración despues de controles arrojó improbable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orcedimiento actualizado_x000a_- Porcedimiento actualizado_x000a_- Porcedimiento actualizado_x000a_- Por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Errores (fallas o deficiencias)"/>
    <x v="1"/>
    <x v="0"/>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ocesos técnicos y en el sevicio al usuario externo en Sala_x000a_- Fallas en el sistema informático oficial de los fondos históricos, que impida el servicio al público de la documentación histórica_x000a__x000a__x000a__x000a__x000a__x000a_"/>
    <s v="_x000a_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r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robable (4)"/>
    <x v="0"/>
    <x v="0"/>
    <x v="1"/>
    <x v="0"/>
    <x v="1"/>
    <x v="1"/>
    <x v="1"/>
    <s v="Alta"/>
    <s v="La valoración antes de controles arroja probable dentro de la escala de probabilidad, toda vez que existe alta posibilidad de que ocurra, así mismo, dentro de la escala de impacto se ubico en moderado,lo que ubica el riesgo en la zona alta."/>
    <s v="- El procedimiento Monitereo y control de condiciones ambientales 2215100-PR-080 indica que los profesionales, autorizado(a) por Director(a) y/o Subdirectores, mensualmente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Organización de fondos históricos  2215100-PR-073 indica que profesionale universitario, autorizado(a) por Subdirector tècnico, cada vez que sea necesario identifica el material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 ._x000a_- El procedimiento Catalogaciòn bibliogràfica 4213200-PR-362 indica que profesionale universitario, autorizado(a) por Subdirector tècnico, cada vez que sea necesario identifica el material biliograáfico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enor (2)"/>
    <x v="1"/>
    <s v="La valoración despues de controles arroja (improbable) dentro de la escala de probabilidad, toda vez que no podri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y establecer el punto de control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Desvío de recursos físicos o económicos"/>
    <x v="2"/>
    <x v="1"/>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_x000a__x000a__x000a__x000a__x000a_"/>
    <s v="_x000a__x000a__x000a__x000a__x000a__x000a__x000a__x000a__x000a_"/>
    <e v="#REF!"/>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 El procedimiento Ingreso de documentos históricos al Archivo de Bogotá 2215300-PR-282 indica que el Profesional universitario, Técnico operativo y/o Auxiliar administrativo, autorizado(a) por el Director o Subdirector técnico, cada vez que sea necesario coteja la documentación mediante la correlación entre el inventario y la documentación que ingresa . La(s) fuente(s) de información utilizadas es(son) inventario documental. En caso de evidenciar observaciones, desviaciones o diferencias, no se aprueba el ingreso a traves del SIAB y se devuelve la documentacion a quien corresponda. Queda como evidencia Inventario o relación de documentos y el formato Único de inventario documental- Secretaría Genral 2211600-FT-018._x000a_- El procedimiento Ingreso de documentos históricos al Archivo de Bogotá 2215300-PR-282 indica que el Profesional universitario, Técnico operativo, autorizado(a) por el Director o Subdirector técnico, cada vez que sea necesario formaliza el ingreso de la documentación, mediante la firma de los registros correspondientes a través la herramienta informatica. La(s) fuente(s) de información utilizadas es(son) Acta de entrega y recibo de documentos. En caso de evidenciar observaciones, desviaciones o diferencias, se devuelve la documentación a quien  corresponda. Queda como evidencia Recibido de documentos por comprar 2215300-FT-907, Acta de transferencias al Archivo de Bogotá 2215100-FT-497, Acta de entrega y recibo de documentos por la modalidad de donación 2215100-FT-485 y Licencia de uso 2215300-FT-906._x000a_- El procedimiento Consulta de fondos documentales 2215100-PR-082 indica que el Profesional especializado, Técnico operativo y/o Auxiliar administrativo, autorizado(a) por el Director o Subdirector técnico, cada vez que se reciba una solicitud verifica la solicitud recibida y su registro en la herramienta informatica. La(s) fuente(s) de información utilizadas es(son) solicitudes recibidas. En caso de evidenciar observaciones, desviaciones o diferencias, se solicita ajustar la solicitud. Queda como evidencia Informe trimestral, Ficha de solicitudes 4213200-FT-1021 y Circular interna de documentos históricos 2215100-FT-161 y Solicitudes usuario ocacional 2215100-FT-163._x000a_- El procedimiento Consulta de fondos documentales 2215100-PR-082 indica que el Profesional especializado, Técnico operativo y/o Auxiliar administrativo, autorizado(a) por el Director o Subdirector técnico, cada vez que se recibe la documentación coteja la documentación respecto a la información consiganada en la herramienta informatica . La(s) fuente(s) de información utilizadas es(son) registro de solicitudes recibidas. En caso de evidenciar observaciones, desviaciones o diferencias, se deja la observación correspondiente en el campo de &quot;observaciones&quot; del formato establecido. Queda como evidencia  Registro en la herramienta informatica, Ficha de solicitudes 4213200-FT-1021, Circulación interna de documentos históricos 2215100-FT-16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Los procedimiento Ingreso de documentos históricos al Archivo de Bogotá 2215300-PR-282 y Consulta de fondos documentales 2215100-PR-082 indica que el Profesional especializado y/o universitario, Técnico operativo y/o Auxiliar administrativo, autorizado(a) por el Director o Subdirector técnico, cada vez que sea necesario solitita a las areas técnicas la revisión y búsqueda de los documentos faltantes. La(s) fuente(s) de información utilizadas es(son) inventario documental. En caso de evidenciar observaciones, desviaciones o diferencias, en caso de no encontrar el documento, se informa a las instanvcias correspondientes para que se tomen las medidas pertinentes. Queda como evidencia correo electronico y/o Memorando 2211600-FT-01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Rara vez (1)"/>
    <s v="Mayor (4)"/>
    <x v="0"/>
    <s v="La valoración despu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_______________x000a__x000a__x000a__x000a__x000a__x000a__x000a__x000a__x000a__x000a__x000a_"/>
    <s v="- Subdirector técnico_x000a_- Subdirector técnico_x000a_- Subdirector técnico_x000a_- Subdirector técnico_x000a__x000a__x000a__x000a__x000a__x000a__x000a_________________x000a__x000a__x000a__x000a__x000a__x000a__x000a__x000a__x000a__x000a__x000a_"/>
    <s v="- Procedimiento ajustado y revisado_x000a_- Procedimiento ajustado y revisado_x000a_- Procedimiento ajustado y revisado_x000a_- Procedimiento ajustado y revis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_x000a_- Correo electrò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Asistencia Técnica en Gestión Documenta y Archivos, Seguimiento al Cumplimiento de la normativa archivistica y Revisión y Evaluación de Tablas de Retención - TRD- y valoración Documental - TVD."/>
    <s v="Decisiones ajustadas a intereses propios o de terceros"/>
    <x v="3"/>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vendas, gratificaciones o dadivas._x000a__x000a__x000a__x000a__x000a__x000a__x000a_"/>
    <s v="- Presiones indebidas de terceros a partir de dadivas u ofrecimientos._x000a__x000a__x000a__x000a__x000a__x000a__x000a__x000a__x000a_"/>
    <s v="- Pérdida de credibilidad del ente rector en materia archivistica_x000a_- Pérdida del patrimonio documental_x000a_- Afectación en la prestación de los productos o servicios que ofrece la entidad._x000a_- Sanciones disciplinarias, fiscales y penales.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y Afectación en la prestación de los productos o servicios que ofrece la entidad; lo que ubica el riesgo en la zona alta."/>
    <s v="- Asistenacia tècnica en gestiòn documental y archivos 2215100-PR-257 indica que Subdirector del Sistema Distrital de Archivos, autorizado(a) por Director (a) del Archivo de Bogotá, Cada vez que se requiera Revisary aprobar el Concepto técnico emitido por asistencia técnica. La(s) fuente(s) de información utilizadas es(son) Comunicación emitida por la entidad con sus respectivos anexos. En caso de evidenciar observaciones, desviaciones o diferencias, se debe ajustar el concepto tecnico. Queda como evidencia Oficio 2211600-FT-012 y /o memorando 2211600-FT- 011 ._x000a_- El procedimiento Revisiòn y evaluaciòn de las TRD Y TVD para su convalidaciòn por parte del Consejo Distrital de Archivos 2215200-PR-293 indica que Director(a) del Archivo de Bogota y Subdirector del Sistema Distrital de Archivos, autorizado(a) por Director (a) del Archivo de Bogotá, Cada vez que se requiera Revisar y aprobar Concepto de TRD y/o Concepto de TVD. La(s) fuente(s) de información utilizadas es(son) Tbala de retención y Valoración Documental con sus respectivos anexos. En caso de evidenciar observaciones, desviaciones o diferencias, se debe ajustar el concepto tecnico. Queda como evidencia Cocepto Técnico de revisión y evaluación  de instrumentos  archivisticos - 2215200 -FT-930, Concepto , Concepto tecnico de verificación y ajuste a instrumentos técnicos 2215200-FT- 928, Concepto tecnico de revisión y evaluación de instrumentos archivisticos de entidades privadas que  cumplen funciones publicas 4213100 - FT- 988._x000a_- El procedimiento Seguimiento al cumplimiento de la normatividad archivistica en las Entidades del Distrito Capital 2215200-PR-299 indica que Subdirector del Sistema Distrital de Archivos, autorizado(a) por Director (a) del Archivo de Bogotá, Cada vez que se requiera Revisar, aprobar y remitir el informe de seguimiento al cumplimiento de la normatividad archivistica. La(s) fuente(s) de información utilizadas es(son) Evidencis emitidas por la entidad y las herramientas  de evaluación de las visitas de seguimiento. En caso de evidenciar observaciones, desviaciones o diferencias, Se debe ajustar el informe . Queda como evidencia Informe de seguimiento a la normativa archivistica, memorando 2211600-FT- 011 y /o Oficio 2211600 - FT- 012.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La valoración despues de controles arrojó rara vez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x000a_________________x000a__x000a_- Revisar y definir controles detectivos dentro del procedimiento.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 Director (a) del Archivo de Bogotà_x000a__x000a__x000a__x000a__x000a__x000a__x000a__x000a__x000a_"/>
    <s v="- Procedimiento ajustado y revisado_x000a_- Procedimiento ajustado y revisado_x000a_- Procedimiento ajustado y revisado_x000a__x000a__x000a__x000a__x000a__x000a__x000a__x000a_________________x000a__x000a_- Procedimiento ajustado_x000a__x000a__x000a__x000a__x000a__x000a__x000a__x000a__x000a_"/>
    <s v="03/06/2019_x000a_03/06/2019_x000a_03/06/2019_x000a__x000a__x000a__x000a__x000a__x000a__x000a__x000a_________________x000a__x000a_04/06/2019_x000a__x000a__x000a__x000a__x000a__x000a__x000a__x000a__x000a_"/>
    <s v="31/08/2019_x000a_31/08/2019_x000a_31/08/2019_x000a__x000a__x000a__x000a__x000a__x000a__x000a__x000a_________________x000a__x000a_31/08/2019_x000a__x000a__x000a__x000a__x000a__x000a__x000a__x000a__x000a_"/>
    <s v="- Reportar el presunto hecho de Decisiones ajustadas a intereses propios o de terceros con  la modificación y/o ocultamiento  de datos para la emisión de conceptos tecnicos e informes de la Subdirección del Sistema Distrital de Archivos a cambio de dadivas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e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Asesoría Técnica y Proyectos en Materia TIC"/>
    <s v="Definir las Asesorías Técnicas y Formular los Proyectos en materia de: Infraestructura, Economía Digital,Gobierno y Ciudadano Digital"/>
    <s v="Decisiones erróneas o no acertadas"/>
    <x v="4"/>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_x000a__x000a__x000a_"/>
    <s v="- -- Ningún trámite y/o procedimiento administrativo_x000a__x000a__x000a__x000a_"/>
    <s v="- Ningún otro proceso en el Sistema de Gestión de Calidad_x000a__x000a__x000a__x000a_"/>
    <s v="Posible (3)"/>
    <x v="0"/>
    <x v="0"/>
    <x v="3"/>
    <x v="2"/>
    <x v="3"/>
    <x v="0"/>
    <x v="2"/>
    <s v="Extrema"/>
    <s v="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en la formulación  los Proyectos en materia de: Infraestructura, economía Digital, gobierno y Ciudadano Digital en el informe de monitoreo a la Oficina Asesora de Planeación._x000a_- Se reformula el proyect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Reporte de monitoreo indicando la materialización del riesgo de Decisiones erróneas o no acertadas en en la formulación  los Proyectos en materia de: Infraestructura, economía Digital, gobierno y Ciudadano Digital_x000a_- Proyecto reformulado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de: Infraestructura, Economía Digital,Gobierno y Ciudadano Digital"/>
    <s v="Incumplimiento parcial de compromisos"/>
    <x v="5"/>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Ningún otro proceso en el Sistema de Gestión de Calidad_x000a__x000a__x000a__x000a_"/>
    <s v="Probable (4)"/>
    <x v="0"/>
    <x v="0"/>
    <x v="0"/>
    <x v="3"/>
    <x v="3"/>
    <x v="0"/>
    <x v="0"/>
    <s v="Extrema"/>
    <s v="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oderado (3)"/>
    <x v="2"/>
    <s v="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del procedimiento 1210200-PR-306._x000a_- Evaluar la necesidad de modificar el procedimiento 1210200-PR-306, según la retroalimentación de los miembros de la Oficina.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Formular acciones preventivas o correctivas_x000a__x000a_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lizado_x000a__x000a_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Acción formulada en el aplicativo Sistema Integrado de Gestión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Infraestructura -Economía Digital -Gobierno y Ciudadano Digital"/>
    <s v="Decisiones ajustadas a intereses propios o de terceros"/>
    <x v="6"/>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0"/>
    <s v="Extrema"/>
    <s v="Se determina una probabilidad ( rara vez 1 ) teniendo en cuenta que el riesgo no se ha materializado. En impacto se ubica en zona catastrófico (5) d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x v="3"/>
    <s v="Se tienen dos atividades que actúan como puntos de control para prevención y detección, sin embargo, la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_x000a__x000a__x000a__x000a__x000a__x000a__x000a__x000a__x000a_"/>
    <s v="_x000a__x000a__x000a__x000a__x000a__x000a__x000a__x000a__x000a__x000a_________________x000a__x000a_- Profesional Especializado _x000a__x000a__x000a__x000a__x000a__x000a__x000a__x000a__x000a_"/>
    <s v="_x000a__x000a__x000a__x000a__x000a__x000a__x000a__x000a__x000a__x000a_________________x000a__x000a_- Evidencia de Reunión con los resultados de los seguimientos._x000a__x000a__x000a__x000a__x000a__x000a__x000a__x000a__x000a_"/>
    <s v="_x000a__x000a__x000a__x000a__x000a__x000a__x000a__x000a__x000a__x000a_________________x000a__x000a_08/05/2019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en la aprobación de ejecución de Proyectos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x v="7"/>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Rara vez (1)"/>
    <x v="0"/>
    <x v="2"/>
    <x v="0"/>
    <x v="4"/>
    <x v="4"/>
    <x v="1"/>
    <x v="3"/>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jecución del Comité Distrital de Justicia Transicional"/>
    <s v="Decisiones erróneas o no acertadas"/>
    <x v="8"/>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x v="0"/>
    <x v="0"/>
    <x v="0"/>
    <x v="4"/>
    <x v="4"/>
    <x v="3"/>
    <x v="1"/>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x v="9"/>
    <x v="1"/>
    <s v="Imagen"/>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x v="0"/>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jornadas de sensibilización del código de integridad en espacios ampliados de la dependencia (Subcomité de de autocontrol o demás reuniones) _x000a__x000a__x000a__x000a__x000a__x000a__x000a__x000a__x000a__x000a_________________x000a__x000a_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_x000a__x000a__x000a__x000a__x000a__x000a__x000a__x000a__x000a_"/>
    <s v="- Jornadas de sensibilización_x000a__x000a__x000a__x000a__x000a__x000a__x000a__x000a__x000a__x000a_________________x000a__x000a__x000a__x000a__x000a__x000a__x000a__x000a__x000a__x000a__x000a_"/>
    <s v="13/05/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durante el otorgamiento de ayudas dirigidas a la población víctima del conflicto armado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 Jefe de Oficina Asesora de Jurídica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Asistencia, atención y reparación integral a víctimas del conflicto armado e implementación de acciones de memoria, paz y reconciliación en Bogotá, actualizado."/>
    <s v=""/>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Comunicación Pública"/>
    <s v="Determinar un plan de acción para diseño, elaboración y divulgación de campañas, estrategias y/o piezas comunicacionales partiendo de los lineamientos construidos, con el fin de informar y comunicar las estrategias comunicacionales por los medios disponibles."/>
    <s v="Omisión"/>
    <x v="10"/>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Probable (4)"/>
    <x v="2"/>
    <x v="2"/>
    <x v="4"/>
    <x v="0"/>
    <x v="1"/>
    <x v="0"/>
    <x v="2"/>
    <s v="Extrema"/>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parcialmente indica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parcialmente indica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x v="1"/>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robable (4)"/>
    <s v="Menor (2)"/>
    <x v="0"/>
    <s v="Se determina la probabilidad (4 probable) ya que las actividades de control preventivas no evitaron la materialización de este riesgo. El impacto pasa a 2 &quot;menor&quot; ya que los efectos más significativos no se presentaron."/>
    <s v="Reducir"/>
    <s v="-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Actualizar el procedimiento PR-368 Comunicación Corporativa incluyendo la definición del Plan de Comunicaciones (internas y externas)._x000a_-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para informar sobre la gestión, acercar la ciudadanía a la administración distrital y generar sentido de pertenencia y amor por la ciudad."/>
    <s v="Decisiones erróneas o no acertadas"/>
    <x v="11"/>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Rara vez (1)"/>
    <x v="0"/>
    <x v="3"/>
    <x v="0"/>
    <x v="0"/>
    <x v="4"/>
    <x v="4"/>
    <x v="2"/>
    <s v="Alta"/>
    <s v="Se determina la probabilidad (1 rara vez) ya que no se ha materializado este riesgo. El impacto (4 mayor) obedece a que la divulgación errónea impacta la imagen interna y externa de la Entidad."/>
    <s v="-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requieren ajustes de diseño en el procedimiento PR-367. El impacto pasa a 2 &quot;menor&quot; ya que los efectos no se han presentado."/>
    <s v="Aceptar"/>
    <s v="-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Ecosistema Digital PR-367, actualizado._x000a_- Procedimiento Ecosistema Digital PR-367,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el diseño de campañas y piezas comunicacionales para divulgar contenidos hacia la ciudadanía sobre la gestión de la administración distrital."/>
    <s v="Errores (fallas o deficiencias)"/>
    <x v="12"/>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Rara vez (1)"/>
    <x v="0"/>
    <x v="3"/>
    <x v="3"/>
    <x v="4"/>
    <x v="3"/>
    <x v="0"/>
    <x v="2"/>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s v="Incumplimiento parcial de compromisos"/>
    <x v="13"/>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Rara vez (1)"/>
    <x v="0"/>
    <x v="3"/>
    <x v="3"/>
    <x v="5"/>
    <x v="4"/>
    <x v="3"/>
    <x v="2"/>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_x000a_-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_x000a_-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_x000a__x000a__x000a__x000a__x000a__x000a__x000a_"/>
    <s v="Moderado_x000a_Moderado_x000a_Moderado_x000a__x000a__x000a__x000a__x000a__x000a__x000a_"/>
    <s v="Fuerte_x000a_Moderado_x000a_Moderado_x000a__x000a__x000a__x000a__x000a__x000a__x000a_"/>
    <s v="Moderado_x000a_Moderado_x000a_Moderado_x000a__x000a__x000a__x000a__x000a__x000a__x000a_"/>
    <x v="2"/>
    <s v="Todas"/>
    <s v="-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Rara vez (1)"/>
    <s v="Moderado (3)"/>
    <x v="2"/>
    <s v="Se determina la probabilidad (1 rara vez) ya que las actividades de control preventivas permiten disminuir la probabilidad de ocurrencia del riesgo, aunque requieren ser ajustadas en el procedimiento. El impacto pasa a 3 &quot;moderado&quot; ya que los efectos no se han presentado, pese a que la actividad de control detectiva de seguimiento a las relaciones estratégicas se ajustará."/>
    <s v="Reducir"/>
    <s v="-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_x000a__x000a__x000a__x000a__x000a__x000a__x000a_________________x000a_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 Jefe de la Oficina Consejería de Comunicaciones_x000a_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x000a_________________x000a__x000a_- Procedimiento Relaciones Estratégicas Comunicacionales PR-366, actualizado._x000a__x000a__x000a__x000a__x000a__x000a__x000a__x000a__x000a_"/>
    <s v="06/05/2019_x000a_06/05/2019_x000a_06/05/2019_x000a__x000a__x000a__x000a__x000a__x000a__x000a__x000a_________________x000a__x000a_06/05/2019_x000a__x000a__x000a__x000a__x000a__x000a__x000a__x000a__x000a_"/>
    <s v="31/08/2019_x000a_31/08/2019_x000a_31/08/2019_x000a__x000a__x000a__x000a__x000a__x000a__x000a__x000a_________________x000a__x000a_31/08/2019_x000a__x000a__x000a__x000a__x000a__x000a__x000a__x000a__x000a_"/>
    <s v="_x000a__x000a__x000a__x000a__x000a__x000a__x000a__x000a__x000a__x000a_________________x000a__x000a_-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ntratación"/>
    <s v="Verificar los estudios y documentos previos"/>
    <s v="Errores (fallas o deficiencias)"/>
    <x v="14"/>
    <x v="0"/>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o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Casi seguro (5)"/>
    <x v="3"/>
    <x v="2"/>
    <x v="0"/>
    <x v="0"/>
    <x v="1"/>
    <x v="4"/>
    <x v="1"/>
    <s v="Extrema"/>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Se determina la probabilidad (3 posible) ya que las actividades de control preventivas son fuertes. El impacto pasa a (2 menor) ya que los efectos más significante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incluyen causas internas y externas (incluyendo las DOFA) y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Integrar el Comité de evaluación para la verificación, análisis y selección de las propuestas"/>
    <s v="Errores (fallas o deficiencias)"/>
    <x v="15"/>
    <x v="0"/>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4"/>
    <x v="0"/>
    <x v="4"/>
    <x v="4"/>
    <x v="4"/>
    <x v="3"/>
    <x v="2"/>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stablecer las pautas y condiciones para la ejecución y supervisión de contratos y/o convenios."/>
    <s v="Omisión"/>
    <x v="16"/>
    <x v="0"/>
    <s v="Operativo"/>
    <s v="- Desconocimiento en las actividades necesarias para llevar a cabo una satisfactoria supervisión de los contratos o convenios._x000a_- Falta de apropiación por parte de las áreas técnicas de los lineamientos enfocados a la supervisión de contratatos y convenios._x000a_- Falta de conocimiento técnico, jurídico o financiero del contrato o convenio por parte de quien lo supervisa._x000a_- No se cuenta con suficiente personal ido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o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Posible (3)"/>
    <x v="3"/>
    <x v="2"/>
    <x v="0"/>
    <x v="4"/>
    <x v="4"/>
    <x v="3"/>
    <x v="1"/>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Se determina la probabilidad (1 rara vez) t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laborar los estudios y documentos previos"/>
    <s v="Decisiones ajustadas a intereses propios o de terceros"/>
    <x v="17"/>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presentado en los últimos cuatro años. El impacto (5 catastrófico) obed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odica y financieramiente, asignando nuevos proc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Solicitud de sobornos o extorsión para hacer caso omiso de incumplimientos contractuales "/>
    <s v="Realización de cobros indebidos"/>
    <x v="18"/>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u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i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x v="19"/>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x v="20"/>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o amonestación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laborar el Plan Anual de Auditorías"/>
    <s v="Decisiones erróneas o no acertadas"/>
    <x v="21"/>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Planificar las auditorías internas"/>
    <s v="Decisiones erróneas o no acertadas"/>
    <x v="22"/>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ó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sis 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Gestión Jurídica"/>
    <s v="Gestionar la defensa judicial y extrajudicial de la Secretaría General de la Alcaldía Mayor de Bogotá, D. C."/>
    <s v="Errores (fallas o deficiencias)"/>
    <x v="23"/>
    <x v="0"/>
    <s v="Operativo"/>
    <s v="- Personal de planta insuficiente_x000a_- No realizar la preparción necesaria para la adecuada defensa_x000a_- Información insuficiente o tardía para realizar la preparación y ejercicio de la defensa judicial y extrajudicial, que generen fallos desfavorables para la entidad_x000a_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0"/>
    <x v="4"/>
    <x v="4"/>
    <x v="4"/>
    <x v="1"/>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preparación y ejercicio de la defensa judicial y extrajudicial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laborar y revisar los actos administrativos que deba suscribir la entidad, en concordancia con los lineamientos técnicos y normativos."/>
    <s v="Errores (fallas o deficiencias)"/>
    <x v="24"/>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Rara vez (1)"/>
    <x v="3"/>
    <x v="2"/>
    <x v="1"/>
    <x v="2"/>
    <x v="5"/>
    <x v="0"/>
    <x v="2"/>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Resolución 097 de 2018), cada vez que se proyecte o revise un proyecto de acto adm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Base de datos en Excel, Sistema Integrado de Gestión documental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laboración o revisión de los actos administrativos que se suscriben en la Entidad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mitir los conceptos jurídicos y absolver las consultas que en materia jurídica sean competencia de la Secretaría General o que surjan en el desarrollo de sus funciones"/>
    <s v="Errores (fallas o deficiencias)"/>
    <x v="25"/>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4"/>
    <x v="2"/>
    <x v="5"/>
    <x v="0"/>
    <x v="2"/>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Resolución 097 de 2018), cada vez que se proyecte un concepto o análisis jurídico verifica cada uno de los conceptos jurídicos, los revisa y aprueba de conformidad con la normativa. La(s) fuente(s) de información utilizadas es(son) consulta de normativa y  jurispridencia vigente en la materia. En caso de evidenciar observaciones, desviaciones o diferencias, se debe devolver al Profesional de la Oficina Asesora Jurídica para que realice los ajustes. Queda como evidencia solicitud de concepto, formato para emisión de concepto preliminar y correo electrónico de asig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consultas, asesoría o de análisis jurídico de viabilidad de proyectos de acuerdo o de Ley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misión de conceptos, consultas, asesoría o de análisis jurídico de viabilidad de proyectos de acuerdo o de Ley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Gestionar la defensa judicial y extrajudicial de la Secretaría General de la Alcaldía Mayor de Bogotá"/>
    <s v="Decisiones ajustadas a intereses propios o de terceros"/>
    <x v="26"/>
    <x v="1"/>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x v="1"/>
    <x v="1"/>
    <x v="2"/>
    <x v="1"/>
    <x v="2"/>
    <x v="2"/>
    <x v="0"/>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x v="3"/>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31/08/2019_x000a__x000a__x000a__x000a__x000a__x000a__x000a__x000a__x000a_"/>
    <s v="- Reportar el presunto hecho de Decisiones ajustadas a intereses propios o de terceros durante el ejercicio de la defensa judicial y extrajudicial de la Secretaría General de la Alcaldía Mayor de Bogotá para obtener beneficios no autorizados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Gestión Jurídica"/>
    <s v="- Jefe de Oficina Asesora de Jurídica_x000a_- Jefe de Oficina Asesora de Jurídica_x000a_- Jefe de Oficina Asesora de Jurídica_x000a_- Jefe de Oficina Asesora de Jurídica_x000a_- Jefe de Oficina Asesora de Jurídica_x000a__x000a__x000a__x000a__x000a_- Jefe de Oficina Asesora de Jurídica"/>
    <s v="- Notificación realizada del presunto hecho de Decisiones ajustadas a intereses propios o de terceros durante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Gestión Jurídic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Direccionamiento Estratégico"/>
    <s v="Formulación y actualización de Contexto Extratégico, Planes Sectoriales, Plan Estratégico, Plan de Accion, Presupuesto Anual, Proyectos de Inversión, Plan Anual de Adquisiciones"/>
    <s v="Decisiones erróneas o no acertadas"/>
    <x v="27"/>
    <x v="0"/>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5"/>
    <x v="3"/>
    <x v="4"/>
    <x v="5"/>
    <x v="4"/>
    <x v="5"/>
    <x v="0"/>
    <s v="Extrema"/>
    <s v="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Elaborar el plan de mantenimiento del Sistema Integrado de Gestión"/>
    <s v="Decisiones erróneas o no acertadas"/>
    <x v="28"/>
    <x v="0"/>
    <s v="Estratégico"/>
    <s v="- La información de entrada que se requiere para formular el plan de mantenimiento del sistema de gestion de calidad no es suficiente, clara, completa o de calidad._x000a_- La variabilidad de los recursos asignados que impacta en la formulación del plan de mantenimiento del sistema de gestion de calidad _x000a_- La variabilidad en las prioridades impacta en la formulación del plan de mantenimiento del sistema de gestion de calidad _x000a_- Algunas actividades del proceso se deben ajustar para mejorar en cuanto al cumplimiento de sus objetivos._x000a__x000a__x000a__x000a__x000a__x000a_"/>
    <s v="- Cambios en la regulación de modelos de gestión pública que impacten el sistema de gestio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Casi seguro (5)"/>
    <x v="0"/>
    <x v="0"/>
    <x v="0"/>
    <x v="5"/>
    <x v="3"/>
    <x v="3"/>
    <x v="1"/>
    <s v="Extrema"/>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2210111-PR-196 &quot;Revisión por la dirección&quot; indica que el profesional de la OAP, autorizado(a) por el jefe OAP, cada vez que se realice el ejercicio de revisión por la dirección verifica que la información enviada por las dependencias sea coherente y cumpla con los parámetros entregados por la Oficina Asesora de Planeación. La(s) fuente(s) de información utilizadas es(son) los parámetros entregados por la Oficina Asesora de Planeación. En caso de evidenciar observaciones, desviaciones o diferencias, solicita mediante memorando electrónico o correo electrónico que se complemente dicha información. Queda como evidencia presentación y/o informe, correo electrónico o memorando de solicitud de ajuste de la información._x000a_- El procedimiento 2210111-PR-196 &quot;Revisión por la dirección&quot;, parcialmente indica que el representante de la alta Dirección para el Sistema Integrado de Gestión., autorizado(a) por resolución 307 de 2015, cada vez que se realice el ejercicio de revisión por la dirección verifica el cumplimiento de las acciones o compromisos acordadas y consignados en el acta de Revisión por la Dirección. La(s) fuente(s) de información utilizadas es(son) acciones o compromisos consignados en el acta de Revisión por la Dirección. En caso de evidenciar observaciones, desviaciones o diferencias, se consignan en el acta de revisión por la dirección  y se generan nuevos compromisos. Queda como evidencia acta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Casi seguro (5)"/>
    <s v="Menor (2)"/>
    <x v="0"/>
    <s v="Se determina la probabilidad (5 casi seguro) ya que las actividades de control preventivas no evitaron la materialización de este riesgo.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quot;Revisión por la Dirección&quot;, Incluyendo la actividad de control relacionada con la aprobación del plan de mantenimiento y el seguimiento respecto en Subcomité de Autocontrol_x000a_-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s v="Incumplimiento parcial de compromisos"/>
    <x v="29"/>
    <x v="0"/>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4"/>
    <x v="0"/>
    <x v="4"/>
    <x v="5"/>
    <x v="3"/>
    <x v="3"/>
    <x v="2"/>
    <s v="Alta"/>
    <s v="Se determina la probabilidad (2 improbable) ya que el riesgo se presentó al menos una vez en los últimos cuatro años y se evidenció en el reporte de avance Plan de Acción 2016. El impacto (4 mayor) obeced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x v="30"/>
    <x v="0"/>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Posible (3)"/>
    <x v="0"/>
    <x v="2"/>
    <x v="0"/>
    <x v="4"/>
    <x v="4"/>
    <x v="1"/>
    <x v="3"/>
    <s v="Moderada"/>
    <s v="Se determinó la probailidad (3 posible), ya que éste riesgo se ha presentado al menos una vez en los últios 2 años y fue establecido en subcomités de autocontrol y como salida no conforme en el aplicativo del Sistema Integrado de Gestión. El impacto (2 Menor) obedece a que la materialización de éste riesgo podría afectar localmente la imágen institucional y generar reclamaciones o quejas de los usuarios ante la entidad."/>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t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justar el procedimiento en la actividad número 7, con el fin de modificar las tareas y aclarar qué se realiza en caso que el profesional encuentre alguna observacion o desviación en el estado de la maquinaria; así mismo, con el fin de incluir nuevas evidencias de la ejecución del control._x000a__x000a__x000a__x000a__x000a__x000a__x000a__x000a__x000a_________________x000a__x000a__x000a__x000a__x000a__x000a__x000a__x000a__x000a__x000a__x000a_"/>
    <s v="- Subdirector de imprenta_x000a_- Subdirector de imprenta_x000a_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_x000a__x000a__x000a__x000a__x000a__x000a__x000a__x000a_________________x000a__x000a__x000a__x000a__x000a__x000a__x000a__x000a__x000a__x000a__x000a_"/>
    <s v="15/05/2019_x000a_15/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Errores (fallas o deficiencias) en productos elaborad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x v="31"/>
    <x v="0"/>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on de los trabajos._x000a__x000a__x000a__x000a__x000a__x000a__x000a__x000a__x000a_"/>
    <s v="- Quejas y reclamaciones por parte de otras entidades del distrito._x000a_- Pérdida de credibilidad e imá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Casi seguro (5)"/>
    <x v="0"/>
    <x v="0"/>
    <x v="1"/>
    <x v="4"/>
    <x v="4"/>
    <x v="3"/>
    <x v="1"/>
    <s v="Extrema"/>
    <s v="Se determinó la probabilidad (5 casi seguro), ya que éste riesgo se ha presentado más de una vez en el presente año. El impacto (3 Moderado) obedece a que éste riesgo podría perjudicar la imágen institucional a nivel regional y generar reclamaciones o quejas de los usuarios ante la entidad."/>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Probable (4)"/>
    <s v="Menor (2)"/>
    <x v="0"/>
    <s v="Se determina la probabilidad (4 probable) ya que las actividades de control preventivas no evitaron la materialización de este riesgo. El impacto pasa a (2 menor) ya que los efectos más significativos no se presentaron."/>
    <s v="Reducir"/>
    <s v="-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8/05/2019_x000a__x000a__x000a__x000a__x000a__x000a__x000a__x000a__x000a__x000a_________________x000a__x000a_08/05/2019_x000a__x000a__x000a__x000a__x000a__x000a__x000a__x000a__x000a_"/>
    <s v="31/08/2019_x000a__x000a__x000a__x000a__x000a__x000a__x000a__x000a__x000a__x000a_________________x000a__x000a_31/08/2019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Elaborar el Registro Distrital publicando los actos administrativos en el."/>
    <s v="Incumplimiento legal"/>
    <x v="32"/>
    <x v="0"/>
    <s v="Operativo"/>
    <s v="- Deficiencia en la solicitud y los soportes, inconsistencia entre el archivo magnetico y el fi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Rara vez (1)"/>
    <x v="0"/>
    <x v="0"/>
    <x v="4"/>
    <x v="5"/>
    <x v="3"/>
    <x v="3"/>
    <x v="2"/>
    <s v="Alta"/>
    <s v="Se determina la probabilidad (1 rara vez) ya que el riesgo no se ha presentado en los últimos 4 años.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x v="2"/>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Aceptar"/>
    <s v="_x000a__x000a_- Actualizar el procedimiento 2213300-PR-097 &quot;Publicación del registro distrital&quot;,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8/05/2019_x000a__x000a__x000a__x000a__x000a__x000a__x000a__x000a_________________x000a__x000a__x000a__x000a__x000a__x000a__x000a__x000a__x000a__x000a__x000a_"/>
    <s v="_x000a__x000a_31/08/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3"/>
    <x v="1"/>
    <s v=""/>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________________x000a_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_x000a__x000a_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_x000a__x000a__x000a__x000a__x000a__x000a__x000a__x000a_________________x000a__x000a_- Procedimiento 2213300-PR-215 &quot;Recepción, entrega y control de materia prima, insumos y otros&quot; actualizado_x000a__x000a__x000a__x000a__x000a__x000a__x000a__x000a__x000a_"/>
    <s v="15/05/2019_x000a_15/05/2019_x000a__x000a__x000a__x000a__x000a__x000a__x000a__x000a__x000a_________________x000a__x000a_15/05/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4"/>
    <x v="1"/>
    <s v="Operativo"/>
    <s v="- Amiguismo o clientelismo con el fin de favorecer un tercero para que sin cumplimiento de requisitos se elaboren trabajos de artes gráficas dirigos a personas u organismos que no hacen parte de la Administración Distrital._x000a_- Alto grado de discrecionalidad del personal_x000a_- Conflicto de interés_x000a__x000a__x000a__x000a__x000a__x000a__x000a_"/>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_x000a__x000a__x000a__x000a__x000a__x000a__x000a__x000a__x000a_________________x000a__x000a__x000a__x000a__x000a__x000a__x000a__x000a__x000a__x000a__x000a_"/>
    <s v="- Subdirector de Imprenta_x000a__x000a__x000a__x000a__x000a__x000a__x000a__x000a__x000a__x000a_________________x000a__x000a__x000a__x000a__x000a__x000a__x000a__x000a__x000a__x000a__x000a_"/>
    <s v="- Procedimiento 2213300-PR-098 &quot;Producción de artes gráficas para entidades distritales&quot; actualizado._x000a__x000a__x000a__x000a__x000a__x000a__x000a__x000a__x000a__x000a_________________x000a__x000a__x000a__x000a__x000a__x000a__x000a__x000a__x000a__x000a__x000a_"/>
    <s v="15/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strategia de Tecnologías de la Información y las Comunicaciones"/>
    <s v="Formular el plan Estratégico  de Tecnologías de la Información y las Comunicaciones "/>
    <s v="Decisiones erróneas o no acertadas"/>
    <x v="35"/>
    <x v="0"/>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Posible (3)"/>
    <x v="0"/>
    <x v="2"/>
    <x v="0"/>
    <x v="4"/>
    <x v="4"/>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x v="1"/>
    <s v="La valoración del riesgo después de controles quedo en escala de probabilida rara vez  y de impacto menor toda vez que se incluyeron activiades de control de solidez fuerte que minimiza la materialización del riesgo, lo que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siciones tomadas en la formulación   y definir los ajustes del PETI_x000a_- Realizar la propuesta de ajustes al PETI_x000a_- Presentación de los cambios efectuados al PETI, si son mayores al Comité Di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9-04-02T00:00:00"/>
    <s v="Identificación del riesgo_x000a_Análisis antes de controles_x000a__x000a__x000a_"/>
    <s v="Se ajustaron las causas y los efectos, conforme a la realidad del proceso._x000a_Se ajusta la valoración del impacto conforme a los efectos ajustados lo que bajo la valoración en a escala del impacto de catastrófico a mayor. "/>
    <d v="2019-04-02T00:00:00"/>
    <s v="_x000a__x000a_Análisis de controles_x000a__x000a_"/>
    <s v="Se incluyó una nueva actividad de conrol asociada a la actividad No. 13 del procedimiento PR-116 dentro de los controles Preventivos._x000a__x000a_Se incluyeron dos nuevas actividades de control asociados a las actividades No. 16 y 17 del PR-116 dentro de los controles correctivos."/>
    <d v="2019-04-02T00:00:00"/>
    <s v="_x000a__x000a__x000a_Análisis después de controles_x000a_"/>
    <s v="Se efectuó la valoración de las nuevas actividades de control preventivo y correctivos._x000a_La zona de riesgo despues de controles antes era mayor ahora quedo en menor dentro dela escla de impacto. _x000a_La zona resultante dentro de klavaloración de lña matriz cambio de alta a baja."/>
    <d v="2019-04-02T00:00:00"/>
    <s v="_x000a__x000a__x000a__x000a_Tratamiento del riesgo"/>
    <s v="Se plantea plan de acción a  para el fortalecimiento de las actividades de control del riesgo.  Se establec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uministro de lineamientos y directrices del Sistema de Seguridad de la Información"/>
    <s v="Omisión"/>
    <x v="36"/>
    <x v="0"/>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Posible (3)"/>
    <x v="2"/>
    <x v="0"/>
    <x v="1"/>
    <x v="2"/>
    <x v="5"/>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oderado (3)"/>
    <x v="0"/>
    <s v="La valoración del riesgo después de controles quedo en escala de probabilida posible  y de impacto moderado toda vez que se incluyeron actividades de control son de solidez fuerte lo que minimiza la materialización del riesgo, y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 AP #: (6) Realizar el respectivo trámite de modificación, elaboración o anulación de documentos y Socializar los procedimientos y la documentación del proceso Estrategia de Tecnologías de la Información y las Comunicaciones a los funcionarios de la_x000a_OTIC.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_______________x000a_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_______________x000a_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
    <s v="- Sencibilización de lineamientos de Seguridad de la Información_x000a_- Documento de Lineamientos de SGSI_x000a_- documento propuesta de procedimiento_x000a_- docuemento aprobado_x000a_- docuemento publicado, divulgado y socializado_x000a__x000a__x000a__x000a__x000a__x000a_________________x000a__x000a_- documento propuesta de procedimiento_x000a_- docuemento aprobado_x000a_- docuemento publicado, divulgado y socializado_x000a__x000a__x000a__x000a__x000a__x000a__x000a_"/>
    <s v="12/09/2018_x000a_12/09/2018_x000a_31/06/2019_x000a_31/06/2019_x000a_31/06/2019_x000a__x000a__x000a__x000a__x000a__x000a_________________x000a__x000a_31/06/2019_x000a_31/06/2019_x000a_31/06/2019_x000a__x000a__x000a__x000a__x000a__x000a__x000a_"/>
    <s v="31/08/2019_x000a__x000a_31/08/2019_x000a_31/08/2019_x000a_31/08/2019_x000a__x000a__x000a__x000a__x000a__x000a_________________x000a__x000a_31/08/2019_x000a_31/08/2019_x000a_31/08/2019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di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9-04-29T00:00:00"/>
    <s v="_x000a__x000a_Análisis de controles_x000a_Análisis después de controles_x000a_Tratamiento del riesgo"/>
    <s v="Se incluye el control detectivo y cambio el escala deprobbilidad de rara vez a posible,  lo que cambia la zona resultante del riesgo de  moderada a mayor, se definen acciones para reducir el riesgo tendientes a mejorar las actividades de control e incluirlas en el procedimiento. 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eguimiento al Plan de Acción del PETI"/>
    <s v="Omisión"/>
    <x v="37"/>
    <x v="0"/>
    <s v="Estratégico"/>
    <s v="- 1. Las personas que realizan el seguimiento no tienen los conocimientos y habilidades necesarias _x000a_- 2. La información para realizar el seguimiento al PETI  no es oportuna _x000a__x000a__x000a__x000a__x000a__x000a__x000a__x000a_"/>
    <s v="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Posible (3)"/>
    <x v="2"/>
    <x v="2"/>
    <x v="1"/>
    <x v="2"/>
    <x v="5"/>
    <x v="0"/>
    <x v="2"/>
    <s v="Extrema"/>
    <s v="La valoración del riesgo antes de control quedo en escala de probabilida posible y de impacto mayor toda vez que afecta los aspectos operativos, el cumplimiento de metas ,objetivos institucionales e Inoportunidad en la disponibilidad de información, lo que lo deja al riesgo ubicado en zona resultante extrem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x v="2"/>
    <s v="La valoración del riesgo después de controles quedo en escala de probabilida posible  y de impacto men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_x000a__x000a__x000a__x000a__x000a__x000a__x000a__x000a__x000a_________________x000a__x000a_12/09/2018_x000a_12/09/2018_x000a__x000a__x000a__x000a__x000a__x000a__x000a__x000a_"/>
    <s v="31/08/2019_x000a__x000a__x000a__x000a__x000a__x000a__x000a__x000a__x000a__x000a_________________x000a__x000a_30/04/2019_x000a_31/08/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u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uyó de moderado a menor._x000a_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Formular el plan Estratégico  de Tecnologías de la Información y las Comunicaciones "/>
    <s v="Decisiones ajustadas a intereses propios o de terceros"/>
    <x v="38"/>
    <x v="1"/>
    <s v="Estratégico"/>
    <s v="- Falta ajustar algunas tareas específicas del proceso, identificación de cuellos de botella y nuevos puntos de control para mejorar el desempeño del proceso._x000a_- Estructura de la Oficina TIC insuficiente para atender la demanda de servicios de TI._x000a_- Conflicto de intereses_x000a__x000a__x000a__x000a__x000a__x000a__x000a_"/>
    <s v="- Falta de continuidad en los planes de gobierno._x000a_- Constante cambio en la normatividad y exceso de la misma._x000a_- preciones o motivaciones sociales o colectivas, que inciten a realizar conductas contrarias al deber ser_x000a__x000a__x000a__x000a__x000a__x000a__x000a_"/>
    <s v="- 1. Detrimento patrimonial_x000a_- 2. Investigaciones administrativas disciplinarias y fiscales_x000a_- 3. Afectacio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0"/>
    <x v="0"/>
    <x v="1"/>
    <x v="5"/>
    <x v="5"/>
    <x v="3"/>
    <x v="0"/>
    <s v="Extrema"/>
    <s v="La valoración del riesgo antes de control quedo en escala de probabilida posible y de impacto catastrófico toda vez que afecta entre otros aspectos: operativos, el cumplimiento de metas ,objetivos institucionales ,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x v="3"/>
    <s v="La valoración del riesgo después de controles quedo en escala de probabilida rara vez  y de impacto catastrófico, lo que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ar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h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eidencia de reunipon con los actores que identificaron el hecho._x000a_- memorando electrónico negando la solicitud y explicando las razones tecnicas del rechazo_x000a_- Documentacion contratual Informes de supervision_x000a_- PETI ajustado_x000a__x000a__x000a__x000a__x000a_- Mapa de riesgo del proceso Estrategia de Tecnologías de la Información y las Comunicaciones, actualizado."/>
    <s v=""/>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Desarrollar la gestión de soluciones tecnológicas"/>
    <s v="Supervisión inapropiada"/>
    <x v="39"/>
    <x v="0"/>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Posible (3)"/>
    <x v="2"/>
    <x v="0"/>
    <x v="4"/>
    <x v="2"/>
    <x v="5"/>
    <x v="0"/>
    <x v="2"/>
    <s v="Extrema"/>
    <s v=""/>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einto de los sistemas de información_x000a_- AP #23: (5) Actualizar la metodología para el desarrollo y mantenimeinto de los sistemas de información_x000a_- AP #23: (5) Actualizar la metodología para el desarrollo y mantenimeinto de los sistemas de información_x000a__x000a__x000a__x000a__x000a__x000a__x000a__x000a_________________x000a__x000a_- AP #23: (5) Actualizar la metodología para el desarrollo y mantenimei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einto de los sistemas de información actualizada_x000a_- Metodología  para el desarrollo y mantenimeinto de los sistemas de información actualizada_x000a_- Metodología  para el desarrollo y mantenimeinto de los sistemas de información actualizada_x000a__x000a__x000a__x000a__x000a__x000a__x000a__x000a_________________x000a__x000a_- Metodología  para el desarrollo y mantenimei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08/2019_x000a_31/08/2019_x000a_31/08/2019_x000a__x000a__x000a__x000a__x000a__x000a__x000a__x000a_________________x000a__x000a_31/08/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ajusta la definción del riesgo al contexto de la realidad en el proceso actual._x000a_Se incluye una actividad de control  detectiva establecida en el  procedimiento PR-106, por lo que la escala de impacto cambia de moderada a menor, lo que modfiicó la zona resultante de moderada a baja. Se incluy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Fortalecimiento de la Administración y la Gestión Pública Distrital"/>
    <s v="Desarrollar y ejecutar los cursos y/o diplomados de formación para las servidoras y servidores públicos"/>
    <s v="Errores (fallas o deficiencias)"/>
    <x v="40"/>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_x000a_- Incumplimiento en las metas y objetivos institucionales._x000a_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Improbable (2)"/>
    <x v="0"/>
    <x v="3"/>
    <x v="0"/>
    <x v="4"/>
    <x v="4"/>
    <x v="0"/>
    <x v="2"/>
    <s v="Alta"/>
    <s v="Se determinó la probabilidad en ( probable 4)  dado que  no se cuenta con el personal, ni expertos temáticos permantes que permitan el desarrollo efectivo de las distintas ofertas académic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Subdirector Técnico de Desarrollo Institucional, anualmente  verifica que la información registrada en el informe sea coherente con el plan de acción de la dependencia y demás parámetros establecidos. La(s) fuente(s) de información utilizadas es(son) Plan de desarrollo, normatividad  y temas de formación de la dependencia. . En caso de evidenciar observaciones, desviaciones o diferencias, se debe consultar con los directivos o instancia superior que corresponda.. Queda como evidencia Correo electrónico de verificación del informe consolidado._x000a_- El procedimiento  2213100-PR-209 &quot; Administración de los programas de formación&quot;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 En caso de evidenciar observaciones, desviaciones o diferencias, se debe ajustar los contenidos de los diplomados y/o cursos mediante mesas de trabajo. Queda como evidencia :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100-PR-209 &quot; Administración de los programas de formación&quot;  indica que Profesional universitario ,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_x000a_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Desarrollar y ejecutar los cursos y/o diplomados de formación para las servidoras y servidores públicos"/>
    <s v="Incumplimiento parcial de compromisos"/>
    <x v="41"/>
    <x v="0"/>
    <s v="Cumplimiento"/>
    <s v="- No culminación de los procesos precontractuales y contractuales para los programas de formación_x000a_- Obsolescencia en las téma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 _x000a_-  Incumplimiento en las metas y objetivos institucionales.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Rara vez (1)"/>
    <x v="3"/>
    <x v="3"/>
    <x v="0"/>
    <x v="4"/>
    <x v="4"/>
    <x v="0"/>
    <x v="2"/>
    <s v="Alta"/>
    <s v="Se determina la probabilidad Posible (3) Al no contar con la adjudicación del proceso contractual con la que se planeó realizar la oferta académica. El impacto Mayor (4) obedece a que se presenten los ejefctos del riesgo."/>
    <s v="- 2213100-PR-209 indica que el Subsecretario Técnico , autorizado(a) por mediante resolución 097 de 2018 manual de funciones, anualmente  verifica el proceso de contratación y determina si es viable que continúen o que se desista de la contratación. La(s) fuente(s) de información utilizadas es(son) justificación de la necesidad, temáticas a desarrollar, tiempos establecidas condiciones para los proveedores. En caso de evidenciar observaciones, desviaciones o diferencias, se debe ajustar los documentos de la etapa precontractual. Queda como evidencia Correo electrónico verificación de documentos contractuales.._x000a_- 2213100-PR-209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En caso de evidenciar observaciones, desviaciones o diferencias, se debe ajustar los contenidos de los diplomados y/o cursos mediante mesas de trabajo. Queda como evidencia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Algunas"/>
    <s v="- El procedimiento  2213100-PR-209 &quot; Administración de los programas de formación&quot;  indica que el Subdirector Técnico de Desarrollo Institucional y/o Director de Desarrollo Institucional, autorizado(a) por mediante resolución 097 de 2018 manual de funciones  y el contrato , semanalmente verifica y revisa el cumplimiento del plan de trabajo . La(s) fuente(s) de información utilizadas es(son) Estudio previo de anexo técnico y el plan de trabajo. En caso de evidenciar observaciones, desviaciones o diferencias, se solicitan ajustes al contratista . Queda como evidencia Actas de reunión y listados de asistencia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Posible (3) dado que con los controles se asegura que el programa cuente con los recursos tecnológicos, humanos  para el desarrollo de los ciclos de formación. El impacto menor (2) obedece a que no se ha presentado."/>
    <s v="Reducir"/>
    <s v="- Modificar la documentación del procedimiento con el fin de fortalecer los controles para mitigar el riesgo._x000a_- Formalizar la documentación actualizada en el aplicativo SIG, ý realizar su socialización y divulgación._x000a__x000a__x000a__x000a__x000a__x000a__x000a__x000a__x000a_________________x000a__x000a__x000a__x000a__x000a__x000a__x000a__x000a__x000a__x000a__x000a_"/>
    <s v="- Profesional especializado_x000a_- Profesional especializado_x000a__x000a__x000a__x000a__x000a__x000a__x000a__x000a__x000a_________________x000a__x000a__x000a__x000a__x000a__x000a__x000a__x000a__x000a__x000a__x000a_"/>
    <s v="- Procedimientos modificados con controles para mitigar el riesgo_x000a_- Procedimientos publicados divulgados y socializados._x000a__x000a__x000a__x000a__x000a__x000a__x000a__x000a__x000a_________________x000a__x000a__x000a__x000a__x000a__x000a__x000a__x000a__x000a__x000a__x000a_"/>
    <s v="07/09/2019_x000a_07/09/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_x000a__x000a__x000a__x000a__x000a__x000a__x000a_- Director Distrital de Desarrollo Institucional"/>
    <s v="- Reporte de monitoreo indicando la materialización del riesgo de Incumplimiento parcial de compromisos al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x v="42"/>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í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_x000a__x000a__x000a__x000a_"/>
    <s v="- -- Ningún trámite y/o procedimiento administrativo_x000a__x000a__x000a__x000a_"/>
    <s v="- Todos los procesos en el Sistema de Gestión de Calidad_x000a__x000a__x000a__x000a_"/>
    <s v="Rara vez (1)"/>
    <x v="2"/>
    <x v="3"/>
    <x v="0"/>
    <x v="4"/>
    <x v="1"/>
    <x v="0"/>
    <x v="2"/>
    <s v="Alta"/>
    <s v="Se determina la probabilidad  ( probable 4) al  cumplir parcialmente  con el  procedimiento establecido para la estructuración de una estrategí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100-PR-247 &quot; Definición, orientaciónde la implementación y evaluación de estrategí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una probabi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í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Gestión de Políticas Públicas Distritales"/>
    <s v="Identificar y acotar un problema público o situación a resolver"/>
    <s v="Errores (fallas o deficiencias)"/>
    <x v="43"/>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la probabilidad ( Posible 3 )  dado que no acotar  y definir adecuadamente  el problema derivará en una política inviable y en un detrimento patrimonial.  El impacto ( mayor 4 ) obedece a que se afectaría el cumplimiento de objetivos institucionales. "/>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ó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ia  correo electrónico solicitando ajustes . Queda como evidencia correo electrónico, propuesta de p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rara vez 1  e impacto ( menor2) ) puesto  que una vez realizados los controles se dismuniye la probabilidad y el impacto de ocurrencia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informe de monitoreo a la Oficina Asesora de Planeación._x000a_- solicitar al profesional de la realizar ajustes en la identificación de problema público o situación a resolver._x000a__x000a__x000a__x000a__x000a__x000a__x000a__x000a_- Actualizar el mapa de riesgos del proceso Gestión de Políticas Públicas Distritales"/>
    <s v="- Subsecretario(a) Técnico(a)_x000a_- Profesional Lider de política _x000a__x000a__x000a__x000a__x000a__x000a__x000a__x000a_- Subsecretario(a) Técnico(a)"/>
    <s v="- Reporte de monitoreo indicando la materialización del riesgo de Errores (fallas o deficiencias) al momento de identificar y acotar un problema público o situación a resolver_x000a_- Identificación del contexto de la necesidad y de la problemática ajustada.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acepta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Planificar la formulación de la propuesta de Política Pública."/>
    <s v="Decisiones erróneas o no acertadas"/>
    <x v="44"/>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una probabildad ( posible 3) dado que el  no  planificar adecuadamente  la formulación de la política derivará en que el plan no prospere. El impacto (mayor 4) obedece a  que se afectaría el cumplimiento de  los objetivos institucionales. "/>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rpueba o rechhaza la propuesta. Queda como evidencia Memoradno envio de prouuesta política pública, evidencia de reunión de aceptación o rechazo de propuesta de política públicas , acta de aprobación o rechazo al docuemtn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una probabilidad ( rara vez 1 )  y  el impacto ( moderado 3) una vez realizados los controles se dismuniye la probabilidad y el impacto de ocurrencia del riesgo sin embargo se deben fortalcer los controles para que está se ubique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al planificar la formulación de propuesta de Política Pública   en el informe de monitoreo a la Oficina Asesora de Planeación._x000a_- Reformular el plan de formulación de la política pública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Decisiones erróneas o no acertadas al planificar la formulación de propuesta de Política Pública  _x000a_- Plan de formulación de política pública ajustad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  Formular el documento técnico de soporte, el documento CONPES y el plan de acción para la política pública"/>
    <s v="Errores (fallas o deficiencias)"/>
    <x v="45"/>
    <x v="0"/>
    <s v="Estratégico"/>
    <s v="- Las personas responsables de la formulación del documento técnico de soporte, el documento CONPES y/o el plan de acción para la política pública no son idóneas._x000a_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 Falta de apropiación y entendimiento de la metodología para formular el documento técnico de soporte, el documento CONPES y/o el plan de acción para la política pública.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minó la probabilidad  ( posible 4)  y un impacto ( mayor 4 ) de no controlarse el riesgo la imagen de la entidad se veria afectada negativamente por la flata del cumplimiento de las metas incorporadas en el PDD."/>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ia pública  Discute y solicita ajustes sobre los aspectos técnicos, metodológicos y operativos de lo propuesto en el documento de política y su plan de acción. Adicionalmente la Secretaría técnica del CONPES D.C genera una ayuda de meoria y consolida una matriz con los comentarios que se realicen al documento y los remite a la Subsecretaría de Planeación Socioeconómica y a la Secretaría General. La(s) fuente(s) de información utilizadas es(son) Documentos política pública _x000a_Plan de acción política pública_x000a_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 Se determinó una probabilidad ( improbable 2 )  y un impacto ( moderado 3 )  dado que los controles definidos disminuyen la probabilidad  de que se materialce el riesgo sin embargo el impacto, por la relevancia del producto final ( Documento CONPES, Plan de Acción)  es significativ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Errores (fallas o deficiencias) en en la formulación del documento técnico de soporte, el documento CONPES y/o el plan de acción para la política pública en el informe de monitoreo a la Oficina Asesora de Planeación._x000a_- Conformar un equipo idoneo para revisión y ajuste de los productos 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Errores (fallas o deficiencias) en en la formulación del documento técnico de soporte, el documento CONPES y/o el plan de acción para la política pública_x000a_- Documentos Ajustados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Implementar o asesorar en la implementación de políticas "/>
    <s v="Incumplimiento parcial de compromisos"/>
    <x v="46"/>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n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determina la probabilidad ( improbable 2)  y el impacto ( menor 2) puesto que se establecen controles periodicos ( Guía para el seguimiento y evaluación de políticicas públicas) por parte del lider de la política pública  con apoyo de las Secretaría Distrital de Planeación, para garantizar la ejecución de los productos establecidos en el plan de acción lo que facilita la realización de ajustes a tiemp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Informar a la Secrettaría Distrital de Planeación el incumplimiento en el avance del plan de acción de la política pública _x000a_- Informar a los directivos y cabezas de sector sobre el incumplimiento en el avance del plan de acción de la política pública _x000a__x000a__x000a__x000a__x000a__x000a__x000a_- Actualizar el mapa de riesgos del proceso Gestión de Políticas Públicas Distritales"/>
    <s v="- Subsecretario(a) Técnico(a)_x000a_- subsecretario(a) Técnico(a) Oficna Asesora de Planeación _x000a_- Secretario de despacho _x000a__x000a__x000a__x000a__x000a__x000a__x000a_- Subsecretario(a) Técnico(a)"/>
    <s v="- Reporte de monitoreo indicando la materialización del riesgo de Incumplimiento parcial de compromisos en  la implementación de políticas públicas _x000a_- Informe de  incumplimiento_x000a_- comunicación informando el incumplimiento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Realizar seguimiento a la implementación del plan de acción de la política pública"/>
    <s v="Omisión"/>
    <x v="47"/>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itica pública._x000a__x000a__x000a__x000a__x000a__x000a__x000a_"/>
    <s v="- La información de entrada para realizar seguimiento a la ejecución del plan de acción para la implementación de la política pública, no es oportuna ,clara, completa ni suficiente._x000a__x000a__x000a__x000a__x000a__x000a__x000a__x000a__x000a_"/>
    <s v="-  Imposibilidad en la medición de los resultados esperados con la implementación de la poli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_x000a__x000a__x000a_"/>
    <s v="- -- Ningún trámite y/o procedimiento administrativo_x000a__x000a__x000a__x000a_"/>
    <s v="- Procesos misionales en el Sistema de Gestión de Calidad_x000a__x000a__x000a__x000a_"/>
    <s v="Posible (3)"/>
    <x v="0"/>
    <x v="3"/>
    <x v="0"/>
    <x v="4"/>
    <x v="3"/>
    <x v="0"/>
    <x v="2"/>
    <s v="Extrema"/>
    <s v="Se determina la probabilidad ( posible 3 ) dado que la entidad no cuenta con la experiencia , el personal y las herraimientas tecnicas y presupuesto adecuados y o suficiente para realizar segumiento a la implementación del plan de acción. El impacto ( mayor 4 ) se debe a que afectaria la imagen y el cumpliiento de objetivos en caso de presentarse."/>
    <s v="- El procedimiento 421000-PR-370  indica que Profesional de la dependencia líder de política , autorizado(a) por jefe de la dependencia líder de la política , a cada política pública líderada por la entidad Diulga y socializa la política pública de acuerdo con la estrategí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ó la probabilidad ( rara vez 1) ya que los controles permiten reducir la problabilidad de la ocurrencia  sin embargo en el evento de materialiarse podria llevar al incumplimiento de los productos o comprometer la  calidad de los mismos, por parte de las entidades responsables. Así mismo los controles del  impacto ( moderado 3) evitan que se realicen los ajustes necesarios a tiempo para disminuir el impac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_x000a__x000a__x000a__x000a__x000a__x000a__x000a_- Actualizar el mapa de riesgos del proceso Gestión de Políticas Públicas Distritales"/>
    <s v="- Subsecretario(a) Técnico(a)_x000a_- Dependencia líder de Política  y Oficina Asesora de Planeación _x000a__x000a_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Elaborar propuesta de lineamiento técnico_x000a__x000a_Asesorar en la implementación de lineamientos técnicos"/>
    <s v="Decisiones erróneas o no acertadas"/>
    <x v="48"/>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en el Sistema de Gestión de Calidad_x000a__x000a__x000a__x000a_"/>
    <s v="Posible (3)"/>
    <x v="2"/>
    <x v="2"/>
    <x v="0"/>
    <x v="4"/>
    <x v="4"/>
    <x v="0"/>
    <x v="2"/>
    <s v="Extrema"/>
    <s v="Se determinó la probabilidad (posible 3)  y un impacto Mayor (4) debido al alcance que tendría el  incumplimento de los objetivos y metas Distritales."/>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  Rara vez (1)  y el  impacto moderado (3) ya que los controles permiten reducir el impacto sin embargo se deben fortalecer los controles para reducir aún más 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No se divulga ni socializa el lineamiento técnico y se vuelve a revisar el lineamiento_x000a__x000a__x000a__x000a__x000a__x000a__x000a__x000a_- Actualizar el mapa de riesgos del proceso Gestión de Políticas Públicas Distritales"/>
    <s v="- Subsecretario(a) Técnico(a)_x000a_- Progesional dependencia líder, jefe dependencia Líder._x000a__x000a_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ocumental Interna"/>
    <s v="Gestión y tramite de comunicaciones oficiales y transferencias documentales"/>
    <s v="Errores (fallas o deficiencias)"/>
    <x v="49"/>
    <x v="0"/>
    <s v="Operativo"/>
    <s v="-  Las comunicaciones oficiales producidas por las dependencias no llegan oportunamente a Gestión Documental_x000a_-  Las comunicaciones oficiales llegan con información del destinatario  incompleta, poco clara o erronea_x000a_- Exceso de documentación asignada a una sola persona_x000a_- El personal no cuenta con la suficiente capacitación para el adecuado registro y distribución de la documentación_x000a_- El clima afecta la integridad o el buen estado del documento_x000a_- La estructura organizacional y los demás recursos del proceso no son adecuados para su gestión._x000a_- Algunas actividades y tareas especificas del proceso se deben revisar y ajustar con el propósito de simplificar, detallar su descripción, identificar cuellos de botella y establecer nuevos puntos de control, en cumplimiento con los objetivos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5"/>
    <x v="5"/>
    <x v="1"/>
    <x v="2"/>
    <s v="Extrema"/>
    <s v="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quejas, entre otras; lo que ubica el riesgo en la zona resultante extrema."/>
    <s v="- El procedimiento Gestión y trámite de comunicaciones oficiales y transferencias documentales 2211600-PR-049 indica que El Auxiliar Administrativo , autorizado(a) por el Subdirector de Servicios Adminsi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comunicaciones oficiales y transferencias documentales 2211600-PR-049 indica que el Auxiliar Administrativo , autorizado(a) por el Subdirector de Servicios Adminsitrativos, cada vez que se asigne la distribución  verifica el mapa de zonas de correspondencia y de dependencias, previamente establecido.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La valoración del riesgo después de controles quedo en escala de probabilidad impobable y de impacto moderado lo que lo ubica al riesgo en zona resultante moderada ."/>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10/05/2019_x000a__x000a__x000a__x000a__x000a__x000a__x000a__x000a__x000a__x000a_________________x000a__x000a_10/05/2019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y se informa al proceso correspondien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comunicaciones oficiale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amite de comunicaciones oficiales y transferencias documentales"/>
    <s v="Interrupciones"/>
    <x v="50"/>
    <x v="0"/>
    <s v="Operativo"/>
    <s v="- Insuficiencia de personal para la ejecución del contrato_x000a_- Las comunicaciones oficiales producidas por las dependencias no llegan oportunamente a Gestión Documental_x000a_- Las comunicaciones oficiales llegan con información del destinatario  incompleta, poco clara o erronea_x000a_- El personal no cuenta con la suficiente capacitación para la adecuada distribución de la documentación_x000a_- Interrupciones de funcionamiento en la plataforma tecnológica_x000a_- Cierre vías y  ventanilla única de radicación_x000a_- Conocimiento parcial de responsabilidades y funciones a cargo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0"/>
    <x v="1"/>
    <x v="2"/>
    <x v="5"/>
    <x v="1"/>
    <x v="2"/>
    <s v="Extrema"/>
    <s v="La valoración antes de controles arrojó posible dentro de la escala de probabilidad, toda vez que existe posibilidad de que sucedar el riesgo, así mismo, dentro de la escala de impacto se ubicó en mayor, debido a Pérdida de credibilidad, incumplimientos,pérdida de recursos, entre otras; lo que ubica el riesgo en la zona resultante extrema."/>
    <s v="- El procedimiento Gestión y trámite de comunicaciones oficiales y transferencias documentales 2211600-PR-049 indica que el Auxiliar Administrativo, autorizado(a) por Subdirector de Servicios Admin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y transferencias documentales 2211600-PR-049 indica que el Auxiliar Administrativo, autorizado(a) por Subdirector de Servicios Admin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x v="2"/>
    <s v="La valoración del riesgo después de controles quedo en escala de probabilidad rara vez y de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visar, definiiy e incorporar controles detectivos dentro del procedimiento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procedimiento ajustado_x000a__x000a__x000a__x000a__x000a__x000a__x000a__x000a__x000a_"/>
    <s v="10/05/2019_x000a_10/05/2019_x000a__x000a__x000a__x000a__x000a__x000a__x000a__x000a__x000a_________________x000a__x000a_15/05/2019_x000a__x000a__x000a__x000a__x000a__x000a__x000a__x000a__x000a_"/>
    <s v="31/12/2019_x000a_31/12/2019_x000a__x000a__x000a__x000a__x000a__x000a__x000a__x000a__x000a_________________x000a__x000a_31/08/2019_x000a__x000a__x000a__x000a__x000a__x000a__x000a__x000a__x000a_"/>
    <s v="- Reportar el riesgo materializado de Interrupciones en la  gestión y trámite de comunicaciones oficiales en el informe de monitoreo a la Oficina Asesora de Planeación._x000a_- Si la falla es técnica swe reporta la incidencia a la mesa de ayuda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Interrupciones en la  gestión y trámite de comunicaciones oficiales_x000a_- Incidencia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y transferencias documentales"/>
    <s v="Omisión"/>
    <x v="51"/>
    <x v="0"/>
    <s v="Operativo"/>
    <s v="- Conocimiento parcial de responsabilidades y funciones a cargo del proceso._x000a_-  Las personas que realizan la actividad no son concientes del impacto de no realizar oportunamente las transferencias documentales_x000a_-  El archivo de gestión no se encuentra organizado de acuerdo con los lineamientos para las transferencias_x000a_- Falta de conocimiento e idoneidad del personal que realiza las transferencias documentales_x000a_- Información incompleta dentro de los expedientes_x000a_- Desconocimiento del manejo del aplicativo de Gestión Documental_x000a__x000a__x000a__x000a_"/>
    <s v="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2"/>
    <x v="0"/>
    <x v="1"/>
    <x v="4"/>
    <x v="0"/>
    <x v="0"/>
    <x v="0"/>
    <s v="Extrema"/>
    <s v="La valoración del riesgo antes de controles arrojó posible dentro de la escala de probabilidad, toda vez que existe la posibilidad de que suceda , así mismo, dentro de la escala de impacto se ubicó en catastrófico, lo que ubica el riesgo en la zona resultante extrema."/>
    <s v="- El procedimiento Gestión y trámite de comunicaciones oficiales y transferencias documentales 2211600-PR-049 indica que El auxiliar administrativo, autorizado(a) por el Subdirector de Servicios Administrativos, cada vez que recibe inventario en el archivo de gestión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memorando solictud de ajustes con relación a la trasnferencia._x000a_- El procedimiento Gestión y trámite de comunicaciones oficiales y transferencias documentales 2211600-PR-049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solictud de ajustes con relación a la transfer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Gestión y trámite de comunicaciones oficiales y transferencias documentales 2211600-PR-049 indica que Auxiliar Administrativo, autorizado(a) por el Subdirector de Servicios Administrativos, Cada vez que se reciba inventario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0/05/2019_x000a_10/05/2019_x000a__x000a__x000a__x000a__x000a__x000a__x000a__x000a__x000a_________________x000a__x000a_10/05/2019_x000a__x000a__x000a__x000a__x000a__x000a__x000a__x000a__x000a_"/>
    <s v="31/12/2019_x000a_31/12/2019_x000a__x000a__x000a__x000a__x000a__x000a__x000a__x000a__x000a_________________x000a__x000a_31/12/2019_x000a__x000a__x000a__x000a__x000a__x000a__x000a__x000a__x000a_"/>
    <s v="- Reportar el riesgo materializado de Omisión de las transferencias documentales en el informe de monitoreo a la Oficina Asesora de Planeación._x000a_- Se devuelve la transferencia para que se realicen los respectivos ajustes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Omisión de las transferencias documentales_x000a_- Memoran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actos administrativos"/>
    <s v="Errores (fallas o deficiencias)"/>
    <x v="52"/>
    <x v="0"/>
    <s v="Operativo"/>
    <s v="- Conocimiento parcial de responsabilidades y funciones a cargo del proceso._x000a_- El acto administrativo no contiene todos los requisitos establecidos_x000a_- La numeración de los folios o el artículado no es consistente irregular_x000a_- Personal insufiente para realizar la actividad_x000a_- El acto administrativo no es claro con relación a las competencias que se deben desarollar en cumplimiento de las funciones de la Subdirección de Servicios Administrativos._x000a_- La orden de ejecución del acto administrativo no es explicita en el mismo. (Publicar, Comunicar o notificar)_x000a_- No se allega la documentación completa (Anexos)_x000a_- Error involuntario en el momento de la numeración y fechado_x000a__x000a_"/>
    <s v="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3"/>
    <x v="4"/>
    <x v="5"/>
    <x v="5"/>
    <x v="1"/>
    <x v="2"/>
    <s v="Extrema"/>
    <s v="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La valoración del riesgo después de controles quedo en escala de probabilidad rara vez y de impacto moderado, lo que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10/05/2019_x000a__x000a__x000a__x000a__x000a__x000a__x000a__x000a__x000a_"/>
    <s v="_x000a__x000a__x000a__x000a__x000a__x000a__x000a__x000a__x000a__x000a_________________x000a__x000a_31/12/2019_x000a__x000a__x000a__x000a__x000a__x000a__x000a__x000a__x000a_"/>
    <s v="- Reportar el riesgo materializado de Errores (fallas o deficiencias) en la gestión y trámite de actos administrativos  en el informe de monitoreo a la Oficina Asesora de Planeación._x000a_- Se informa al dueño del procesoy se realiza el reproces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actos administrativo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Consulta y préstamo de documentos"/>
    <s v="Errores (fallas o deficiencias)"/>
    <x v="53"/>
    <x v="0"/>
    <s v="Operativo"/>
    <s v="- Insuficiencia de personal para la ejecución de la actividad_x000a_- Las personas que realizan la actividad no son concientes del impacto de no verificar los documentos de préstamo al recibirlos_x000a_- Falta de control e inspección en la recepción de documentos prestados_x000a_- Se tiene parcialmente documentados planes de contingencia en caso de presentarse fallas o materialización de un  riesgo._x000a__x000a__x000a__x000a__x000a__x000a_"/>
    <s v="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s v="Posible (3)"/>
    <x v="0"/>
    <x v="2"/>
    <x v="1"/>
    <x v="2"/>
    <x v="0"/>
    <x v="1"/>
    <x v="0"/>
    <s v="Extrema"/>
    <s v="La valoración del riesgo antes de controles arrojó posible dentro de la escala de probabilidad, toda vez que existe una posibilidad media que suceda, así mismo, dentro de la escala de impacto se ubicó en catastrofico, lo que ubica el riesgo en la zona resultante extrem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10/05/2019_x000a_10/05/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Actualización de instrumentos archivisticos"/>
    <s v="Errores (fallas o deficiencias)"/>
    <x v="54"/>
    <x v="0"/>
    <s v="Operativo"/>
    <s v="- La estructura organizacional y los demás recursos del proceso no son adecuados para su gestión._x000a_- El proceso necesita cambios estructurales y una reorientación de los recursos asignados para cumplir las funciones asiganadas._x000a_- Insuficiencia de personal para la ejecución de la actividad_x000a_- Falta de conocimiento e idoneidad del personal que realiza la actividad_x000a_- Limitantes de tiempo_x000a_- Limitantes de recursos_x000a_- Inadecuada aplicación de las metodologías y normas_x000a__x000a__x000a_"/>
    <s v="- Desconocimiento del propósito, el funcionamiento, los productos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Posible (3)"/>
    <x v="2"/>
    <x v="0"/>
    <x v="0"/>
    <x v="5"/>
    <x v="3"/>
    <x v="3"/>
    <x v="1"/>
    <s v="Alta"/>
    <s v="La valoración del riesgo antes de controles arrojó posible dentro de la escala de probabilidad, toda vez que existe una posibilidad media que suceda, así mismo, dentro de la escala de impacto se ubicó en moderado, lo que ubica el riesgo en la zona resultante alta."/>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La valoración del riesgo después de controles quedo en escala de probabilidad posible y de impacto menor lo que lo ubica al riesgo en zona resultante moderada, debido a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48 registrada en apliactivo SIG_x000a__x000a__x000a__x000a__x000a__x000a__x000a__x000a__x000a__x000a_________________x000a__x000a_- Acción de mejora N° 48 registrada en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Errores (fallas o deficiencias) en la actualización o elaboración de instrumentos archivisticos en el informe de monitoreo a la Oficina Asesora de Planeación._x000a_- Se ajusta el instrument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isticos_x000a_- Instrumento ajusta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Elaboración de certificados de información laboral con destino a bonos pensionales"/>
    <s v="Errores (fallas o deficiencias)"/>
    <x v="55"/>
    <x v="0"/>
    <s v="Operativo"/>
    <s v="- Insuficiencia de personal para la ejecución de la actividad_x000a_- Las personas que realizan la actividad no son concientes del impacto de no verificar los documentos del exfuncionario_x000a_- La información de entrada no es clara y precisa_x000a_- Falta de conocimiento e idoneidad del personal que realiza la actividad_x000a_- Algunas actividades y tareas especificas del proceso se deben revisar y ajustar con el propósito de simplificar, detallar su descripción, identificar cuellos de botella y establecer nuevos puntos de control, en cumplimiento con los objetivos del proceso._x000a_- Conocimiento parcial de responsabilidades y funciones a cargo del proceso._x000a__x000a__x000a__x000a_"/>
    <s v="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1"/>
    <x v="5"/>
    <x v="3"/>
    <x v="4"/>
    <x v="1"/>
    <s v="Alta"/>
    <s v="La valoración antes de controles arrojó posible dentro de la escala de probabilidad, toda vez que existe una posibilidad media que suceda, así mismo, dentro de la escala de impacto se ubicó en mayor, llo que ubica el riesgo en la zona resultante alta."/>
    <s v="- El procedimiento Elaboración de certificados de información laboral con destino a bonos pensionales 2211600-PR-297 indica que El profesional universitario, autorizado(a) por el Subdirector de Servicios Administrativos, cada vez que se solcite la elaboración de certificación de información con destino a bonos pensionales  verifica conicidenc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ucu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3 registrada en el aplicativo SIG_x000a__x000a__x000a__x000a__x000a__x000a__x000a__x000a__x000a__x000a_________________x000a__x000a_- Acción de mejora N° 23 registrada en el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corrige la información y se notifica al peticionari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actos administrativos, transferencias documentales, consulta y préstamo de documentos."/>
    <s v="Uso indebido de información privilegiada"/>
    <x v="56"/>
    <x v="1"/>
    <s v="Operativo"/>
    <s v="- Falta de buenas prácticas para el tratamiento de información por parte de los integrantes del proceso_x000a_- La estructura organizacional y los demás recursos del proceso no son adecuados para su gestión._x000a_- Actividades de los procedimientos poco detalladas_x000a_- Conflicto de intereses_x000a_- Controles deficientes en los procedimientos_x000a_- Manipulación excesiva de los expedientes en los servicios_x000a_documentales_x000a_- El recurso humano involucrado en los procedimientos desconoce los requerimientos técnicos_x000a_- Alta rotación de los funcionarios responsables de la gestión documental.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Improbable (2)"/>
    <x v="1"/>
    <x v="1"/>
    <x v="2"/>
    <x v="1"/>
    <x v="2"/>
    <x v="2"/>
    <x v="2"/>
    <s v="Alta"/>
    <s v="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y transferencias document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Consulta y pre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e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2211600-PR-049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comunicaciones oficiales y transferencias documentales2211600-PR-049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1 registrada en aplicativo SIG_x000a__x000a_Acción preventiva N° 15 registrada en el aplicativo SIG_x000a_- Acción de mejora N° 21 registrada en aplicativo SIG_x000a__x000a_Acción preventiva N° 15 registrada en el aplicativo SIG_x000a_- Acción de mejora N° 21 registrada en aplicativo SIG_x000a__x000a_Acción preventiva N° 15 registrada en el aplicativo SIG_x000a__x000a__x000a__x000a__x000a__x000a__x000a__x000a________________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Campaña de sensibilización_x000a_Plan de priorización_x000a_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Documento análisis permisos y restricciones SIGA._x000a__x000a_Diagnostico Identificación documentos electronicos_x000a_- Documento análisis permisos y restricciones SIGA._x000a__x000a_Diagnostico Identificación documentos electronicos_x000a_- Documento análisis permisos y restricciones SIGA._x000a__x000a_Diagnostico Identificación documentos electronicos_x000a__x000a__x000a__x000a__x000a__x000a__x000a_"/>
    <s v="07/09/2018_x000a_07/09/2018_x000a_07/09/2018_x000a__x000a__x000a__x000a__x000a__x000a__x000a__x000a_________________x000a__x000a_25/01/2019_x000a_30/11/2018_x000a_25/01/2019_x000a_30/11/2019_x000a_25/01/2019_x000a_30/11/2020_x000a__x000a__x000a__x000a__x000a__x000a__x000a_"/>
    <s v="31/12/2019_x000a_31/12/2019_x000a_31/12/2019_x000a__x000a__x000a__x000a__x000a__x000a__x000a__x000a_________________x000a__x000a_31/12/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Dirección de asuntos disciplinarios,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o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Estratégica de Talento Humano"/>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s v="Errores (fallas o deficiencias)"/>
    <x v="57"/>
    <x v="0"/>
    <s v="Operativo"/>
    <s v="- Las personas que realizan la actividad no cuentan con los conocimientos o habilidades necesarias para la verificación de requsitos. _x000a_- No contar con la información completa y oportuna sobre la situación administrativa e historia laboral para realizar la actividad.  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y Gabinete.  indica que El Profesional Especializado o profesional Universitario y técnico operativo de la Dirección de Talento Humano, autorizado(a) por El(la) Director(a) Técnico(a) de Talento Humano, verifica cada vez que se produzca una vinculación o situación administrativa,  que la persona cumpla con los requisitos mínimos . La(s) fuente(s) de información utilizadas es(son) el formato que verifica la consolidación de documentos y verificación de perfil para la ejecución de la vinculación o situación administrativa, . En caso de evidenciar observaciones, desviaciones o diferencias, se debe notificar al Director(a) Técnico(a) de Talento Humano, antes de que se genere el Acto Administrativo vinculación o situación administrativa,.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168 - Gestión de situaciones administrativas y Gabinete.  indica que El Profesional Especializado o profesional Universitario de la Dirección de Talento Humano_x0009__x0009__x0009_, autorizado(a) por El(la) Director(a) Técnico(a) de Talento Humano, cada vez que se produzca una vinculación o situación administrativa,  las traslada al Despacho del Secretario General de la Alcaldía Mayor de Bogotá, D.C., las solicitudes y el despacho verifica de fondo la justificación de la solicitud..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Memorando 2211600-FT-011 de pre-aprobación solicitud de comisión Oficio 2211600-FT-012 de pre-aprobación solicitud de comisión ._x000a_- El procedimiento 2211300-PR-168 - Gestión de situaciones administrativas y Gabinete.  indica que  el Profesional Universitario Profesional Especializado Asesor de la Dirección de Talento Humano , autorizado(a) por El(la) Director(a) Técnico(a) de Talento Humano, mensualmente Consolida las situaciones administrativas cada vez que se requiera para ser presentadas en el informe de gestión, subcomité de autocontrol o entes de control cuando lo soliciten .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 de Gestión Evidencia Reunión 2213100-FT-449 para el seguimiento de situaciones administrativa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Insignificante (1)"/>
    <x v="1"/>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de vinculación, encargo o prima técnica de los servidores de la Secretaría General de la Alcaldía Mayor de Bogotá, D.C."/>
    <s v="Errores (fallas o deficiencias)"/>
    <x v="58"/>
    <x v="0"/>
    <s v="Operativo"/>
    <s v="- Las personas que realizan la actividad no cuentan con los conocimientos o habilidades necesarias para la verificación de requsitos. 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ntado (1) un Acto Administrativo que de lugar a aclaraciones, correcciones o modificaciones en la decisión final, por lo cual tiene una valoración Alta. "/>
    <s v="- PROCEDIMIENTO GESTIÓN ORGANIZACIONAL 2211300-PR-221 VERSIÓN 08 indica que El Profesional Especializado o profesional Universitario y técnico operativo de la Dirección de Talento Humano, autorizado(a) por El(la) Director(a) Técnico(a) de Talento Humano, , verifica cada vez que se produzca una vinculación o encargo que la persona o el (la) servidor(a) público(a) cumpla con los requisitos mínimos,. La(s) fuente(s) de información utilizadas es(son) el formato que verifica la consolidación de documentos y verificación de perfil para la ejecución de la vinculación o el encargo, . En caso de evidenciar observaciones, desviaciones o diferencias, se debe notificar al Director(a) Técnico(a) de Talento Humano, antes de que se genere el Acto Administrativo de vinculación o encargo, .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OCEDIMIENTO GESTIÓN ORGANIZACIONAL 2211300-PR-221 VERSIÓN 08 indica que Director(a) Técnico(a), Profesional Universitario y Técnico Operativo de Talento Humano, autorizado(a) por El(la) Director(a) Técnico(a) de Talento Humano, , Anualmente realiza el análisis de los resultados de la gestión en materia de vinculación de personal y se presenta en el informe anual..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Plan Anual de Vacantes, Informe resultado Plan de Previsión de Recursos Humanos, Pagina WEB de la Secretaría General de la Alcaldía Mayor de Bogotá, D.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que ejecute la desvinculación de un servidor público de la Secretaría General de la Alcaldía Mayor de Bogotá, D.C."/>
    <s v="Omisión"/>
    <x v="59"/>
    <x v="0"/>
    <s v="Operativo"/>
    <s v="- Que no se realice un analisis jurídico riguroso al momento de ejecutar la desvinculación de un(a) servidor(a) público(a) de la Secretaría General.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3"/>
    <x v="4"/>
    <x v="3"/>
    <x v="4"/>
    <x v="4"/>
    <x v="1"/>
    <x v="1"/>
    <s v="Alta"/>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VERSIÓN 08 indica que El profesional especializado o profesional universitario de la Dirección de Talento Humano, autorizado(a) por el (al) Director(a) Técnico(a) de Talento Humano,  cada vez que se produzca una desvinculación  se verifica que cumpla con los documentos soportes y análisis jurídico riguroso de los mismos y la normatividad vigente.. La(s) fuente(s) de información utilizadas es(son) declaratoria de insubsistencia del nombramiento en los empleos de libre nombramiento y remoción,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muerte,. En caso de evidenciar observaciones, desviaciones o diferencias, se debe notificar al Director(a) Técnico(a) de Talento Humano, antes de que se genere el Acto Administrativo o realizar una modificación, corrección o anulación del Acto Administrativo expedido.. Queda como evidencia Acto administrativo, memorando y ofic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GESTIÓN ORGANIZACIONAL 2211300-PR-221 VERSIÓN 08 indica que Director(a) Técnico(a) y Profesional Especializado o Profesional Universitario de Talento Humano, autorizado(a) por el (al) Director(a) Técnico(a) de Talento Humano, cada vez que se produzca una desvinculación  pasa para revisión y visto bueno al Director(a) de Talento Humano el acto administrativo de desvinculación.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s bimensuales de los comites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Respuesta a solicitudes de participación ciudadana y PQRS en materia de talento humano."/>
    <s v="Incumplimiento legal"/>
    <x v="60"/>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etencia a la Dirección de Talento Humano una PQRS fuera de terminos._x000a__x000a__x000a__x000a__x000a__x000a__x000a__x000a__x000a_"/>
    <s v="- Generar hallazgos por parte de un ente de control._x000a_- Afectación de la imagen ins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s v="Posible (3)"/>
    <x v="0"/>
    <x v="4"/>
    <x v="3"/>
    <x v="4"/>
    <x v="4"/>
    <x v="3"/>
    <x v="1"/>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VERSIÓN 08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Seguimiento a la evaluación del desempeño o de la gestión laboral de los servidores(as) públicos(as) o la evaluación de los acuerdos de gestión a los Gerentes Públicos de la Secretaría General de la Alcaldía Mayor de Bogotá, D.C."/>
    <s v="Incumplimiento legal"/>
    <x v="61"/>
    <x v="0"/>
    <s v="Cumplimiento"/>
    <s v="- Que la entidad no cuente con información oportuna en materia de tiempos o metodología de aplicación para la radicación de la evaluación del desempeño o de la gestión laboral de los servidores pu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3"/>
    <x v="4"/>
    <x v="4"/>
    <x v="4"/>
    <x v="3"/>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 La(s) fuente(s) de información utilizadas es(son)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Historias labor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260 _x0009_Gestión del desempeño indica que El profesional especializado o profesional universitario de la Dirección de Talento Humano, autorizado(a) por el (la) Director(a) Técnico(a) de Talento Humano, anualmente  verifica que se radiquen todas las evaluaciones del desempeño o de la gestión laboral de los servidores públicos o la evaluación de los acuerdos de gestión a los Gerentes Públicos de la Secretaría General.. La(s) fuente(s) de información utilizadas es(son) Memorandos internos donde se realizan las comunicaciones. . En caso de evidenciar observaciones, desviaciones o diferencias, se debe notificar al Director(a) Técnico(a) de Talento Humano y realizar la solicitud a cada dependencia o servidor de la Secretaria general.. Queda como evidencia La evaluación del desempeño o de la gestión laboral de los servidores públicos o la evaluación de los acuerdos de gestión a los Gerentes Públicos de la Secretaría Gener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x v="1"/>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La Dirección de Talento Humano comunicará a toda la Entidad las fechas en las cuales deben realizar la radicación oportuna de las evaluaciones del desempeño o de la gestión laboral de los servidores públicos o la evaluación de los acuerdos de gestión a los Gerentes Públicos de la Secretaría General, adicionalmente se realiza una explicación en la inducción de las herramientas y fechas para realizar el procedimiento. Acción Preventiva No.32_x000a__x000a__x000a__x000a__x000a__x000a__x000a__x000a__x000a__x000a_________________x000a__x000a__x000a__x000a__x000a__x000a__x000a__x000a__x000a__x000a__x000a_"/>
    <s v="- ENNIS ESTHER JARAMILLO MORATO - Director Técnico_x000a__x000a__x000a__x000a__x000a__x000a__x000a__x000a__x000a__x000a_________________x000a__x000a__x000a__x000a__x000a__x000a__x000a__x000a__x000a__x000a__x000a_"/>
    <s v="- Se enviaron a todas las dependencias las comunicaciones sobre fecha de radicación y procesos de las diferentes herramientas de evaluación del desempeño y la gestión laboral_x000a__x000a__x000a__x000a__x000a__x000a__x000a__x000a__x000a__x000a_________________x000a__x000a__x000a__x000a__x000a__x000a__x000a__x000a__x000a__x000a__x000a_"/>
    <s v="10/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el cumplimiento normativo, técnico y que cubra todas las necesidades priorizadas en la vigencia en el Plan Institucional de Capacitación y estrategia de incentivos. "/>
    <s v="Omisión"/>
    <x v="62"/>
    <x v="0"/>
    <s v="Operativo"/>
    <s v="- Las personas que realizan la actividad no cuentan con los conocimientos o habilidades necesarias para la verificación de requsitos. _x000a_- No contar con la información completa y oportuna para establecer el plan y las actividades del mismo._x000a_- No revisar de manera minuciosa la normatividad vigente o para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Rara vez (1)"/>
    <x v="0"/>
    <x v="4"/>
    <x v="3"/>
    <x v="4"/>
    <x v="1"/>
    <x v="3"/>
    <x v="1"/>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 La(s) fuente(s) de información utilizadas es(son) normatividad vigente, lineamientos del Departamento Administrativo del Servicio Civil Distrital, El Departamento de la Función Pública, lineamientos de otros entes de control, necesidades de los servidores públicos de la Entidad. . En caso de evidenciar observaciones, desviaciones o diferencias, se debe notificar al Director(a) Técnico(a) de Talento Humano y realizar la inclusión de cualquier actividad que se hall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1300-PR-164 GESTIÓN DEL CONOCIMIENTO Y LA INNOVACIÓN  indica que  el Comité de_x000a_Capacitación, autorizado(a) por el (la) Director(a) Técnico(a) de Talento Humano, anualmente Revisa la propuesta del Plan Institucional de Capacitación y la estrategia de incentivos y presenta las observaciones a que haya lugar. . La(s) fuente(s) de información utilizadas es(son) Plan Institucional de Capacitación - PIC . En caso de evidenciar observaciones, desviaciones o diferencias, se debe notificar al Director(a) Técnico(a) de Talento Humano y realizar la inclusión de las observaciones realizadas por el Comité de Capacitación.. Queda como evidencia Evidencia Reunión 2213100-FT-449 de la revisión del plan Institucional de Capacitación PIC y la estrategia de incentivos. _x000d__x000a_Registro de asistencia 2211300-FT-211 de la revisión del plan Institucional de Capacitación PIC y la estrategia de incentivos._x000d__x000a_.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ción de cumplimiento del Plan Estrategico de Talento Humano_x000d_"/>
    <s v="Incumplimiento parcial de compromisos"/>
    <x v="63"/>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2"/>
    <x v="0"/>
    <x v="0"/>
    <x v="4"/>
    <x v="3"/>
    <x v="1"/>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mensualmente verifique la ejecución de lo planeado y causas de no cumplimiento para plantear acciones de mejora. . La(s) fuente(s) de información utilizadas es(son) seguimiento mensual en los comites de autocontrol. En caso de evidenciar observaciones, desviaciones o diferencias, se debe notificar al Director(a) Técnico(a) de Talento Humano y realizar re programación de actividades.. Queda como evidencia radicaciones de los comite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ción mensual de las actividades planeadas sobre las ejecutadas de la Planeación Estratégica de Talento Humano. Acción preventiva No. 34_x000a__x000a__x000a__x000a__x000a__x000a__x000a__x000a__x000a__x000a_________________x000a__x000a__x000a__x000a__x000a__x000a__x000a__x000a__x000a__x000a__x000a_"/>
    <s v="- ENNIS ESTHER JARAMILLO MORATO - DIRECTOR TECNICO_x000a__x000a__x000a__x000a__x000a__x000a__x000a__x000a__x000a__x000a_________________x000a__x000a__x000a__x000a__x000a__x000a__x000a__x000a__x000a__x000a__x000a_"/>
    <s v="- Actas Subcomité de Autocontrol, donde se verifica que esté actualizada la normatividad.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egico de Talento Humano_x000d_ en el informe de monitoreo a la Oficina Asesora de Planeación._x000a_- Reportar a la Dirección de Talento Humano la no ejecutación alguna de las actividades que se establecieron en el Plan Estrategico de Talento Humano_x000a_- Re programas la actividad dentro del sigueinte Plan Estrate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egico de Talento Humano_x000d__x000a_- Re programas la actividad dentro del sigueinte Plan Estrategico de Talento Humano._x000a_- Re programas la actividad dentro del sigueinte Plan Estrate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
    <s v="Decisiones ajustadas a intereses propios o de terceros"/>
    <x v="64"/>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e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ne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Rara vez (1)"/>
    <x v="1"/>
    <x v="1"/>
    <x v="2"/>
    <x v="1"/>
    <x v="2"/>
    <x v="2"/>
    <x v="2"/>
    <s v="Alta"/>
    <s v="Al este riesgo tener no solo implicaciones económicas si no tener efectos externos de imagen, sanciones y medidas disciplinarias, su nivel de valoración es Alto."/>
    <s v="- 2211300-PR-221 Actividad 5: Verificar los requisitos establecidos para tomar posesión, según formato 2211300-FT-130_x000d__x000a_ indica que Profesional universitario o especializado de la Dirección de Talento Humano, autorizado(a) por Director (a) de Talento Humano y Profesional de Talento Humano., mensualmente. realiaza una revisión aleatoria de las hojas de vida en la cual se verifique como minimo el 85% de las historias laborales del personal contratado en el periodo establecido en el cronograma, donde se certificará el cumplimiento del personal contratado. . La(s) fuente(s) de información utilizadas es(son) Las carpetas de ejecución de la Dirección de Talento Humano. . En caso de evidenciar observaciones, desviaciones o diferencias, se debe notificar al Director(a) Técnico(a) de Talento Humano y realizar el informe.. Queda como evidencia Informes emitidos por la Dirección de Talento Huma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realiza la revisión aleatoria de las hojas de vida en la cual se verifique como minimo el 85% de las historias laborales del personal contratado en el periodo establecido en el cronograma, donde se certificará el cumplimiento del personal contra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aleatoria de las hojas de vida en la cual se verifique como minimo el 85% de las historias laborales del personal contratado en el periodo establecido en el cronograma, donde se certificará el cumplimiento del personal contratado. _x000a__x000a__x000a__x000a__x000a__x000a__x000a__x000a__x000a__x000a_________________x000a__x000a__x000a__x000a__x000a__x000a__x000a__x000a__x000a__x000a__x000a_"/>
    <s v="-  Director (a) de Talento Humano y Profesional de Talento Humano._x000a__x000a__x000a__x000a__x000a__x000a__x000a__x000a__x000a__x000a_________________x000a__x000a__x000a__x000a__x000a__x000a__x000a__x000a__x000a__x000a__x000a_"/>
    <s v="- Informes emitidos por la Dirección de Talento Humano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inímos de un cargo con el fin de obtener un beneficio al que no haya lugar. al operador disciplinario, y a la Oficina Asesora de Planeación -informe de monitoreo- en caso que tenga fallo._x000a_- Reportar a la Dirección de Talento Humano la vinculación intencional de persona sin cumplir los requisitos minímos de un cargo._x000a_- Realizar el proceso de alerta a la Oficina de Control Interno Disciplinario.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Notificación realizada del presunto hecho de Decisiones ajustadas a intereses propios o de terceros para la vinculación intencional de persona sin cumplir los requisitos minímos de un cargo con el fin de obtener un beneficio al que no haya lugar. al operador disciplinario, y reporte de monitoreo a la Oficina Asesora de Planeación de monitoreo en caso que el riesgo tenga fallo definitivo._x000a_- Reporte de alerta a la Oficina de Control Interno Disciplinario._x000a_- Reporte de alerta a la Oficina de Control Interno Disciplinario.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s v="Desvío de recursos físicos o económicos"/>
    <x v="65"/>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Otros procedimientos administrativos_x000a__x000a__x000a__x000a_"/>
    <s v="- Ningún otro proceso en el Sistema de Gestión de Calidad_x000a__x000a__x000a__x000a_"/>
    <s v="Rara vez (1)"/>
    <x v="1"/>
    <x v="1"/>
    <x v="2"/>
    <x v="1"/>
    <x v="2"/>
    <x v="2"/>
    <x v="2"/>
    <s v="Alta"/>
    <s v="Al este riesgo tener no solo implicaciones económicas si no tener efectos externos de imagen, sanciones y medidas disciplinarias, su nivel de valoración alta."/>
    <s v="- 2211300-PR-177 Actividad 3: Revisar prenóminas (verificación de la nómina vs. los soportes)_x000d__x000a_ indica que Profesional de Talento Humano, autorizado(a) por Director (a) de Talento Humano y Profesional de Talento Humano., Mensualmente Se realiza cruce de las verificaciones y las novedades de nomina del mes..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 2211300-PR-177 Actividad 4: Verificar la nómina con los reportes (verificación de valores detallados de nómina vs. valor total de nómina)_x000d__x000a_ indica que Profesional de Talento Humano, autorizado(a) por Director (a) de Talento Humano y Profesional de Talento Humano., Mensualmente El profesional de nomina dentro de su informe de gestión, rendira cuenta trimestralmente de 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El profesional de nomina dentro de su informe de gestión, rendira cuenta trimestralmente de el indicador implementado. _x000a__x000a__x000a__x000a__x000a__x000a__x000a__x000a__x000a__x000a_________________x000a__x000a__x000a__x000a__x000a__x000a__x000a__x000a__x000a__x000a__x000a_"/>
    <s v="- Profesional de Talento Humano_x000a__x000a__x000a__x000a__x000a__x000a__x000a__x000a__x000a__x000a_________________x000a__x000a__x000a__x000a__x000a__x000a__x000a__x000a__x000a__x000a__x000a_"/>
    <s v="- Informes mensuales de verificación y control de riesgos de corrupción_x000a__x000a__x000a__x000a__x000a__x000a__x000a__x000a__x000a__x000a_________________x000a__x000a__x000a__x000a__x000a__x000a__x000a__x000a__x000a__x000a__x000a_"/>
    <e v="#REF!"/>
    <e v="#REF!"/>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Liquidación extra de nómina y el envio de la  alerta a la Oficina de Control Interno Disciplinario._x000a_- Liquidación extra de nómina y el envio de la  alerta a la Oficina de Control Interno Disciplinario._x000a_- Liquidación extra de nómina y el envi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Administración y Soporte de infraestructura y Recursos tecnológicos"/>
    <s v="Actualizar lineamientos, buenas practicas, criterios e intrumentos para gestionar, administrar y dar soporte a los servicios tecnológicos"/>
    <s v="Decisiones erróneas o no acertadas"/>
    <x v="66"/>
    <x v="0"/>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3"/>
    <x v="3"/>
    <x v="4"/>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ayor (4)"/>
    <x v="3"/>
    <s v="La valoración del riesgo después de controles quedo en escala de probabilida como probable  y de impacto mayor toda vez que se incluyeron actividades de control con solidez fuerte lo que minimiza la materialización del riesgo, y lo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eusta de lineamientos_x000a_- Publciación de lienamientos_x000a__x000a__x000a__x000a__x000a__x000a__x000a__x000a__x000a_________________x000a__x000a_- Propeusta de lineamientos_x000a_- Publciación de lienamientos_x000a__x000a__x000a__x000a__x000a__x000a__x000a__x000a_"/>
    <s v="12/09/2018_x000a_12/09/2018_x000a__x000a__x000a__x000a__x000a__x000a__x000a__x000a__x000a_________________x000a__x000a_12/09/2018_x000a_12/09/2018_x000a__x000a__x000a__x000a__x000a__x000a__x000a__x000a_"/>
    <s v="31/08/2019_x000a_31/08/2019_x000a__x000a__x000a__x000a__x000a__x000a__x000a__x000a__x000a_________________x000a__x000a_31/08/2019_x000a_31/08/2019_x000a__x000a__x000a__x000a__x000a__x000a__x000a__x000a_"/>
    <s v="- Reportar el riesgo materializado de Decisiones erróneas o no acertadas en actualización de lineamientos en el informe de monitoreo a la Oficina Asesora de Planeación._x000a_- Análisis de las impresiciones tomadas en la actualización de lineamientos y definir los ajustes_x000a_- Realizar la propuesta de ajustes de los lineamientos_x000a_- Presentación de los li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_x000a_- Evidencia o acta de Reunión _x000a_- Propuesta lineamientos_x000a_- Lienamientos ajustados_x000a_- Aplicativo Sig o Intranet_x000a__x000a__x000a__x000a__x000a_- Mapa de riesgo del proceso Gestión, Administración y Soporte de infraestructura y Recursos tecnológicos, actualizado."/>
    <d v="2019-04-29T00:00:00"/>
    <s v="_x000a__x000a_Análisis de controles_x000a_Análisis después de controles_x000a_"/>
    <s v="Al calificación de la solidez del conjunto de actividades de control respecto a las causas, subió la escala de probabilidad de Improbable(2) a probable(4), lo que modificó la zona resultante de  zona alta a zona extrem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rrores (fallas o deficiencias)"/>
    <x v="67"/>
    <x v="0"/>
    <s v="Tecnología"/>
    <s v="- 1. Ausencia de contratos de mantenimiento de la Infraestrutura tecnologica_x000a_- 2. Ausencia del servicio de mesa de ayuda_x000a_- 3. Falla en los equipos que soportan Infraestructura tecnologica_x000a_- 4. Ataques cibernéticos _x000a_- 5. Obsolescencia tecnológica _x000a__x000a__x000a__x000a__x000a_"/>
    <s v="_x000a__x000a__x000a__x000a__x000a__x000a__x000a__x000a__x000a_"/>
    <s v="- 1. Falla daño en los equipos de computo que soportan la informacion de mision critica de la entidad, que podría causar pérdida de información._x000a_- 2. Incumplimiento en los niveles de atencion de servicios que ocasionan pérdida de imagen en los usuarios internos y externos de la entidad._x000a_- 3. Interrrupcion en la prestacion de servicios tecnolo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1"/>
    <x v="3"/>
    <x v="5"/>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Improbable (2)"/>
    <s v="Moderado (3)"/>
    <x v="2"/>
    <s v="La valoración del riesgo después de controles quedo en escala de probabilidad Improbable y de impacto moderad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_x000a_- Jefe de la Oficina de TIC_x000a_- Jefe de la Oficina de TIC_x000a_- Jefe de la Oficina de TIC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_x000a_- Acta de subcomité de Autocontrol_x000a_- Acta de subcomité de Autocontrol_x000a_- Seguimiento al mantenimiento de Infraestructura_x000a__x000a__x000a__x000a__x000a__x000a_"/>
    <s v="12/09/2018_x000a__x000a__x000a_08/05/2019_x000a_12/09/2018_x000a_12/09/2018_x000a_12/09/2018_x000a_12/09/2018_x000a_12/09/2018_x000a_12/09/2018_x000a__x000a__x000a__x000a_________________x000a__x000a__x000a_12/09/2018_x000a_12/09/2018_x000a_12/09/2018_x000a__x000a__x000a__x000a__x000a__x000a_"/>
    <s v="30/04/2019_x000a_30/04/2019_x000a_30/04/2019_x000a_30/04/2019_x000a_30/04/2019_x000a_30/04/2019_x000a_30/04/2019_x000a__x000a__x000a__x000a_________________x000a__x000a__x000a_30/04/2019_x000a_30/04/2019_x000a_30/04/2019_x000a__x000a__x000a__x000a__x000a__x000a_"/>
    <s v="- Reportar el riesgo materializado de Errores (fallas o deficiencias) en la administracion y gestión de los recursos de infraestructura tecnologica en el informe de monitoreo a la Oficina Asesora de Planeación._x000a_- Se activa el plan de conti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on y gestión de los recursos de infraestructura tecnologica_x000a_- Documentación y soportes del proceso de contingencia_x000a__x000a__x000a__x000a__x000a__x000a__x000a__x000a_- Mapa de riesgo del proceso Gestión, Administración y Soporte de infraestructura y Recursos tecnológicos, actualizado."/>
    <d v="2019-04-29T00:00:00"/>
    <s v="_x000a__x000a_Análisis de controles_x000a_Análisis después de controles_x000a_"/>
    <s v="Se realizan ajustes en la descripción de los controles, se elabora e inluyen 3  nuevos controles detectivo, lo que ajustó la escala de impacto  de mayor a moderada, así  mismo, la zona resultante disminuyó de mayor a moderado. Se incluye el Plan de Contigenecia de TI"/>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xceso de las facultades otorgadas"/>
    <x v="68"/>
    <x v="1"/>
    <s v="Operativo"/>
    <s v="- Falta de ética en los funcionarios _x000a_- Concentración de información de determinadas actividades o procesos en una persona._x000a_- Debilidad en la aplicación de controles en los proceso para la administracion y gestio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1"/>
    <x v="1"/>
    <x v="2"/>
    <x v="1"/>
    <x v="2"/>
    <x v="2"/>
    <x v="0"/>
    <s v="Extrema"/>
    <s v="La valoracion antes de controles califico en posible, toda vez que existe una probabilidad media que suceda. _x000a_El impacto arrojo se ubico en catastrofico toda vez que impacta a los objetivos y metas institucionales, recursos publicos y la imagen de la entidad. Lo anterior dejo el rieg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Catastrófico (5)"/>
    <x v="3"/>
    <s v="La evaluacion despues de controles arrojo rara vez dentro de la escala de probabilidad dada la solidez de los controles. No obstante el impacto continua catastro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 Jefe de la Oficina de TIC_x000a_- Jefe de la Oficina de TIC_x000a_- Jefe de la Oficina de TIC_x000a_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 Acta de subcomité de Autocontrol_x000a_- Acta de subcomité de Autocontrol_x000a_- Seguimiento al mantenimiento de Infraestructura_x000a__x000a__x000a__x000a__x000a__x000a__x000a_"/>
    <s v="12/09/2018_x000a__x000a__x000a_08/05/2019_x000a_12/09/2018_x000a_12/09/2018_x000a_12/09/2018_x000a_12/09/2018_x000a_12/09/2018_x000a_12/09/2018_x000a__x000a__x000a__x000a_________________x000a__x000a_12/09/2018_x000a_12/09/2018_x000a_12/09/2018_x000a__x000a__x000a__x000a__x000a__x000a__x000a_"/>
    <s v="30/04/2019_x000a_30/04/2019_x000a_30/04/2019_x000a_30/04/2019_x000a_30/04/2019_x000a_30/04/2019_x000a_30/04/2019_x000a_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_x000a_- Identificar, Verificar e investigar el presunto hecho_x000a_- Determinar las acciones a seguir conforme al analisis de los hechos para subsanar de manera inmediata_x000a_- Investigacio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_x000a_- Informe de analisis de los hechos_x000a_- Acta o evidencia de reunion _x000a_- Expediente Disciplinario_x000a__x000a__x000a__x000a__x000a__x000a_- Mapa de riesgo del proceso Gestión, Administración y Soporte de infraestructura y Recursos tecnológicos, actualizado."/>
    <d v="2019-05-07T00:00:00"/>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de Recursos Físicos"/>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s v="Errores (fallas o deficiencias)"/>
    <x v="69"/>
    <x v="0"/>
    <s v="Operativo"/>
    <s v="- 1. La información de entrada que se requiere para desarrollar las actividades no es oportuna, suficiente, clara, completa o de calidad._x000a_- 2. Deficiencias en la supervisión de contratos de adquisión de bienes _x000a_- 3. Estructuración de contractos con disposiciones contrarias a los procedimientos._x000a__x000a__x000a__x000a__x000a__x000a__x000a_"/>
    <s v="_x000a_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4"/>
    <x v="5"/>
    <x v="4"/>
    <x v="3"/>
    <x v="2"/>
    <s v="Extrema"/>
    <s v="La valoración del riesgo antes de controles quedo en probable dado que existe una alta posibilida de que suceda el riesgo y el impacto quedó en mayor toda vez que afecta los aspectos: Operativos, en las medidas de control internno y en el cumplimiento de objetivos y metas institucionales, lo que ubicó el riesgo en la zona extrema. "/>
    <s v="- Actividad (2) PR-148: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Actividad (4) PR-236: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x v="1"/>
    <s v="La valoración después de controles ubicó el riegso en improbable dentro de la escala de probabilidad y menor dentro de la escala de impacto evidenciando que los controles son efectivos para mitigar el riesgo. Lo anterior dejando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5 (actividad 1): Coordinar con las dependencias la participación de la Subdirección de Servicios Administrativos en los comités de autocontrol para divulgar los procedimientos y lineamientos del Proceso de Gestión de Recursos Físicos._x000a_- Ap#5 (actividad 1): 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_______________x000a_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7/09/2018_x000a_07/09/2018_x000a_07/09/2018_x000a_07/09/2018_x000a_07/09/208_x000a__x000a__x000a__x000a__x000a__x000a_________________x000a__x000a_07/09/208_x000a_07/09/208_x000a__x000a__x000a__x000a__x000a__x000a__x000a__x000a_"/>
    <s v="31/08/2019_x000a_31/08/2019_x000a_31/08/2019_x000a_31/08/2019_x000a_31/08/2019_x000a__x000a__x000a__x000a__x000a__x000a_________________x000a__x000a_31/08/2019_x000a_31/08/2019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e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diencia de reunión o acta de revisión._x000a_- Reporte de inconsistencias_x000a_- Documentos con las gestiones efectuadas._x000a__x000a__x000a__x000a__x000a__x000a_- Mapa de riesgo del proceso Gestión de Recursos Físicos, actualizado."/>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Preparar y generar la cuenta mensual de almacén con destino a la Subdirección Financiera"/>
    <s v="Errores (fallas o deficiencias)"/>
    <x v="70"/>
    <x v="0"/>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_x000a__x000a__x000a__x000a__x000a__x000a__x000a__x000a__x000a_"/>
    <s v="- 1. Entrega inoportuna de la cuenta menusal de almace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Probable (4)"/>
    <x v="0"/>
    <x v="4"/>
    <x v="4"/>
    <x v="5"/>
    <x v="3"/>
    <x v="1"/>
    <x v="2"/>
    <s v="Extrema"/>
    <s v="La valoración antes de controles ubicó el riesgo en probable dentro de la escala de probabilidad y mayor dentro de la escala de impacto, quedando en zona resultante extrema.  "/>
    <s v="- Actividad (1) PR-149: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Actividad (3) PR-149: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La valoración después de la calificación de los controles ubicó al riesgo en improbable dentro de la escala de probabilidad y menor dentro de la escala de impacto, resultando est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feniera desarrolladora del SAI - SAE para realizar las modifici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9-05-07T00:00:00"/>
    <s v="_x000a__x000a_Análisis de controles_x000a__x000a_"/>
    <s v="Se define una actividad de control como dectectiva y definición d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Errores (fallas o deficiencias)"/>
    <x v="71"/>
    <x v="0"/>
    <s v="Operativo"/>
    <s v="- 1. Los serviodres públicos y contratistas con inventario a cargo no usan la herramienta por desconco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_x000a_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3"/>
    <x v="4"/>
    <x v="4"/>
    <x v="5"/>
    <x v="3"/>
    <x v="1"/>
    <x v="2"/>
    <s v="Extrema"/>
    <s v="La valoración antes de controles ubica el riesgo en probable dentro de la escala de probabilidad y mayor dentro de la escala de impacto, con una zona resultante en extrema. "/>
    <s v="- Actividad (3) PR-235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Teniendo en cuenta que la solidez de los controles preventivos y correctivos es fuerte, ubica el riesgo en improbable dentro de la escala de probabilidad y menor en la escala de impacto, dejando este en zona resultante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ne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9-05-07T00:00:00"/>
    <s v="_x000a__x000a__x000a__x000a_Tratamiento del riesgo"/>
    <s v="Defini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Desvío de recursos físicos o económicos"/>
    <x v="72"/>
    <x v="1"/>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ziar conductas contrarias al deber ser._x000a_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2"/>
    <s v="Alta"/>
    <s v="El resultado de la valoración antes de controles evidencia que la escala de probabilidad arrojó como resultado improbable toda vez que alduna vez podría ocurrir el riesgo. De igual forma el impacto se ubicó como mayor dentro de la escala, dejando el riesgo en zona alta.  "/>
    <s v="-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x v="0"/>
    <s v="Se evidenció que una vez realizada la valoración de los controles, el riesgo bajó en la escala de probabilidad quedando ubicado en rara vez; sin embargo, el impacto continúa como mayor dentro de la escal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08/2019_x000a_31/08/2019_x000a_31/08/2019_x000a__x000a__x000a__x000a__x000a__x000a__x000a__x000a_________________x000a__x000a_31/08/2019_x000a_31/08/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Formular, el Plan Institucional de  Gestión Ambiental- PIGA para la vigencia. _x000a_Formular el plan de acción del PIGA."/>
    <s v="Decisiones erróneas o no acertadas"/>
    <x v="73"/>
    <x v="0"/>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Errores de otros procesos puede generar incumplimientos ambientales_x000a_- 4. Dificultad en la apropiación de políticas ambientales._x000a_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mala utilización de recursos._x000a_- 2. Pérdida de imagen institucional por mal manejo ambiental en los puntos de atención a la ciudadanía  y demás sedes de la Secretaría General. _x000a_- 3. Posibles hallazgos por parte de las autoridades ambientales, los entes o instancias de control._x000a_- 4. Interrupción de las operaciones o pérdida de cobertura en la prestación de los servicios de la Entidad ocasinados por mal manejo de las condiciones ambientales (inundación, acumalacion de residuos, infestaciones, ruido, emisiones, etc.)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2"/>
    <x v="0"/>
    <x v="1"/>
    <x v="2"/>
    <x v="4"/>
    <x v="1"/>
    <x v="2"/>
    <s v="Extrema"/>
    <s v="Se puede evidenciar que la probabilidad es alta y el  impacto que genera el riesgo afecta la operación interna y externa, la imagen institucional, generar quejas por los usuarios, denuncia ante los entes de control o reguladores."/>
    <s v="- PR -203 (PC # 6) indica que El Comité Técnico de Gestión Ambiental , autorizado(a) por mediante Resolución 77 de 2017, cada vez que se actualiza el PIGA y su plan de acción  verifica que se cumpla lo estipulado en la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 -203 (PC # 12) indica que El Comité Técnico de Gestión Ambiental , autorizado(a) por mediante Resolución 77 de 2017,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on, los cuales deben ejecutarse o presentar grado de avance de acuerdo a la naturaleza del mismo para el siguiente comité. Queda como evidencia Seguimiento al plan de acción anual del Plan Institucional de Gestión Ambiental-PIGA y Acta Comité Técnico PIG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puede evidenciar que la escala probabilidad bajo de altamente probable a improbable  y la escala de impacto bajo de mayor a menor quedand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_x000a_________________x000a__x000a_-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
    <s v="- Director(a) Administrativos y Financiero_x000a__x000a__x000a__x000a__x000a__x000a__x000a__x000a__x000a__x000a_________________x000a__x000a_- Director(a) Administrativos y Financiero_x000a__x000a__x000a__x000a__x000a__x000a__x000a__x000a__x000a_"/>
    <s v="- Propuesta de procedimiento_x000a__x000a__x000a__x000a__x000a__x000a__x000a__x000a__x000a__x000a_________________x000a__x000a_- Propuesta de procedimiento_x000a__x000a__x000a__x000a__x000a__x000a__x000a__x000a__x000a_"/>
    <s v="02/11/2018_x000a__x000a__x000a__x000a__x000a__x000a__x000a__x000a__x000a__x000a_________________x000a__x000a_02/11/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sic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9-05-06T00:00:00"/>
    <s v="_x000a__x000a_Análisis de controles_x000a_Análisis después de controles_x000a_Tratamiento del riesgo"/>
    <s v="Se incluye el control dectectivo. Definición de Plan de acción para fortalecer las actividades de control del PIGA. En la calificación del riesgo la escala de impacto bajo de  moderado a menor, lo que modificó la zona resulatnte  de moderado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Desarrollar la gestión de los servicios:  - vigilancia y seguridad, - aseo y cafetería,  transporte, mantenimiento y  apoyo logístico de eventos."/>
    <s v="Errores (fallas o deficiencias)"/>
    <x v="74"/>
    <x v="0"/>
    <s v="Operativo"/>
    <s v="- 1. No se cuenta con suficiente personal para desarrollar la gestión de los servicios._x000a_- 2. Los requerimientos se hacen de manera inoportuna o no planificada. Falta de claridad o suficiencia en el requerimiento._x000a_- 3.  No se cuenta con la cultura sobre el uso de la herramienta y los tiempos requeridos para la solciitudes de los servicios_x000a_- 4. No se tiene una programación real y anticipada de los eventos_x000a_- 5, Inadecuada planeación en la estructuración de los procesos de contratación de aseo y cafetería, vigilancia,tranaporte especial y mantenimiento de equipos maquinas e infraestructura fisica de las edificaciones _x000a_- 6 No se cuenta con un control de fechas de finalización de los contratos_x000a__x000a__x000a__x000a_"/>
    <s v="- Cambios constantes en la normativa aplicable al proceso. _x000a_- Las herramientas tecnológicas no son suficientes para atender las necesidades del proceso. _x000a_- Los clientes pueden realizar exigencias basadas en aspectos subjetivos, fuera del contexto del proceso. 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Probable (4)"/>
    <x v="0"/>
    <x v="0"/>
    <x v="0"/>
    <x v="5"/>
    <x v="5"/>
    <x v="1"/>
    <x v="2"/>
    <s v="Extrema"/>
    <s v="La valoración del riesgo antes de control quedo en probable dado que existe una alta posibilidad de que suceda el riesgo y el impacto quedó en mayor toda vez que afecta los aspectos: Operativos, Imagen  e información, lo que dejo el reisgo en zona resultante extrema."/>
    <s v="- PR-153 (Act. #2)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53 (PC. #5)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tivas o de mejora. Queda como evidencia Informe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x v="0"/>
    <s v="La valoración del riesgo después de controles quedo en probable dentro de la escala de probabilidad  y de impacto moderado  toda vez que se incluyeron actividades de control de solidez fuerte que minimiza la materializ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nsi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 ):Informe mensual sobre la prestación del servicio donde se reporte la gestión de las solicitudes indicando numero de atendidas a satisfacción y las que no se llevaron a cabo con su debido soporte._x000a_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_x000a__x000a__x000a__x000a__x000a__x000a__x000a__x000a_"/>
    <s v="21/09/2018_x000a_21/09/2018_x000a_21/09/2018_x000a_21/09/2018_x000a_21/09/2018_x000a__x000a__x000a__x000a__x000a__x000a_________________x000a__x000a_21/09/2018_x000a__x000a__x000a__x000a__x000a__x000a__x000a__x000a__x000a_"/>
    <s v="31/08/2019_x000a_31/08/2019_x000a_31/08/2019_x000a_31/08/2019_x000a_31/08/2019_x000a__x000a__x000a__x000a__x000a__x000a_________________x000a__x000a_31/08/2019_x000a__x000a__x000a__x000a__x000a__x000a__x000a__x000a__x000a_"/>
    <s v="- Reportar el riesgo materializado de Errores (fallas o deficiencias) en la prestación de los servicios de vigilancia y  seguridad; aseo y cafetería; transporte, matenimiento y apoyo logístico de event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los servicios de vigilancia y  seguridad; aseo y cafetería; transporte, matenimiento y apoyo logístico de eventos._x000a_- Correo o memorando electrónico con el reporte_x000a_- Servicio prestado_x000a_- Acciones correctivas o de mejora_x000a_- Acciones ejecutadas_x000a__x000a__x000a__x000a__x000a_- Mapa de riesgo del proceso Gestión de Servicios Administrativos, actualizado."/>
    <d v="2019-05-06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gencia"/>
    <s v=""/>
    <s v="_x000a__x000a__x000a__x000a_"/>
    <s v="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Errores (fallas o deficiencias)"/>
    <x v="75"/>
    <x v="0"/>
    <s v="Operativo"/>
    <s v="- 1. Las personas que realizan adqu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s v="Probable (4)"/>
    <x v="0"/>
    <x v="2"/>
    <x v="1"/>
    <x v="4"/>
    <x v="4"/>
    <x v="1"/>
    <x v="1"/>
    <s v="Alta"/>
    <s v="En la valoración del rei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lidad alta de que suceda el riesgo. Lo que dejo el riesgo en zona resultante Alt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Teniendo en cuenta que la calificación de la solidez de los controles preventivos y detectivos dió fuerte, se disminuyó el impacto a insignificante  y la probabilidad a improbable, de igual forma la zona resultante dismuyó a zon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elementos 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elementos o servicios_x000a_- correo indicando inconsistencias_x000a_- Correo o memorando con soportes_x000a_- Documentos ajustados_x000a__x000a__x000a__x000a__x000a__x000a_- Mapa de riesgo del proceso Gestión de Servicios Administrativos, actualizado."/>
    <d v="2019-05-06T00:00:00"/>
    <s v="_x000a__x000a_Análisis de controles_x000a_Análisis después de controles_x000a_"/>
    <s v="Se define control detectivo. Una vez se efectua el análisis después de controles de la escala de impacto bajó de menor a insignificante.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Desvío de recursos físicos o económicos"/>
    <x v="76"/>
    <x v="1"/>
    <s v="Operativo"/>
    <s v="- 1. Manipulación de la caja menor_x000a_- 2. Personal no calficado para administración de la caja menor_x000a_- 3. Intereses personales_x000a_- 4.Abuso de poder _x000a_- _x000a_5. Falta de integridad del funcionario encargado del manejo de caja menor_x000a__x000a__x000a__x000a__x000a_"/>
    <s v="- Las herramientas tecnológicas no son suficientes para atender las necesidades del proceso. 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1"/>
    <s v="Moderada"/>
    <s v="La valoración obtenida antes de controles en cuanto al impacto que dió como resultado Moderado, se debe a que dentro de los 19 aspectos defindos, el riesgo se materializa solo en 5: Recursos económicos, a los funcionarios del proceso y puede generar procesos disicplinarios, sanciontorios, fiscales y penales. En cuanto a la probabilidad existe una posiblidad de que alguna vez pueda ocurrir el riesgo, lo que dió como resultado improbable y zona resultante Moderad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Teniendo en cuenta que la calificación de la solidez de los controles preventivos y detectivos dió fuerte disminuyó la probabilidad a rara vez"/>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
    <s v="- Subdirector de Servicios Admnistrativos_x000a_- Subdirector de Servicios Admnistrativos_x000a__x000a__x000a__x000a__x000a__x000a__x000a__x000a__x000a_________________x000a__x000a_- Subdirector de Servicios Admnistrativos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rerminar las acciones a tomar conforme al informe de los hechos_x000a_- Reporte el presunto hecho de desvio de recursos al operador disciplian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6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Realiza el mantenimiento preventivo y correctivo de los bienes"/>
    <s v="Supervisión inapropiada"/>
    <x v="77"/>
    <x v="0"/>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e v="#REF!"/>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Posible (3)"/>
    <x v="2"/>
    <x v="0"/>
    <x v="4"/>
    <x v="2"/>
    <x v="4"/>
    <x v="0"/>
    <x v="2"/>
    <s v="Extrema"/>
    <s v="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lidad media de que se materialice el riesgo. Por lo que la zona resultante del riesgo quedo extrema."/>
    <s v="- P?R-154 PC # (3)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indica que personal técnico de obra asignado y profesional de obra (arquie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54 PC # (9)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En la valoración despúes de controles se puede evidenciar que la calificación de la probabilidad disminuyó a rara vez y el impacto a menor,  teniendo en cuenta que la solidez de los controles es fuerte, lo que permite mitigar el riesgo dejándol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orpuesta de procedimientos_x000a_- Porpuesta de procedimientos_x000a__x000a__x000a__x000a__x000a__x000a__x000a__x000a__x000a_________________x000a__x000a_- Porpuesta de procedimientos_x000a__x000a__x000a__x000a__x000a__x000a__x000a__x000a__x000a_"/>
    <s v="Noviembre de 2018_x000a_Noviembre de 2018_x000a__x000a__x000a__x000a__x000a__x000a__x000a__x000a__x000a_________________x000a__x000a_Noviembre de 2018_x000a__x000a__x000a__x000a__x000a__x000a__x000a__x000a__x000a_"/>
    <s v="28/06/2019_x000a_28/06/2019_x000a__x000a__x000a__x000a__x000a__x000a__x000a__x000a__x000a_________________x000a__x000a_28/06/2019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Gestión de Servicios Administrativos, actualizado."/>
    <d v="2019-05-06T00:00:00"/>
    <s v="Identificación del riesgo_x000a__x000a__x000a__x000a_"/>
    <s v="Se identifica nuevo riesgo, dando  respuesta a la acción preventiva No, 51.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guridad y Salud en el Trabajo"/>
    <s v="Realizar diagnóstico basado en la aplicación de estándares mínimos del Sistema de Gestión de Seguridad y Salud en el Trabajo y mantener actualizado el marco normativo."/>
    <s v="Omisión"/>
    <x v="78"/>
    <x v="0"/>
    <s v="Operativo"/>
    <s v="- La normativa, políticas, lineamientos así como los resultados de la gestión en materia de SST necesarios para elaborar el diag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Posible (3)"/>
    <x v="0"/>
    <x v="4"/>
    <x v="0"/>
    <x v="0"/>
    <x v="4"/>
    <x v="3"/>
    <x v="1"/>
    <s v="Alta"/>
    <s v="Por ser una actividad operativa, tiene un impacto moderado, sin embargo ya que su frecuencia no es alta, es decir, se presento al menos una vez en dos años la valoración antes de los controles es Alta."/>
    <s v="- El procedimiento 4232000-PR-372 GESTIÓN DE PELIGROS, RIESGOS Y AMENAZAS indica que El Profesional Universitario, autorizado(a) por el Director de Talento Humano, anualmente  verifica el cumplimiento de los estándares mínimos del Sistema de Gestión de Seguridad y Salud en el Trabajo.. La(s) fuente(s) de información utilizadas es(son) Actividad 2 del Procedimiento Gestión de Peligros, Riesgos y Amenazas y la Resolución 1111 de 2017 expedida por el Ministerio del Trabajo.. En caso de evidenciar observaciones, desviaciones o diferencias, se deben realizar los ajustes y correcciones pertinentes. .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bimensualmente monitorea la actualización de la matríz legal del Sistema de Gestión de Seguridad y Salud en el Trabajo.. La(s) fuente(s) de información utilizadas es(son) Actividad 2 del Procedimiento Gestión de Peligros, Riesgos y Amenazas.. En caso de evidenciar observaciones, desviaciones o diferencias, se debe realizar las actualizaciones correspondientes. Queda como evidencia Matrí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efinir un plan de contingencia que incluya: - Recurrir al regulador para clarificar el contenido y las disposiciones de la normativa. - Taller de revisión documental para actualización del diagnostico. Acción Preventiva No.26_x000a_- Capacitar a los servidores(as) públicos(as) que realiza la actualización del diagnostico, en normativa de SST. Acción Preventiva No.26_x000a_- Validar disposiciones anteriores para vinculación en el procedimiento. Acción Preventiva No.26Acción Preventiva No.26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Actas comité de autocontrol_x000a_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Omisión en el diagno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o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laborar y actualizar los lineamientos y actividades relacionados con la Seguridad y Salud en el Trabajo_x000d_"/>
    <s v="Errores (fallas o deficiencias)"/>
    <x v="79"/>
    <x v="0"/>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eiciencia de personal y/o elevada carga laboral que representa mantener actualizado el alto volumen de líne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Rara vez (1)"/>
    <x v="0"/>
    <x v="4"/>
    <x v="0"/>
    <x v="0"/>
    <x v="4"/>
    <x v="3"/>
    <x v="1"/>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 autorizado(a) por el Director de Talento Humano, bimensualmente realiza monitoreo al cumplimiento de la ejecución de actividades en los tiempos establecidos.. La(s) fuente(s) de información utilizadas es(son) Actividad 8 del Procedimiento Gestión de Peligros, Riesgos y Amenazas. En caso de evidenciar observaciones, desviaciones o diferencias, se deben realizar los ajustes y correcciones pertinentes. Queda como evidencia Informe de gestión mensu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27_x000a_- Sensibilización de las actividades a todos los servidores(as) públicos(as) que participan en la entrega de información para la oportunidad en el envío. Acción preventiva No.27_x000a_- Creación de grupos de trabajo por sede para garantizar información actualizada. Acción preventiva No.27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Registros de Asistencia Capacitación_x000a_- Registros de Asistencia Inducción y Reinducción servidores públicos. 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Actualizar la Identificación de peligros y valoración de riesgos_x000d_"/>
    <s v="Omisión"/>
    <x v="80"/>
    <x v="0"/>
    <s v=""/>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Recuperando datos. Espere unos segundos e intente cortar o copiar de nuevo.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0"/>
    <x v="0"/>
    <x v="4"/>
    <x v="3"/>
    <x v="1"/>
    <s v="Moderada"/>
    <s v="A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 autorizado(a) por el Director de Talento Humano, anualmente verifica el cumplimiento de los estándares mínimos del Sistema de Gestión de Seguridad y Salud en el Trabajo. . La(s) fuente(s) de información utilizadas es(son) Actividad 2 del Procedimiento Gestión de Peligros, Riesgos y Amenazas y la Resolución 1111 de 2017 expedida por el Ministerio del Trabajo. .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cada vez que se presente una alerta Verificar las alteras que llegan al proceso de Salud y seguridad en el trabajo. La(s) fuente(s) de información utilizadas es(son) Informes de inspectores de los diferentes puntos de la Secretaría General.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 28_x0009__x0009__x0009__x0009__x0009__x0009__x0009__x0009__x0009__x0009__x0009__x0009__x0009__x0009__x0009__x0009__x0009__x0009__x0009__x000a_- Capacitación en la metodología definida según la normatividad para la identificación de peligros y valoración de riesgos. Acción preventiva No. 28_x0009__x0009__x0009__x0009__x0009__x0009__x0009__x0009__x0009__x0009__x0009__x0009__x0009__x0009__x0009__x0009__x0009__x0009__x0009_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 Registros de asistencia Inducción y Reinducción servidores públicos_x000a_- Talleres - Registros de asistencia 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d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d__x000a_- Matriz de identificación de riesgos_x000a_- Matriz de identificación de riesgo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jecutar el Plan de Prevención, Preparación y Respuesta ante Emergencias_x000d_"/>
    <s v="Incumplimiento parcial de compromisos"/>
    <x v="81"/>
    <x v="0"/>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l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Improbable (2)"/>
    <x v="2"/>
    <x v="0"/>
    <x v="0"/>
    <x v="0"/>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bi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realizar los ajustes y correcciones correspondientes. . Queda como evidencia Informe de resultados de la evaluación de los estándares mínimos y la Matríz Legal actualiza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iclo de capacitaciones a toda la entidad en el Plan de Prevención, Preparación y Respuesta ante Emergencias. Acción preventiva No. 29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Registro de asistencia capacitación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 ejeción del Plan de Prevención, Preparación y Respuesta ante Emergencias en el informe de monitoreo a la Oficina Asesora de Planeación._x000a_- Reportar a la Dirección de Talento Humano el incumplimiento a la eje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ión del Plan de Prevención, Preparación y Respuesta ante Emergencias_x000a_- Re programación de la actividad dentro del Plan de Prevención, Preparación y Respuesta ante Emergencias_x000a_- Re programación de la actividad dentro del Plan de Prevención, Preparación y Respuesta ante Emergencia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Gestionar las condiciones de salud, de lo(a)s Servidore(a)s Público(a)s de la Entidad_x000d_"/>
    <s v="Incumplimiento parcial de compromisos"/>
    <x v="82"/>
    <x v="0"/>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4"/>
    <x v="0"/>
    <x v="4"/>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por el Director de Talento Humano, trimestralmente realiza seguimiento a las restricciones y recomendaciones médicas de los Servidore(a)s Publico(a)s de la Secretaría General. . La(s) fuente(s) de información utilizadas es(son) Actividad 5 del Procedimiento Gestión de la Salud.. En caso de evidenciar observaciones, desviaciones o diferencias, se debe requerir formalmente el cumplimiento de las restricciones y recomendaciones médicas. . Queda como evidencia Memorando de notificación de recomendaciones médicas y Evidencia Reunión de seguimiento a restricciones y recomendaciones médicas&quot;._x000a_- El procedimiento 4232000-PR-372 GESTIÓN DE PELIGROS, RIESGOS Y AMENAZAS  indica que El Profesional Universitario , autorizado(a) por el Director de Talento Humano, cuatrimestralmente seguimiento a eventos de Salud de los funcionarios de la Secretaria General: incidente laboral, accidente laboral, enfermedad profesional, accidente común y enfermedades de origen común. . La(s) fuente(s) de información utilizadas es(son) Actividades 6 a 10 del Procedimiento Gestión de la Salud, la Guía para notificación de incidentes y reporte de accidentes de Trabajo 4232000-GS-072, la Guía para las Investigaciones de incidentes y accidentes de Trabajo 4232000-gs-070, la guía para el reporte, investigación y seguimiento de la enfermedad Laboral 4232000-gs-073. . En caso de evidenciar observaciones, desviaciones o diferencias, se deben realizar los ajustes, acciones o correcciones pertinentes. . Queda como evidencia Investigación de incidentes y accidentes de trabajo 4232000-ft-1043, Notificación de incidentes 4232000-ft-1053, Base de datos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de Seguimiento al cumplimiento del cronograma de SST y a los casos de salud informados a la Dirección de Talento Humano. Acción preventiva No. 30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Mesas laborales y seguimiento de casos.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_x000d_ en el informe de monitoreo a la Oficina Asesora de Planeación._x000a_- Reportar a la Dirección de Talento Humano la no ejecuta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d__x000a_- Re programas la actividad de gestión de las condiciones de salud de lo(a)s Servidore(a)s Público(a)s de la Entidad_x000a_- Re programas la actividad de gestión de las condiciones de salud de lo(a)s Servidore(a)s Público(a)s de la Entidad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Realizar seguimiento al Plan Anual de Trabajo del Sistema de Seguridad y Salud en el Trabajo_x000d_"/>
    <s v="Incumplimiento parcial de compromisos"/>
    <x v="83"/>
    <x v="0"/>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s v="Posible (3)"/>
    <x v="2"/>
    <x v="4"/>
    <x v="0"/>
    <x v="4"/>
    <x v="4"/>
    <x v="4"/>
    <x v="3"/>
    <s v="Moderada"/>
    <s v="Por ser un riesgo de impacto menor la probabilidad posible, su valoración es moderada. "/>
    <s v="- El procedimiento 4232000-PR-372 GESTIÓN DE PELIGROS, RIESGOS Y AMENAZAS  indica que El Profesional Universitario, autorizado(a) por el Director de Talento Humano, bimensualmente realiza monitoreo al cumplimiento de la ejecución de actividades en los tiempos establecidos.. La(s) fuente(s) de información utilizadas es(son) Actividad 8 del Procedimiento Gestión de Peligros, Riesgos y Amenazas. . En caso de evidenciar observaciones, desviaciones o diferencias, se deben realizar los ajustes y correcciones pertinentes. . Queda como evidencia Informe de gestión trimestr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ndarización de información para garantizar el desarrollo del Plan Anual de Trabajo. Acción preventiva No. 31_x000a_- Reuniones mensuales con el equipo de trabajo sobre el plan de trabajo para garantizar la identificación de oportunidades de mejora. Acción preventiva No. 31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_x000a_- Actas seguimiento al plan de trabajo.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d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ei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d__x000a_- Re programas la actividad dentro del sigueinte Plan Anual de Trabajo del Sistema de Seguridad y Salud en el Trabajo_x000a_- Re programas la actividad dentro del siguei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Internacionalización de Bogotá"/>
    <s v="Proporcionar asesoría y asistencia técnica para fortalecer las acciones de internacionalización de la ciudad"/>
    <s v="Errores (fallas o deficiencias)"/>
    <x v="84"/>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Coordinar y gestionar el relacionamiento estratégico Internacional y los proyectos y programas de cooperación."/>
    <s v="Errores (fallas o deficiencias)"/>
    <x v="85"/>
    <x v="0"/>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relacionamiento estratégic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relacionamiento estratégic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Gestionar las oportunidades de proyección, promoción y posicionamiento estratégico internacional."/>
    <s v="Errores (fallas o deficiencias)"/>
    <x v="86"/>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0"/>
    <x v="1"/>
    <x v="3"/>
    <x v="1"/>
    <s v="Moderada"/>
    <s v="La valoración obtenida es resultado de una probabilidad (1) de ocurrencia del riesgo dado que este no se ha materializado,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Gestión Financiera"/>
    <s v="Garantizar el registro adecuado y oportuno de los hechos económicos de la Entidad, que permita elaborar y presentar los Estados Financieros."/>
    <s v="Errores (fallas o deficiencias)"/>
    <x v="87"/>
    <x v="0"/>
    <s v="Operativo"/>
    <s v="- Los funcionarios no son consicientes del la importancia de su revision, análisis y registro adecuados de  la informacion._x000a_- Entrega inoportuna de información de entrada para analizar y registrar adecuadamente los hechos económicos_x000a_- La información de entrada que se requiere para el registro no es suficiente, clara, completa ni de calidad._x000a_- Desconocimineto, falta de compromiso por parte de las personas reasponsables de suministrar la información_x000a__x000a__x000a__x000a__x000a__x000a_"/>
    <s v="- Cambio en los criterios impartidos por el organo rector contable (Dirección Distrital de Contabilidad de la Secretaría Dsi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Improbable (2)"/>
    <x v="0"/>
    <x v="0"/>
    <x v="0"/>
    <x v="4"/>
    <x v="3"/>
    <x v="3"/>
    <x v="1"/>
    <s v="Moderada"/>
    <s v="Por cuanto las consideraciones de lmpacto fueron calificadas de acuerdo con la informacion histo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arantizar el registro adecuado y oportuno de los hechos económicos de la Entidad, que permita elaborar y presentar los Estados Financieros."/>
    <s v="Incumplimiento parcial de compromisos"/>
    <x v="88"/>
    <x v="0"/>
    <s v="Cumplimiento"/>
    <s v="- Los funcionarios no son conscientes de la presentación de los estados fina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Rara vez (1)"/>
    <x v="0"/>
    <x v="3"/>
    <x v="4"/>
    <x v="4"/>
    <x v="3"/>
    <x v="0"/>
    <x v="2"/>
    <s v="Alta"/>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os controles mitif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ne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estionar los Certificados de Disponibilidad Presupuestal y de Registro Presupuestal"/>
    <s v="Errores (fallas o deficiencias)"/>
    <x v="89"/>
    <x v="0"/>
    <s v="Operativo"/>
    <s v="- Las personas que realizan la actividad no cuentan con la experticia suficiente para expedir el CDP y CR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5"/>
    <x v="4"/>
    <x v="1"/>
    <x v="1"/>
    <s v="Alta"/>
    <s v="El manejo de los recursos implica una responsabilidad legal y fiscal que en caso de materializarse el riesgo ocasionaría la afectación de la gestión de la Entidad."/>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Gestión de certificados de disponibilidad presupuestal (CDP) 2211400 PR-332 indica que el Profesional Universitario asignadi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i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i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x v="1"/>
    <s v="La metodología establece actividades de control efectivas para prevenir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Anular, sustituir, cancelar el certificado _x000a__x000a__x000a__x000a__x000a__x000a__x000a_- Actualizar el mapa de riesgos del proceso Gestión Financiera"/>
    <s v="- Subdirector Financiero_x000a_- Subdirector Financiero - Profesiona Universitario - Técnico Operativo_x000a_- Subdirector Financiero - Profesiona Universitario - Técnico Operativo_x000a_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ertificado nuevo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Coordinar las actividades necesarias para garantizar el pago de las obligacioones adquiridas por la Secretaria General de conformidad con las normas vigentes"/>
    <s v="Errores (fallas o deficiencias)"/>
    <x v="90"/>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4"/>
    <x v="4"/>
    <x v="4"/>
    <x v="3"/>
    <s v="Alta"/>
    <s v="La generación de información corresponde a las diferentes dependencias de la Entidad, por tanto el Proceso Gestión Financiera depende de la  suficiencia, claridad, calidad y oportub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i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30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del Sistema Distrital de Servicio a la Ciudadanía"/>
    <s v="Diseñar y estructurar los medios de interacción ciudadana."/>
    <s v="Errores (fallas o deficiencias)"/>
    <x v="91"/>
    <x v="0"/>
    <s v="Operativo"/>
    <s v="- Dificultades en la coordinacion participacion entidades_x000a__x000a__x000a__x000a__x000a__x000a__x000a__x000a__x000a_"/>
    <s v="- Las necesidades y expectativas de los clientes son cambiantes _x000a__x000a__x000a__x000a__x000a__x000a__x000a__x000a__x000a_"/>
    <s v="- Incumplimiento de metas en planes institucionales e instatisfacción por la inoportunidad en implementación de los medios de interacción ciudadana._x000a_- Deterioro de la imagen institucional y perdida de confianza de la ciudadanía por incumplimiento de expectativas 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3"/>
    <x v="0"/>
    <x v="0"/>
    <x v="4"/>
    <x v="4"/>
    <x v="3"/>
    <x v="1"/>
    <s v="Moderada"/>
    <s v="La Subsecretaría ha diseñado y entregado a la ciudadanía 8 puntos de atención, que han demostrado ser experiencias exitosas."/>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e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í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i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moderada (anteriomente extrem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_x000a_"/>
    <s v="Errores (fallas o deficiencias)"/>
    <x v="92"/>
    <x v="0"/>
    <s v="Operativo"/>
    <e v="#REF!"/>
    <e v="#REF!"/>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4"/>
    <x v="3"/>
    <x v="4"/>
    <x v="1"/>
    <x v="4"/>
    <x v="3"/>
    <s v="Baja"/>
    <s v="La Subdirección de IVC desarrolla las actividades identificadas en el procedimiento, de tal manera que la probabilidad de que ocurra un desvio o la materialización del riesgo  es mínima. "/>
    <s v="- El procedimiento gestión, seguimiento y coordinación del Sistema Unificado Distrital de Inspección, Vigilancia y Control indica que el profesional asignado, autorizado(a) por el Subdirector de Seguimiento a la Gestión de Inspección, Vigilancia y Ciontrol, anualmente  verifica las actividades programadas, para que cumplan co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los requisitos legales definidos para la gestión del SUDIVC. En caso de evidenciar observaciones, desviaciones o diferencias, reporta al Subdirector de Seguimiento a la Gestión IVC. Queda como evidencia Comunicación oficial de solicitud de información a las Entidades IVC y actas de reunion bimestrales. ._x000a_- El instructivo 4222100-IN-059 seguimiento y monitoreo a la gestión de IVC en el distrito capital,  indica que el profesional asignado, autorizado(a) por el Subdirector de Seguimiento a la Gestión de Inspección, Vigilancia y Ciontrol, anualmente  valida con las entidades de IVC el mecanismo de reporte, seguimiento y monitoreo de la gestión. La(s) fuente(s) de información utilizadas es(son) paso número 2 del instructi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Ningun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Improbable (2)"/>
    <s v="Menor (2)"/>
    <x v="1"/>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_x000a_- Convocar a la(s) entidade(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s v="Interrupciones"/>
    <x v="93"/>
    <x v="0"/>
    <s v="Operativo"/>
    <e v="#REF!"/>
    <s v="- Condiciones externas que alteran el orden público y la seguridad de los bienes y de las personas_x000a_- Caída de la plataforma tecnolígoca que sopota el funcionamiento de la Línea 195, por mas de 8 horas continuas_x000a__x000a__x000a__x000a__x000a__x000a__x000a__x000a_"/>
    <s v="- Insatisfacción de la ciudadanía respecto a la prestación de los servicios_x000a__x000a__x000a__x000a_- Incumplimiento de obligaciones con las entidades participes en la RED CADE._x000a_- Insatisfacción de la ciudadanía respecto a la prestación de los servicios_x000a_- Deterioro de la imagen institucional y perdida de confianza de la ciudadanía_x000a_- Incremento de las reclamaciones y quejas ciudadanas_x000a_- Incumplimiento de objetivos y metas_x000a_- Deterioro de la imagen institucional y perdida de confianza de la ciudadanía_x000a_- Incremento de las reclamos y quejas ciudadanas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0"/>
    <x v="2"/>
    <x v="3"/>
    <x v="4"/>
    <x v="4"/>
    <x v="1"/>
    <x v="3"/>
    <s v="Baja"/>
    <s v="La Subsecretaría cuenta con estrategias de servicio que pueden superar las eventuales fallas presentadas, que garantizan la continuidad del servicio."/>
    <s v="- El procedimiento Administración del Modelo Multicanal de servicio a la Ciudadanía  indica que el Profesional responsable de punto SuperCADE, autorizado(a) por el/la Director(a) Distrital del Sistema Distrital de Servicio a la Ciudadanía,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indica que el técnico operativo de soporte tecnológico de SUPERCADE, autorizado(a) por el/la Director(a) Distrital del Sistema Distrital de Servicio a la Ciudadanía, diariamente efectua seguimiento por medio verificación in situ del funcionamiento de los equipo activos de Secretaría General. La(s) fuente(s) de información utilizadas es(son) caracteristica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procedimiento Administración del Modelo Multicanal de servicio a la Ciudadanía  indica que soporte tecnológico del operador de la Línea 195, autorizado(a) por el supervisor y apoyo a la supervisión del contrato interadministrativo para la operación de la Línea 195, diariamente efectu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identifica la causa de la falla, se genera una incidencia y se reprta a ETB o al operador,. Queda como evidencia Bita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enor (2)"/>
    <x v="1"/>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baja (anteriomente alta) _x000a_Se incluyen nuevas actividades de control y se califican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
    <s v="Errores (fallas o deficiencias)"/>
    <x v="94"/>
    <x v="0"/>
    <s v="Operativo"/>
    <s v="- Conocimiento parcial de los servidores del tipo de producto o servicio que presta el proceso._x000a_- Baja experticia en el seguimiento al cumplimiento de las obligaciones   y en el manejo de las relaciones interinstitucionales en la prestacion del servicio en la RED CADE._x000a__x000a__x000a__x000a__x000a__x000a__x000a__x000a_"/>
    <s v="_x000a__x000a__x000a__x000a__x000a__x000a__x000a__x000a__x000a_"/>
    <s v="- Diferencias en la percepción y satisfacción de la ciudadanía por el servicio prestado_x000a_- Incumplimiento de objetivos y metas institucionales_x000a_- Incumplimiento de compromisos establecidos para con las entidades y con la ciudadanía_x000a_- Hallazg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2"/>
    <x v="0"/>
    <x v="4"/>
    <x v="4"/>
    <x v="4"/>
    <x v="3"/>
    <s v="Baja"/>
    <s v="El riesgo no se ha presentado ya que se parte de un nuevo esquema de apoyo al seguimiento de convenios y contratos, pero que  al materializarse este puede tener un impacto moderado para el proceso, ya que se podrian generar retrasos en la operación y probables deficiencias en el seguimiento a las entidades del orden Distrital."/>
    <s v="- El procedimiento Administración del Modelo Multicanal de Servicio a la Ciudadanía indica que Profesional de apoyo a la supervisión de convenios y contratos (profesional de enlace), autorizado(a) por el Director(a) del Sistema Distrital de Servicio a la Ciudadanía, acorde a las obligaciones pactadas en cada convenio o contrato realiza seguimiento al cumplimiento de las obligaciones de los convenios y contratos asignados. La(s) fuente(s) de información utilizadas es(son) Convenios, contratos, reportes GLPI, Informes administrativos. En caso de evidenciar observaciones, desviaciones o diferencias, se reporta al Director del Sistema Distrital de Servicio a la Ciudadanía o la instancia correspondiente. Queda como evidencia Informe de seguimiento y sus sopo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Ningun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enor (2)"/>
    <x v="1"/>
    <s v="El seguimiento a cargo de los profesionales de apoyo es importante para verificar el cumplimiento de obligaciones, sin embargo el servicio se sigue ofertando a la ciudadanía así no se presente el informe de seguimient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_x000a_la coordinación, articulación y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_x000a_la coordinación, articulación y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Brindar soporte funcional a los usuarios del Sistema Distrital para la Gestión de Peticiones Ciudadanas"/>
    <s v="Incumplimiento parcial de compromisos"/>
    <x v="95"/>
    <x v="0"/>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_x000a__x000a__x000a__x000a__x000a__x000a__x000a__x000a__x000a_"/>
    <s v="- Demora en la gestión de peticiones por parte de las entidades distr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2"/>
    <x v="0"/>
    <x v="0"/>
    <x v="4"/>
    <x v="4"/>
    <x v="3"/>
    <s v="Moderada"/>
    <s v="A pesar de tener un impacto menor, dada la frecuencia es la valoración sin controles tiene una probablidad de materialización moderada."/>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la conformidad de la clasificación de soporte de acuerdo con el nivel de complejidad. La(s) fuente(s) de información utilizadas es(son) condiciones generales y Actividad 2 del Procedimiento Soporte Funcional y Técnico del Sistema Distrital para la Gestión de Peticiones Ciudadanas 2212200-PR-254. En caso de evidenciar observaciones, desviaciones o diferencias, se reportan las inconsistencias al Director Distrital de Calidad del Servicio.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resuelve las incidencias de soporte funcional recibida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Mesa de ayuda de Sistema Distrital para la Gestión de Peticiones Ciudada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Soporte Funcional y Técnico del Sistema Distrital para la Gestión de Peticiones Ciudadanas indica que el servidor asignado, autorizado(a) por el Director Distrital de Calidad del Servicio, semanalmente verifica el registro de la solución de incidencias de soporte funcional en la Mesa de Ayuda del SGP. La(s) fuente(s) de información utilizadas es(son) Actividad 10 del Procedimiento Soporte Funcional y Técnico del Sistema Distrital para la Gestión de Peticiones Ciudadanas 2212200-PR-254. En caso de evidenciar observaciones, desviaciones o diferencias, se reporta al Director(a) Distrital de Calidad del Servicio y se tramita su solución.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realiza la socialización de seguimiento a incidencias y necesidades de mejora del SGP. La(s) fuente(s) de información utilizadas es(son) Actividad 12 del Procedimiento Soporte Funcional y Técnico del Sistema Distrital para la Gestión de Peticiones Ciudadanas 2212200-PR-254. En caso de evidenciar observaciones, desviaciones o diferencias, se reportan al Director(a) Distrital de Calidad del Servicio y se realizan los ajustes correspondientes. Queda como evidenci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Algunos"/>
    <s v="Rara vez (1)"/>
    <s v="Menor (2)"/>
    <x v="1"/>
    <s v="Al aplicar los controles de clasificación, solución, verificar el registro y la reunión anual, permite disminuir a baja la Valor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 Universitario, Técnico operativo y/o Auxiliar Administrativo asignado para actualización de Procedimiento._x000a__x000a__x000a_Director(a) Distrital de Calidad del Servicio_x000a__x000a__x000a__x000a__x000a__x000a__x000a__x000a__x000a_"/>
    <s v="_x000a__x000a__x000a__x000a__x000a__x000a__x000a__x000a__x000a__x000a_________________x000a__x000a_- Evidencia de reunión y/o Solicitud de Modificación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Errores (fallas o deficiencias)"/>
    <x v="96"/>
    <x v="0"/>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Rara vez (1)"/>
    <x v="0"/>
    <x v="4"/>
    <x v="3"/>
    <x v="4"/>
    <x v="4"/>
    <x v="3"/>
    <x v="1"/>
    <s v="Moderada"/>
    <s v="Hasta la fecha no se ha presentado la situación, de presentarse solo tendria un impacto moderado en el aspecto de cumplimiento."/>
    <s v="-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6 del Procedimiento Seguimiento y Medición de Servicio a la Ciudadanía 2212200-PR-044. En caso de evidenciar observaciones, desviaciones o diferencias, se realizan los ajustes necesarios. Queda como evidencia Oficio remitiendo consolidado de informes de monitoreo._x000a_-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13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8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Guía para el seguimiento y análisis de la calidad y calidez de las respuestas a las peticiones ciudadanas y manejo del Sistema Distrital para la Gestión de Peticiones Ciudadanas 2212200-GS-021, los atributos de servicio a la ciudadanía y los demás criterios establecidos para la respuesta a una petición.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x v="97"/>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3"/>
    <x v="4"/>
    <x v="4"/>
    <x v="4"/>
    <x v="3"/>
    <s v="Moderada"/>
    <s v="El proceso ejerce controles para el desarrollo de las sesiones, pero en remotas ocasiones se podría generar incumplimineto de los asistentes y/o no destinación de espacios físicos para su correcta realización."/>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Instructivo  4222100-IN-060 Programación y coordinación de cualificación a servidores con funciones de IVC indica que El profesional Universitario asignado, autorizado(a) por Subdirector de Seguimiento a la Gestión de Inspección, Vigilancia y Control, Cada vez que se programe una sesión de cualificación verifica espacios físicos y la convocatoria a las entidades y  a los servidores objeto  de la cualificación.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Actividad 6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La aplicación de los controles son efectivos por el proceso en cuanto al riesgo evidenci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en servicio a la Ciudadanía a Servidores Públicos y Otros donde se incluya la actividad de control: ratificación de la cantidad de servidores a cualificar, mediante correo electrónico que se remita a las entidades distritale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_x000a_- Ajustar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_x000a__x000a__x000a__x000a__x000a__x000a__x000a__x000a_- Subsecretario(a) de Servicio a la Ciudadanía"/>
    <s v="- Reporte de monitoreo indicando la materialización del riesgo de Incumplimiento parcial de compromisos en la cualificación de los servidores públicos en actitudes, destrezas, habilidades y conocimientos de servicio a la ciudadanía, al igual que en competencias de IVC.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extrema)_x000a_Se ajusta la valoración residual a baja (anteriormente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x v="98"/>
    <x v="0"/>
    <s v="Operativo"/>
    <s v="- Desconocimiento de la composición orgánica de la Alcaldi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4"/>
    <x v="4"/>
    <x v="1"/>
    <x v="1"/>
    <s v="Alta"/>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oderado (3)"/>
    <x v="2"/>
    <s v="Los controles definidos tienen impacto directo sobre la probabilidad de ocurrencia más no en el impacto, pues al ser incumplimientos legales, la materialzi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las actividades que generan alertas a las dependencias de la Secretaría General acerca de los tiempos de gestión de las peticiones ciudadana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Alertas de tiempos de gestión de peticiones ciudadanas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alta (anteriomente extrem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
    <s v="Realización de cobros indebidos"/>
    <x v="99"/>
    <x v="1"/>
    <s v="Imagen"/>
    <s v="- Desconocimiento de los principios y valores institucionales_x000a_- Debilidad cotroles de verificación en la prestación del servicio _x000a_- Desconocimiento de los principios y valores institucionales_x000a__x000a__x000a__x000a__x000a__x000a__x000a_"/>
    <s v="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1"/>
    <s v="Moderada"/>
    <s v="La materialización del riesgo genera sanciones para los servidores, vulnerando la credibilidad de la ciudadanía en la Secretaria General. "/>
    <s v="- El procedimiento de Administración del Modelo Multicanal de Servicio a la ciudadanía indica que  los profesionales responsables de punto de atencióny Director (a) del Sistema Distrital de Servicio a la Ciudadanía, autorizado(a) por Director(a) del sistema distrital de servicio a la ciudadanía, por demanda verifica el perfil y  comportamiento de los servidores que interactúan con la ciudadanía e informa al operador disciplinario. La(s) fuente(s) de información utilizadas es(son) peticiones ciudadanas y observación directa de los responsables de punto de atención. En caso de evidenciar observaciones, desviaciones o diferencias, reporta a la  DSDSC. Queda como evidencia Evidencia de Reunión FT-449  de seguimiento al posible acto de corrupción cometido y Memorando electrónico al operador disciplinario de informe de situación de posible acto de corrup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oderado (3)"/>
    <x v="2"/>
    <s v="La materialización del riesgo genera sanciones para los servidores y mala imagen para la entidad,  vulnerando la credibilidad de la ciudadanái en la administr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ntrenamiento y reentrenamiento en puesto de trabajo_x000a__x000a__x000a__x000a__x000a__x000a__x000a__x000a__x000a__x000a_________________x000a__x000a__x000a__x000a__x000a__x000a__x000a__x000a__x000a__x000a__x000a_"/>
    <s v="- Profesional asignado por la Dirección del Sistema Distrital de Servicio a la Ciudadanía_x000a__x000a__x000a__x000a__x000a__x000a__x000a__x000a__x000a__x000a_________________x000a__x000a__x000a__x000a__x000a__x000a__x000a__x000a__x000a__x000a__x000a_"/>
    <s v="- Evidencia de reunión o agenda de entrenamiento y reentrenamiento en puesto de trabaj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 Retirar temporalmente del punto de atención al servidor que cometió la posible conducta, ubicarlo en un puesto de trabajo sin interacción con la ciudadanía. Notificar a Control Interno Disciplinario en caso de personal de planta.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 Notificación al servidor de rotación de puesto de trabajo. Comunicación a Control Interno Disciplinario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 los servicios en los diferentes canales de Servicio a la Ciudadanía."/>
    <s v="Decisiones ajustadas a intereses propios o de terceros"/>
    <x v="100"/>
    <x v="1"/>
    <s v="Operativo"/>
    <s v="- Intereses personales_x000a_- Ausencia o debilidad cotroles de verificación en la prestación del servicio _x000a_- Personal no calificado para el desempeño de las funciones_x000a_- Desconocimiento de los principios y valores institucionales_x000a_- Amiguismo _x000a__x000a__x000a__x000a__x000a_"/>
    <s v="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s v="Rara vez (1)"/>
    <x v="1"/>
    <x v="1"/>
    <x v="2"/>
    <x v="1"/>
    <x v="2"/>
    <x v="2"/>
    <x v="1"/>
    <s v="Moderada"/>
    <s v="Dada su frecuencia y el bajo impacto que presenta el riesgo, se evidencia en la zona más baja de la matriz"/>
    <s v="-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Rara vez (1)"/>
    <s v="Moderado (3)"/>
    <x v="2"/>
    <s v="No hay movimiento en el mapa por cuanto se encuentra en la posición mas baja del mismo. No se cuenta con controles para mitigar este riesgo."/>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_x000a__x000a__x000a__x000a__x000a__x000a__x000a__x000a__x000a__x000a_________________x000a__x000a_- Realizar reunión mensual con el equipo de trabajo del area de Seguimiento y Medición de la Prestación del Servicio, con el fin de discutir y socializar entre los asistentes, los posibles actos de corrupción que se podrían generar en la ejecución del monitoreo del servicio.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Agosto de 2018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justa la evaluación de la frecuencia e impacto de acuerdo a la nueva herramienta de gestión de riesgos_x000a_Se califica la probabilidad por frecuencia_x000a_Se ajusta la valoración del riesgo quedando en zona de riesgo moderada (anteriomente baja) _x000a_Se ajusta la valoración residual a moderada (anteriormente baja) _x000a_Se incluye plan de contingencia _x000a_Se incorpora acción preventiva No. 44 existente en el SIG, debido a que corresponde a una actividad de control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Control Disciplinario"/>
    <s v="Adelantar el proceso disciplinario de conformidad con las etapas procesales fijadas por la ley 734 de 2002"/>
    <s v="Errores (fallas o deficiencias)"/>
    <x v="101"/>
    <x v="0"/>
    <s v="Operativo"/>
    <s v="- •_x0009_Insuficiencia de personal para la ejecución de las actividades del proceso. _x000a__x000a__x000a__x000a__x000a__x000a__x000a__x000a__x000a_"/>
    <s v="_x000a__x000a__x000a__x000a__x000a__x000a__x000a__x000a__x000a_"/>
    <e v="#REF!"/>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1"/>
    <x v="4"/>
    <x v="4"/>
    <x v="4"/>
    <x v="1"/>
    <s v="Moderada"/>
    <s v="El proceso estima que los efectos del riesgo son moderados debido a que no se ha materializado el mismo, sin emabargo ante su materialización, podrían presentarse efectos en las medidas de contro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í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Errores (fallas o deficiencias)"/>
    <x v="102"/>
    <x v="0"/>
    <s v="Operativo"/>
    <s v="- falta controles por parte del profesional a cargo de cada expediente_x000a_- La persona encargada de escanear las piezas procesales para el cargue del expediente virtual, no se apropia de las instrucciones  que le han sido divulgadas y socializadas _x000a_- El encargado de foliar cada pieza procesal que integra el expediente disciplinario, no se apropia de las instrucciones e instrucciones que le han sido divulgadas y socializadas _x000a_- No llevar el cuaderno de copias identico al cuaderno original, tal cual lo señala la Ley 734 de 2002. _x000a__x000a__x000a__x000a__x000a__x000a_"/>
    <s v="_x000a__x000a__x000a__x000a__x000a__x000a__x000a__x000a__x000a_"/>
    <s v="- Atraso en el análisis de las pruebas recaudadas en cada etapa procesal_x000a_- Pérdida de piezas procesales_x000a_- Una carga adicional a la depen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0"/>
    <x v="3"/>
    <x v="1"/>
    <x v="1"/>
    <s v="Moderada"/>
    <s v="La ubicación corresponde a que no se ha materializado el evento de pérdida de piezas procesales o mala conformación de expedientes, sin embargo se presentaría un efecto moderado debido a que no se contaría con la disponibilidad en la información.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el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Evaluar las quejas o informes e iniciar proceso ordinario o verbal según proceda"/>
    <s v="Exceso de las facultades otorgadas"/>
    <x v="103"/>
    <x v="1"/>
    <s v="Operativo"/>
    <s v="- Falta de planeación y/o priorización para adelantar los procesos disciplinarios que llevan largo tiempo en la dependencia y/o asuntos próximos a vencerse_x000a__x000a_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1"/>
    <s v="Moderada"/>
    <s v="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indica que El Jefe Oficina de Control Interno Disciplinario, autorizado(a) por resolución 160 de 2019 -  Manual Específico de Funciones y Competencias Laborales, cada vez que se reciba una queja o informe verifica si ésta se encuentra dentro del término de oportunidad para iniciar la acción disciplinaria, atendiendo los criterios que fija la Ley 734 de 2002. La(s) fuente(s) de información utilizadas es(son) Requisitos fijados por la ley 734 de 2002 y lista de chequeo pretederminada para tal efecto. En caso de evidenciar observaciones, desviaciones o diferencias, se emite auto inhibitorio por prescripción que termine el procedimiento. Queda como evidencia Auto inhibitorio, firmado por el Jefe de Oficina de Control Interno Disciplinari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Los controles establecidos son los adecuados y ubican el riesgo en la parte más baja en cuento a probabilidad e impacto."/>
    <s v="Reducir"/>
    <s v="-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_x000a_-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El Procedimiento Proceso Ordinario Disciplinario 2210113-PR-07, actualizado_x000a_- El procedimiento Proceso Disciplinario Verbal  2210113-PR-008, actualizado_x000a__x000a__x000a__x000a__x000a__x000a__x000a__x000a__x000a_________________x000a__x000a__x000a__x000a__x000a__x000a__x000a__x000a__x000a__x000a__x000a_"/>
    <s v="08/05/2019_x000a_08/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Incumplimiento legal"/>
    <x v="104"/>
    <x v="0"/>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4"/>
    <x v="4"/>
    <x v="1"/>
    <x v="3"/>
    <s v="Baja"/>
    <s v="La calificación de la probabili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os controles que posee el proceso frente a este riesgo, permiten la disminución del impacto frente a su materialización."/>
    <s v="Reducir"/>
    <s v="- Actualización del procedimiento Proceso Ordinario Disciplinario 2210113-PR-007 en donde se incluya el control de verificar que el profesional designado mantenga la información bajo custodia y que el acceso a los expedientes sea el autorizado._x000a_- Actualización del procedimiento Proceso Verbal Disciplinario 2210113-PR-008 en donde se incluya el control de verificar que el profesional designado mantenga la información bajo custodia y que el acceso a los expedientes sea el autorizado.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Procedimiento Proceso Ordinario Disciplinario 2210113-PR-007 Actualizado_x000a_- Procedimiento Proceso Verbal Disciplinario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
  <r>
    <s v="Asesoría Técnica y Proyectos en Materia TIC"/>
    <s v="Definir las Asesorías Técnicas y Formular de los Proyectos en materia de: Infraestructura, Economía Digital, Gobierno y Ciudadano Digital"/>
    <s v="Decisiones erróneas o no acertadas"/>
    <s v="en la formulación de los Proyectos en materia de: Infraestructura, economía Digital, gobierno y Ciudadano Digital"/>
    <s v="Gestión de procesos"/>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x v="0"/>
    <s v="Insignificante (1)"/>
    <s v="Moderado (3)"/>
    <s v="Insignificante (1)"/>
    <s v="Mayor (4)"/>
    <s v="Moderado (3)"/>
    <s v="Mayor (4)"/>
    <x v="0"/>
    <x v="0"/>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de: Infraestructura,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de los Proyectos en materia de: Infraestructura, economía Digital, gobierno y Ciudadano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de: Infraestructura, Economía Digital, Gobierno y Ciudadano Digital"/>
    <s v="Incumplimiento parcial de compromisos"/>
    <s v="en la ejecución de Proyectos en materia de: Infraestructura, Economía Digital y Gobierno y Ciudadano Digital"/>
    <s v="Gestión de procesos"/>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x v="0"/>
    <s v="Insignificante (1)"/>
    <s v="Moderado (3)"/>
    <s v="Menor (2)"/>
    <s v="Catastrófico (5)"/>
    <s v="Moderado (3)"/>
    <s v="Mayor (4)"/>
    <x v="1"/>
    <x v="1"/>
    <s v="Se determina la probabilidad 1 (Rara vez), debido a que las evidencias que soportan la elección, no registran el incumplimiento parcial de Proyectos. El impacto (catastrófico 5)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Se determina el impacto como moderado, ya que de acuerdo con el Plan de Tratamiento de riesgos llevado a cabo mediante la Acción Preventiva N°3 de 2018, se actualizaron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 del procedimiento 1210200-PR-306. (Acción preventiva 13)._x000a_- Evaluar la necesidad de modificar el procedimiento 1210200-PR-306, según la retroalimentación de los miembros de la Oficina. (Acción preventiva 13).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Infraestructura -Economía Digital -Gobierno y Ciudadano Digital"/>
    <s v="Decisiones ajustadas a intereses propios o de terceros"/>
    <s v="en la aprobación de ejecución de Proyectos  en materia de: Infraestructura, Economía Digital, Gobierno y Ciudadano Digital  para obtener dádivas o beneficios."/>
    <s v="Corrupción"/>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x v="0"/>
    <s v=""/>
    <s v=""/>
    <s v=""/>
    <s v=""/>
    <s v=""/>
    <s v=""/>
    <x v="1"/>
    <x v="1"/>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2"/>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 (Acción preventiva 14 de 2019)._x000a_- Realizar seguimiento del riesgo de corrupción a través de los Subcomité de Autocontrol. (Acción preventiva 14 de 2019).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Evidencia de Reunión con los resultados de los seguimientos._x000a_- Evidencia de Reunión con los resultados de los seguimientos.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s v="en la valoración de la situación de vulnerabilidad para la entrega de ayuda humanitaria inmediata"/>
    <s v="Gestión de procesos"/>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x v="0"/>
    <s v="Insignificante (1)"/>
    <s v="Menor (2)"/>
    <s v="Menor (2)"/>
    <s v="Insignificante (1)"/>
    <s v="Insignificante (1)"/>
    <s v="Insignificante (1)"/>
    <x v="2"/>
    <x v="2"/>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0"/>
    <s v="La valoración obtenida evidencia que los controles establecidos para el presente riesgo permiten reducir su impacto dentro de la zona baja en el mapa de calor, esto se confirma dado que no se ha materializado 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quot;Otorgar ayuda y atención humanitaria inmediata&quot; un seguimiento mensual acordado, para controlar el riesgo a través de una revisión aleatoria de los casos en donde se entregaron medidas de ayuda humanitaria inmediata en los diferentes CLAVS , dejando como evidencia un correo electrónico y una matriz de seguimiento AHI (mes) 2019 que contenga protección de datos sensibles e integridad de reportes._x000a__x000a__x000a__x000a__x000a__x000a__x000a__x000a__x000a_"/>
    <s v="_x000a__x000a__x000a__x000a__x000a__x000a__x000a__x000a__x000a__x000a_________________x000a__x000a_- Profesionales Oficina Alta Consejería para los Derechos de las Víctimas, la Paz y la Reconciliación._x000a__x000a__x000a__x000a__x000a__x000a__x000a__x000a__x000a_"/>
    <s v="_x000a__x000a__x000a__x000a__x000a__x000a__x000a__x000a__x000a__x000a_________________x000a__x000a_- Procedimiento &quot;Otorgar ayuda y atención humanitaria inmediata&quot; ajustado_x000a__x000a__x000a__x000a__x000a__x000a__x000a__x000a__x000a_"/>
    <s v="_x000a__x000a__x000a__x000a__x000a__x000a__x000a__x000a__x000a__x000a_________________x000a__x000a_22/10/2019_x000a__x000a__x000a__x000a__x000a__x000a__x000a__x000a__x000a_"/>
    <s v="_x000a__x000a__x000a__x000a__x000a__x000a__x000a__x000a__x000a__x000a_________________x000a__x000a_31/10/2019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_x000a__x000a_- Si el conocimiento de la situación es espaciado en el Tiempo:_x000a_1. Solicitar información al profesional que otorga, al que revisa y al que aprueba la medida sobre lo sucedido.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jecución del Comité Distrital de Justicia Transicional"/>
    <s v="Decisiones erróneas o no acertadas"/>
    <s v="en  la implementación y seguimiento de la política a través del SDARIV"/>
    <s v="Gestión de procesos"/>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x v="0"/>
    <s v="Insignificante (1)"/>
    <s v="Moderado (3)"/>
    <s v="Menor (2)"/>
    <s v="Insignificante (1)"/>
    <s v="Insignificante (1)"/>
    <s v="Moderado (3)"/>
    <x v="3"/>
    <x v="3"/>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s v="durante el otorgamiento de ayudas dirigidas a la población víctima del conflicto armado para obtener beneficios no autorizados"/>
    <s v="Corrupción"/>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x v="0"/>
    <s v=""/>
    <s v=""/>
    <s v=""/>
    <s v=""/>
    <s v=""/>
    <s v=""/>
    <x v="0"/>
    <x v="0"/>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4"/>
    <x v="3"/>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16: Realizar jornadas de sensibilización del código de integridad en espacios ampliados de la dependencia (Subcomité de autocontrol o demás reuniones) _x000a__x000a__x000a__x000a__x000a__x000a__x000a__x000a__x000a__x000a_________________x000a__x000a_- Acción preventiva No.41:Incluir en el procedimiento &quot;Otorgar ayuda y atención humanitaria inmediata&quot; un seguimiento mensual acordado, para controlar el riesgo a través de una revisión aleatoria de los casos en donde se entregaron medidas de ayuda humanitaria inmediata donde se realiza la revisión de (El estado de vulnerabilidad, la caracterización familiar y la tasación de medidas en cada uno de los casos aleatorios) en los diferentes CLAVS , dejando como evidencia un correo electrónico y una Matriz de seguimiento  de otorgamientos (mes) 2019 que contenga protección de datos sensibles e integridad de reportes.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 Profesionales Oficina Alta Consejería para los Derechos de las Víctimas, la Paz y la Reconciliación._x000a__x000a__x000a__x000a__x000a__x000a__x000a__x000a__x000a_"/>
    <s v="- Jornadas de sensibilización_x000a__x000a__x000a__x000a__x000a__x000a__x000a__x000a__x000a__x000a_________________x000a__x000a_- Procedimiento &quot;Otorgar ayuda y atención humanitaria inmediata&quot; ajustado_x000a__x000a__x000a__x000a__x000a__x000a__x000a__x000a__x000a_"/>
    <s v="17/05/2019_x000a__x000a__x000a__x000a__x000a__x000a__x000a__x000a__x000a__x000a_________________x000a__x000a_22/10/2019_x000a__x000a__x000a__x000a__x000a__x000a__x000a__x000a__x000a_"/>
    <s v="31/12/2019_x000a__x000a__x000a__x000a__x000a__x000a__x000a__x000a__x000a__x000a_________________x000a__x000a_31/10/2019_x000a_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_x000a__x000a_- Si el conocimiento de la situación es espaciado en el Tiempo:_x000a_1. Solicitar información al profesional que otorga, al que revisa y al que aprueba la medida sobre lo sucedido.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Comunicación Pública"/>
    <s v="Identificar y Consolidar las necesidades de bienes y servicios, para la gestión de la comunicación pública."/>
    <s v="Omisión"/>
    <s v="en la formulación del plan de comunicaciones para la divulgación de campañas y piezas comunicacionales"/>
    <s v="Gestión de procesos"/>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x v="1"/>
    <s v="Menor (2)"/>
    <s v="Menor (2)"/>
    <s v="Mayor (4)"/>
    <s v="Menor (2)"/>
    <s v="Menor (2)"/>
    <s v="Mayor (4)"/>
    <x v="0"/>
    <x v="1"/>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indica que el(la) Asesor(a) del Secretario General en temas de Comunicaciones, autorizado(a) por el Secretario General, anualmente verifica que las necesidades de comunicación por parte de las dependencias hay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indica que el(la) Asesor(a) del Secretario General en temas de Comunicaciones, autorizado(a) por el Secretario General, a demanda verifica que las necesidades emergentes de comunicación por parte de las dependencias hay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1"/>
    <x v="0"/>
    <x v="0"/>
    <s v="Se disminuye la probabilidad a (2 improbable) ya que las actividades de control preventivas evitaron la materialización de este riesgo y presentan solidez fuerte. El impacto pasa a 2 &quot;menor&quot; ya que los efectos más significativos no se presentaron."/>
    <s v="Reducir"/>
    <s v="- AP 25: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y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P 25: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 AP 25: Formalizar y divulgar la actualización del procedimiento en el aplicativo SIG_x000a__x000a__x000a__x000a__x000a__x000a__x000a__x000a_________________x000a__x000a_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 Procedimiento PR-368 Comunicación Corporativa, actualizado._x000a__x000a__x000a__x000a__x000a__x000a__x000a__x000a_________________x000a__x000a__x000a__x000a__x000a__x000a__x000a__x000a__x000a__x000a__x000a_"/>
    <s v="06/05/2019_x000a_06/05/2019_x000a_06/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AP 25: Actualizar el procedimiento PR-368 Comunicación Corporativa incluyendo la definición del Plan de Comunicaciones (internas y externas)._x000a_- AP 25: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Formular acciones para la gestión de la comunicación pública: diseño, elaboración y divulgación de campañas, estrategias y/o piezas comunicacionales partiendo de los lineamientos construidos, con el fin de informar y comunicar las estrategias comunicacionales por los medios disponibles."/>
    <s v="Decisiones erróneas o no acertadas"/>
    <s v="en la información divulgada a la ciudadanía a través de plataformas digitales"/>
    <s v="Gestión de procesos"/>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x v="0"/>
    <s v="Insignificante (1)"/>
    <s v="Mayor (4)"/>
    <s v="Menor (2)"/>
    <s v="Menor (2)"/>
    <s v="Insignificante (1)"/>
    <s v="Menor (2)"/>
    <x v="0"/>
    <x v="0"/>
    <s v="Se determina la probabilidad (1 rara vez) ya que no se ha materializado este riesgo. El impacto (4 mayor) obedece a que la divulgación errónea impacta la imagen interna y externa de la Entidad."/>
    <s v="- El procedimiento de Ecosistema Digital PR-367,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evitaron la materialización de este riesgo y presentan solidez fuerte. El impacto pasa a 2 &quot;menor&quot; ya que los efectos no se han presentado."/>
    <s v="Reducir"/>
    <s v="- AP 26: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P 26: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 AP 26: Formalizar y divulgar la actualización del procedimiento en el aplicativo SIG_x000a__x000a__x000a__x000a__x000a__x000a__x000a__x000a_________________x000a__x000a_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_x000a__x000a__x000a__x000a__x000a__x000a__x000a__x000a__x000a_"/>
    <s v="- Procedimiento Ecosistema Digital PR-367, actualizado._x000a_- Procedimiento Ecosistema Digital PR-367, actualizado._x000a_- Procedimiento Ecosistema Digital PR-367, actualizado._x000a__x000a__x000a__x000a__x000a__x000a__x000a__x000a_________________x000a__x000a__x000a__x000a__x000a__x000a__x000a__x000a__x000a__x000a__x000a_"/>
    <s v="06/05/2019_x000a_06/05/2019_x000a_06/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Formular acciones para la gestión de la comunicación pública: diseño, elaboración y divulgación de campañas, estrategias y/o piezas comunicacionales partiendo de los lineamientos construidos, con el fin de informar y comunicar las estrategias comunicacionales por los medios disponibles."/>
    <s v="Errores (fallas o deficiencias)"/>
    <s v="al momento de elaborar la campaña o pieza comunicacional solicitada"/>
    <s v="Gestión de procesos"/>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x v="0"/>
    <s v="Insignificante (1)"/>
    <s v="Mayor (4)"/>
    <s v="Insignificante (1)"/>
    <s v="Insignificante (1)"/>
    <s v="Moderado (3)"/>
    <s v="Mayor (4)"/>
    <x v="0"/>
    <x v="0"/>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Formular acciones para la gestión de la comunicación pública: diseño, elaboración y divulgación de campañas, estrategias y/o piezas comunicacionales partiendo de los lineamientos construidos, con el fin de informar y comunicar las estrategias comunicacionales por los medios disponibles."/>
    <s v="Incumplimiento parcial de compromisos"/>
    <s v="para la divulgación de campañas e información relacionada con la gestión de la administración distrital, mediante relaciones estratégicas comunicacionales"/>
    <s v="Gestión de procesos"/>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x v="0"/>
    <s v="Insignificante (1)"/>
    <s v="Mayor (4)"/>
    <s v="Insignificante (1)"/>
    <s v="Moderado (3)"/>
    <s v="Insignificante (1)"/>
    <s v="Moderado (3)"/>
    <x v="0"/>
    <x v="0"/>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indica que el(la) Jefe(a) de la Oficina Consejería de Comunicaciones, autorizado(a) por el Manual de Funciones, por cada estrategia / aliado verifica los aliados potenciales para una relación estratégica comunicacional, según los criterios de conveniencia establecidos en la Guía Establecimiento de Relaciones Estratégicas Comunicacionales 414000-GS-069. La(s) fuente(s) de información utilizadas es(son) evidencia de reunión o correo electrónico que presenta los aliados estratégicos. En caso de evidenciar observaciones, desviaciones o diferencias, se informan las observaciones presentadas al Profesional de la Oficina Consejería de Comunicaciones, para realizar la identificación de otros aliados potenciales. Queda como evidencia el correo electrónico remitiendo información a posibles aliados o con observaciones y evidencia de reunión donde se presentan los posibles aliados estratégicos._x000a_- El procedimiento de Relaciones Estratégicas Comunicacionales PR-366 indica que el Profesional de la Oficina Consejería de Comunicaciones, autorizado(a) por el(la) Jefe(a) de la Oficina Consejería de Comunicaciones, por cada estrategia / aliado valida la disponibilidad de material para el desarrollo de la campaña o información a divulgar en el marco de la alianza estratégica (material físico con el profesional encargado del suministro de productos y merchandising, digital con el o los líderes de los equipos audiovisual y creativo) cuando el alcance y los compromisos definidos en la alianza impliquen la divulgación de contenidos, piezas de comunicación y/o material de merchandising. La(s) fuente(s) de información utilizadas es(son) el formato 4140000-FT-1047 Perfil alianza estratégica, que establece los compromisos adquiridos entre el aliado estratégico y la  Oficina Consejería de Comunicaciones . En caso de evidenciar observaciones, desviaciones o diferencias, se ajusta el alcance de la relación estratégica. Queda como evidencia notificación por correo electrónico de la disponibilidad de material físico (según Matriz Única de Seguimiento a Solicitud de Productos y Merchandising) y la existencia de piezas creativas y audiovisuales para divulgación de campañas._x000a_- El procedimiento de Relaciones Estratégicas Comunicacionales PR-366 indica que el(la) Jefe(a) de la Oficina Consejería de Comunicaciones, autorizado(a) por el Manual de Funciones, cuando sea necesario  realiza el seguimiento a la ejecución de los compromisos establecidos en la alianza estratégica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Relaciones Estratégicas Comunicacionales PR-366 indica que el(la) Jefe(a) de la Oficina Consejería de Comunicaciones, autorizado(a) por el Manual de Funciones, cuando sea necesario  realiza el seguimiento a la ejecución de los compromisos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permiten disminuir la probabilidad de ocurrencia del riesgo, aunque requieren ser ajustadas en el procedimiento. El impacto pasa a 2 &quot;menor&quot; ya que los efectos no se han presentado y los controles detectivos son fuertes."/>
    <s v="Reducir"/>
    <s v="- AP 27: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P 27: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P 27: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 AP 27: Formalizar y divulgar la actualización del procedimiento en el aplicativo SIG_x000a__x000a__x000a__x000a__x000a__x000a__x000a_________________x000a__x000a_- AP 27: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_x000a_- AP 27: Formalizar y divulgar la actualización del procedimiento en el aplicativo SIG_x000a__x000a__x000a__x000a__x000a__x000a__x000a__x000a_"/>
    <s v="- Jefe de la Oficina Consejería de Comunicaciones_x000a_- Jefe de la Oficina Consejería de Comunicaciones_x000a_- Jefe de la Oficina Consejería de Comunicaciones_x000a_- Jefe de la Oficina Consejería de Comunicaciones_x000a__x000a__x000a__x000a__x000a__x000a__x000a_________________x000a__x000a_- Jefe de la Oficina Consejería de Comunicaciones_x000a_- Jefe de la Oficina Consejería de Comunicaciones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_______________x000a__x000a_- Procedimiento Relaciones Estratégicas Comunicacionales PR-366, actualizado._x000a_- Procedimiento Relaciones Estratégicas Comunicacionales PR-366, actualizado._x000a__x000a__x000a__x000a__x000a__x000a__x000a__x000a_"/>
    <s v="06/05/2019_x000a_06/05/2019_x000a_06/05/2019_x000a_06/05/2019_x000a__x000a__x000a__x000a__x000a__x000a__x000a_________________x000a__x000a_06/05/2019_x000a_06/05/2019_x000a__x000a__x000a__x000a__x000a__x000a__x000a__x000a_"/>
    <s v="31/08/2019_x000a_31/08/2019_x000a_31/08/2019_x000a_31/08/2019_x000a__x000a__x000a__x000a__x000a__x000a__x000a_________________x000a__x000a_31/08/2019_x000a_31/08/2019_x000a__x000a__x000a__x000a__x000a__x000a__x000a__x000a_"/>
    <s v="_x000a__x000a__x000a__x000a__x000a__x000a__x000a__x000a__x000a__x000a_________________x000a__x000a_- AP 27: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d v="2019-11-25T00:00:00"/>
    <s v="_x000a__x000a_Análisis de controles_x000a_Análisis después de controles_x000a_"/>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ntratación"/>
    <s v="Verificar los estudios y documentos previos"/>
    <s v="Errores (fallas o deficiencias)"/>
    <s v="en la estructuración de los documentos y estudios previos por parte de las áreas técnicas"/>
    <s v="Gestión de procesos"/>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x v="2"/>
    <s v="Moderado (3)"/>
    <s v="Menor (2)"/>
    <s v="Menor (2)"/>
    <s v="Menor (2)"/>
    <s v="Menor (2)"/>
    <s v="Menor (2)"/>
    <x v="3"/>
    <x v="1"/>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2"/>
    <x v="3"/>
    <x v="0"/>
    <s v="Se determina la probabilidad (3 posible) ya que las actividades de control preventivas son fuertes. El impacto pasa a (1 insignificante) ya que las actividades de control detectivas cubren los efectos más significativos, reduciendo en dos cuadrantes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8: Elaborar una guía para la estructuración de estudios y documentos previos y documentarla en los procedimientos respectivos_x000a_- AP 18: Formalizar la guía para la estructuración de estudios y documentos previos en el aplicativo del Sistema de Calidad._x000a_- AP 18: Adelantar la divulgación y socialización de la guía para la estructuración de estudios y documentos previos._x000a__x000a__x000a__x000a__x000a__x000a__x000a__x000a_________________x000a__x000a__x000a__x000a__x000a__x000a__x000a__x000a__x000a__x000a__x000a_"/>
    <s v="- Director(a) de contratación_x000a_- Director(a) de contratación_x000a_- Director(a) de contratación_x000a__x000a__x000a__x000a__x000a__x000a__x000a__x000a_________________x000a__x000a__x000a__x000a__x000a__x000a__x000a__x000a__x000a__x000a__x000a_"/>
    <s v="- Guía para la estructuración de estudios y documentos previos_x000a_- Guía para la estructuración de estudios y documentos previos_x000a_- Guía para la estructuración de estudios y documentos previos_x000a__x000a__x000a__x000a__x000a__x000a__x000a__x000a_________________x000a__x000a__x000a__x000a__x000a__x000a__x000a__x000a__x000a__x000a__x000a_"/>
    <s v="08/05/2019_x000a_08/05/2019_x000a_08/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Integrar el Comité de evaluación para la verificación, análisis y selección de las propuestas"/>
    <s v="Errores (fallas o deficiencias)"/>
    <s v="en el análisis y selección de las propuestas"/>
    <s v="Gestión de procesos"/>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x v="0"/>
    <s v="Mayor (4)"/>
    <s v="Moderado (3)"/>
    <s v="Mayor (4)"/>
    <s v="Insignificante (1)"/>
    <s v="Insignificante (1)"/>
    <s v="Moderado (3)"/>
    <x v="0"/>
    <x v="0"/>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stablecer las pautas y condiciones para la ejecución y supervisión de contratos y/o convenios."/>
    <s v="Omisión"/>
    <s v="en la supervisión de los contratos o convenios"/>
    <s v="Gestión de procesos"/>
    <s v="Operativo"/>
    <s v="- Desconocimiento en las actividades necesarias para llevar a cabo una satisfactoria supervisión de los contratos o convenios._x000a_- Falta de apropi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x v="3"/>
    <s v="Moderado (3)"/>
    <s v="Menor (2)"/>
    <s v="Menor (2)"/>
    <s v="Insignificante (1)"/>
    <s v="Insignificante (1)"/>
    <s v="Moderado (3)"/>
    <x v="3"/>
    <x v="0"/>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9: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laborar los estudios y documentos previos"/>
    <s v="Decisiones ajustadas a intereses propios o de terceros"/>
    <s v="durante la etapa precontractual para el desarrollo de un proceso de selección pública de oferentes con el fin de celebrar un contrato"/>
    <s v="Corrupción"/>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x v="0"/>
    <s v=""/>
    <s v=""/>
    <s v=""/>
    <s v=""/>
    <s v=""/>
    <s v=""/>
    <x v="1"/>
    <x v="1"/>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2"/>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8: Elaborar una guía para la estructuración de estudios y documentos previos y documentarla en los procedimientos respectivos_x000a_- AP 18: Formalizar la guía para la estructuración de estudios y documentos previos en el aplicativo del Sistema de Calidad._x000a_- AP 18: Adelantar la divulgación y socialización de la guía para la estructuración de estudios y documentos previos._x000a__x000a__x000a__x000a__x000a__x000a__x000a__x000a_________________x000a__x000a__x000a__x000a__x000a__x000a__x000a__x000a__x000a__x000a__x000a_"/>
    <s v="- Director(a) de contratación_x000a_- Director(a) de contratación_x000a_- Director(a) de contratación_x000a__x000a__x000a__x000a__x000a__x000a__x000a__x000a_________________x000a__x000a__x000a__x000a__x000a__x000a__x000a__x000a__x000a__x000a__x000a_"/>
    <s v="- Guía para la estructuración de estudios y documentos previos_x000a_- Guía para la estructuración de estudios y documentos previos_x000a_- Guía para la estructuración de estudios y documentos previos_x000a__x000a__x000a__x000a__x000a__x000a__x000a__x000a_________________x000a__x000a__x000a__x000a__x000a__x000a__x000a__x000a__x000a__x000a__x000a_"/>
    <s v="08/05/2019_x000a_08/05/2019_x000a_08/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Solicitud de sobornos o extorsión para hacer caso omiso de incumplimientos contractuales "/>
    <s v="Realización de cobros indebidos"/>
    <s v="durante la ejecución del contrato con el propósito de no evidenciar un posible incumplimiento de las obligaciones contractuales"/>
    <s v="Corrupción"/>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x v="0"/>
    <s v=""/>
    <s v=""/>
    <s v=""/>
    <s v=""/>
    <s v=""/>
    <s v=""/>
    <x v="1"/>
    <x v="1"/>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2"/>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9: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ol Disciplinario"/>
    <s v="Adelantar el proceso disciplinario de conformidad con las etapas procesales fijadas por la ley 734 de 2002"/>
    <s v="Errores (fallas o deficiencias)"/>
    <s v="en el trámite del proceso verbal"/>
    <s v="Gestión de procesos"/>
    <s v="Operativo"/>
    <s v="- Falta de planeación y/o priorización para adelantar los procesos disciplinarios que llevan largo tiempo en la dependencia y/o asuntos próximos a vencerse_x000a__x000a__x000a__x000a__x000a__x000a__x000a__x000a__x000a_"/>
    <s v="- Demora en la entrada en vigencia del nuevo código general disciplinario_x000a__x000a__x000a__x000a__x000a__x000a__x000a__x000a__x000a_"/>
    <s v="- Pérdida de credibilidad en el desarrollo del proceso disciplinario de conformidad con la ley 734 de 2002 o ley disciplinaria vigente_x000a_- Pérdida de piezas procesales_x000a_- Una carga adicional a la depend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Insignificante (1)"/>
    <s v="Menor (2)"/>
    <s v="Moderado (3)"/>
    <s v="Insignificante (1)"/>
    <s v="Insignificante (1)"/>
    <s v="Menor (2)"/>
    <x v="3"/>
    <x v="3"/>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0"/>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Errores (fallas o deficiencias)"/>
    <s v="en la conformación del expediente disciplinario"/>
    <s v="Gestión de procesos"/>
    <s v="Operativo"/>
    <s v="- Falta controles por parte del profesional a cargo de cada expediente_x000a_- La persona encargada de escanear las piezas procesales para el cargue del expediente virtual, no se apropia de las instrucciones  que le han sido divulgadas y socializadas_x000a_- El encargado de foliar cada pieza procesal que integra el expediente disciplinario, no se apropia de las instrucciones e instrucciones que le han sido divulgadas y socializadas_x000a_- No llevar el cuaderno de copias idéntico al cuaderno original, tal cual lo señala la Ley 734 de 2002. _x000a__x000a__x000a__x000a__x000a__x000a_"/>
    <s v="- Demora en la entrada en vigencia del nuevo código general disciplinario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Insignificante (1)"/>
    <s v="Menor (2)"/>
    <s v="Menor (2)"/>
    <s v="Menor (2)"/>
    <s v="Moderado (3)"/>
    <s v="Insignificante (1)"/>
    <x v="3"/>
    <x v="3"/>
    <s v="La ubicación corresponde a que no se ha materializado el evento de pérdida de piezas procesales o mala conformación de expedientes, sin embargo se presentaría un efecto moderado de materializarse.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Sistema de información Disciplinario - SID y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0"/>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Evaluar las quejas o informes e iniciar proceso ordinario o verbal según proceda"/>
    <s v="Exceso de las facultades otorgadas"/>
    <s v="al evaluar y tramitar el caso puesto en conocimiento de la OCID, que genere la configuración y decreto de la prescripción y/o caducidad en beneficio de un tercero."/>
    <s v="Corrupción"/>
    <s v="Operativo"/>
    <s v="- Falta de planeación y/o priorización para adelantar los procesos disciplinarios que llevan largo tiempo en la dependencia y/o asuntos próximos a vencerse_x000a_- Conflicto de interés_x000a__x000a__x000a__x000a__x000a__x000a__x000a__x000a_"/>
    <s v="- Presiones o motivaciones individuales, sociales o colectivas que inciten a realizar conductas contrarias al deber ser_x000a_- Demora en la entrada en vigencia del nuevo código general disciplinario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
    <s v=""/>
    <s v=""/>
    <s v=""/>
    <s v=""/>
    <s v=""/>
    <x v="0"/>
    <x v="0"/>
    <s v="En razón a que se trata de un riesgo de corrupción, en el evento de materializarse el riesgo su impacto es moderado debido a que a pesar de que la valoración general lo ubica en la parte más baja de probabilidad,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Los controles establecidos son los adecuados y ubican el riesgo en la parte más baja en cuento a probabilidad e impacto. Se elimina la actividad de control relacionada con verificar si la queja o informe recibida se encuentra dentro del término de oportunidad para iniciar la acción disciplinaria, atendiendo los criterios que fija la Ley 734 de 2002, ya que es más eficiente el seguimiento mediante la realización de los subcomité de autocontro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normativa de la caracterización del proceso y de los procedimientos Proceso disciplinario ordinario y Proceso disciplinario verbal. Acción de mejora No. 4. _x000a_- Realizar revisión y ajuste a los documentos y formatos del proceso. Acción de mejora No. 4._x000a_En dicha actualización, los  Procedimientos Proceso Ordinario Disciplinario 2210113-PR-07 y Proceso Disciplinario Verbal  2210113-PR-008,  pretenden incluir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Acción de mejor_x000a_- Conforme a la revisión previa de los documentos del proceso, realizar las solicitudes de creación y modificación y realizar el flujo documental en el SIG, de acuerdo al procedimiento Elaboración y control de la información documentada. Acción de mejora No. 4._x000a_Esta actualización corresponde a los procedimientos Proceso Ordinario Disciplinario 2210113-PR-07 y Proceso Disciplinario Verbal  2210113-PR-008_x000a__x000a__x000a__x000a__x000a__x000a__x000a__x000a_________________x000a__x000a__x000a__x000a__x000a__x000a__x000a__x000a__x000a__x000a__x000a_"/>
    <s v="- Jefe Oficina Control Interno Disciplinario_x000a_- Jefe Oficina Control Interno Disciplinario_x000a_- Jefe Oficina Control Interno Disciplinario_x000a__x000a__x000a__x000a__x000a__x000a__x000a__x000a_________________x000a__x000a__x000a__x000a__x000a__x000a__x000a__x000a__x000a__x000a__x000a_"/>
    <s v="- Procedimientos Proceso Ordinario Disciplinario 2210113-PR-07 y Proceso Disciplinario Verbal  2210113-PR-008, actualizados._x000a_- Procedimientos Proceso Ordinario Disciplinario 2210113-PR-07 y Proceso Disciplinario Verbal  2210113-PR-008, actualizados._x000a_- Procedimientos Proceso Ordinario Disciplinario 2210113-PR-07 y Proceso Disciplinario Verbal  2210113-PR-008, actualizados._x000a__x000a__x000a__x000a__x000a__x000a__x000a__x000a_________________x000a__x000a__x000a__x000a__x000a__x000a__x000a__x000a__x000a__x000a__x000a_"/>
    <s v="12/02/2019_x000a_25/02/2019_x000a_25/04/2019_x000a__x000a__x000a__x000a__x000a__x000a__x000a__x000a_________________x000a__x000a__x000a__x000a__x000a__x000a__x000a__x000a__x000a__x000a__x000a_"/>
    <s v="22/02/2019_x000a_03/05/2019_x000a_09/07/2019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Incumplimiento legal"/>
    <s v="ante la revelación de información reservada en el desarrollo de las etapas de indagación preliminar e investigación disciplinaria "/>
    <s v="Gestión de procesos"/>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 Aplazamiento de la entrada en vigencia del nuevo código general disciplinario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Insignificante (1)"/>
    <s v="Menor (2)"/>
    <s v="Menor (2)"/>
    <s v="Insignificante (1)"/>
    <s v="Insignificante (1)"/>
    <s v="Insignificante (1)"/>
    <x v="2"/>
    <x v="2"/>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Ordinario 2210113-PR-007. En caso de evidenciar observaciones, desviaciones o diferencias, advertir al profesional asignado el cumplimiento de la reserva legal de conformidad del art. 95 de la Ley 734 de 2002. Queda como evidencia Sistema de Información Disciplinaria y acta de reparto._x000a_- El procedimiento Proceso Disciplinario Verbal  2210113-PR-008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Verbal  2210113-PR-008. En caso de evidenciar observaciones, desviaciones o diferencias, advertir al profesional asignado, el cumplimiento de la reserva legal de conformidad del art. 95 de la Ley 734 de 2002. Queda como evidencia Sistema de Información Disciplinaria y acta de repar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0"/>
    <s v="Los controles que posee el proceso frente a este riesgo, permiten la disminución del impacto frente a su materialización."/>
    <s v="Reducir"/>
    <s v="- Realizar revisión normativa de la caracterización del proceso y de los procedimientos Proceso disciplinario ordinario y Proceso disciplinario verbal. Acción de mejora No. 4. _x000a_- Realizar revisión y ajuste a los documentos y formatos del proceso. Acción de mejora No. 4._x000a_En dicha actualización, los  Procedimientos Proceso Ordinario Disciplinario 2210113-PR-07 y Proceso Disciplinario Verbal  2210113-PR-008,  pretenden incluir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Conforme a la revisión previa de los documentos del proceso, realizar las solicitudes de creación y modificación y realizar el flujo documental en el SIG, de acuerdo al procedimiento Elaboración y control de la información documentada. Acción de mejora No. 4._x000a_Esta actualización corresponde a los procedimientos Proceso Ordinario Disciplinario 2210113-PR-07 y Proceso Disciplinario Verbal  2210113-PR-008_x000a__x000a__x000a__x000a__x000a__x000a__x000a__x000a_________________x000a__x000a__x000a__x000a__x000a__x000a__x000a__x000a__x000a__x000a__x000a_"/>
    <s v="- Jefe Oficina Control Interno Disciplinario_x000a_- Jefe Oficina Control Interno Disciplinario_x000a_- Jefe Oficina Control Interno Disciplinario_x000a__x000a__x000a__x000a__x000a__x000a__x000a__x000a_________________x000a__x000a__x000a__x000a__x000a__x000a__x000a__x000a__x000a__x000a__x000a_"/>
    <s v="- Procedimientos Proceso Ordinario Disciplinario 2210113-PR-07 y Proceso Disciplinario Verbal  2210113-PR-008, actualizados._x000a_- Procedimientos Proceso Ordinario Disciplinario 2210113-PR-07 y Proceso Disciplinario Verbal  2210113-PR-008, actualizados._x000a_- Procedimientos Proceso Ordinario Disciplinario 2210113-PR-07 y Proceso Disciplinario Verbal  2210113-PR-008, actualizados._x000a__x000a__x000a__x000a__x000a__x000a__x000a__x000a_________________x000a__x000a__x000a__x000a__x000a__x000a__x000a__x000a__x000a__x000a__x000a_"/>
    <s v="12/02/2019_x000a_25/02/2019_x000a_25/04/2019_x000a__x000a__x000a__x000a__x000a__x000a__x000a__x000a_________________x000a__x000a__x000a__x000a__x000a__x000a__x000a__x000a__x000a__x000a__x000a_"/>
    <s v="22/02/2019_x000a_03/05/2019_x000a_09/07/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Direccionamiento Estratégico"/>
    <s v="Formulación y actualización de Contexto Estratégico, Planes Sectoriales, Plan Estratégico, Plan de Acción, Presupuesto Anual, Proyectos de Inversión, Plan Anual de Adquisiciones"/>
    <s v="Decisiones erróneas o no acertadas"/>
    <s v="en la formulación y actualización de la planeación institucional"/>
    <s v="Gestión de procesos"/>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x v="4"/>
    <s v="Mayor (4)"/>
    <s v="Mayor (4)"/>
    <s v="Mayor (4)"/>
    <s v="Moderado (3)"/>
    <s v="Insignificante (1)"/>
    <s v="Mayor (4)"/>
    <x v="0"/>
    <x v="0"/>
    <s v="Se determinó la probabilidad (2 Improbable) ya que este riesgo se materializó una vez en los últimos 4 años y fue establecido en el informe de contraloría del 2016. El impacto (4 alto) obedece a que éste riesgo genera incumplimiento de metas de gobierno y los objetivos  institucionales."/>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Act.2  indica que Profesional de la OAP, autorizado(a) por Jefe OAP, cada vez que se presente solicitud por parte de la gerencia del proyecto o componente verifica según sea el caso: _x000a_ - Conceptos de gasto: La apropiación vigente y saldo de la apropiación disponible sea igual a la apropiación disponible del Informe PREDIS, el monto a contra-acreditar sea igual o menor al saldo de apropiación disponible, la suma de los créditos sea igual a la de los contracréditos, los conceptos de gasto requeridos durante la vigencia se encuentren en el Informe PREDIS, si se reduce el valor de un concepto de gasto en una fuente determinada, para adicionarlo en otro, la fuente debe ser la misma, los cambios en los conceptos de gasto no modifiquen los topes de las fuentes de financiación, ni el valor del rubro presupuestal._x000a__x000a_ - Cambios en actividades: Que no se afecte el valor del tope de meta, el valor esperado de la actividad no sea menor a la ejecución, registrada a la fecha, que la suma de los créditos sea igual a la de los contracréditos._x000a__x000a_ - Cambios en topes de metas: Verifica que: El movimiento presupuestal no afecte el cumplimiento de las metas del proyecto de inversión, el valor tope de las metas no  sea menor a la ejecución registrada a la fecha, la apropiación vigente y saldo de la apropiación disponible sea igual a la apropiación disponible del Informe de Ejecución del Presupuesto de Inversiones Detallado por Fuentes de Financiación de  PREDIS, a suma de los créditos sea igual a la de los contracréditos, los cambios en los topes de meta que incluyan distintos componentes de un mismo proyecto sean realizados por el Gerente del Proyecto, la información remitida cuente con el formato Justificación técnica y económica   actualizaciones presupuestales 4202000-FT-1075._x000a__x000a_ - Creación conceptos de gasto: verifica que diligencie el formato de la SHD para la asociación y clasificación del nuevo concepto de gasto de inversión y remite a la Dirección de Presupuesto Distrital. Busca el nuevo concepto de gasto en las tablas del Sistema  (CHIP) y (FUT). La(s) fuente(s) de información utilizadas es(son) Información presupuestal para  un rubro por fuente de financiación y conceptos de gasto, justificación  técnica   económica actualizaciones presupuestales 4202000-FT-1075.. En caso de evidenciar observaciones, desviaciones o diferencias,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FT-011 solicitud  modificación conceptos de gasto proyectos de inversión o Oficio 2211600-FT-012 Solicitud asociación concepto de gasto Movimientos de conceptos de gasto  4202000-FT-1087.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r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 La(s) fuente(s) de información utilizadas es(son) Memorando 2211600-FT-011 Reporte de seguimiento Programación y Seguimiento a los Planes Institucionales 4202000-FT-1006. En caso de evidenciar observaciones, desviaciones o diferencias, se debe retroalimentar a través de memorando electrónico. Queda como evidencia Memorando 2211600-FT-011 Retroalimentación Plan de Acción Programación y Seguimiento a los Planes Institucionales 4202000-FT-1006.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han evitado la materialización del riesgo en los últimos 2 años y se encuentran referenciadas en los procedimientos. El impacto pasa a (2 menor)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Elaborar el plan de mantenimiento del Sistema Integrado de Gestión"/>
    <s v="Decisiones erróneas o no acertadas"/>
    <s v="en la elaboración y ejecución del plan de mantenimiento del sistema de gestión de calidad"/>
    <s v="Gestión de procesos"/>
    <s v="Estratégico"/>
    <s v="- La información de entrada que se requiere para formular el plan de mantenimiento del sistema de gestión de calidad no es suficiente, clara, completa o de calidad._x000a_- La variabilidad de los recursos asignados que impacta en la formulación del plan de mantenimiento del sistema de gestión de calidad _x000a_- La variabilidad en las prioridades impacta en la formulación del plan de mantenimiento del sistema de gestión de calidad _x000a_- Algunas actividades del proceso se deben ajustar para mejorar en cuanto al cumplimiento de sus objetivos._x000a__x000a__x000a__x000a__x000a__x000a_"/>
    <s v="- Cambios en la regulación de modelos de gestión pública que impacten el sistema de gestió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i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x v="2"/>
    <s v="Insignificante (1)"/>
    <s v="Moderado (3)"/>
    <s v="Menor (2)"/>
    <s v="Moderado (3)"/>
    <s v="Moderado (3)"/>
    <s v="Moderado (3)"/>
    <x v="3"/>
    <x v="1"/>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 El procedimiento 2210111-PR-196  Act. 2 indica que Comité Directivo , autorizado(a) por Resolución 494 de 2019 , anualmente verifica que el plan contenga: a) Las actividades que aseguran la continuidad del sistema; b) Los temas prioritarios a fortalecer, producto del seguimiento, medición, análisis y evaluación; c) El cumplimiento de la normatividad relacionada; d) Las recomendaciones realizadas por las instancias y entes de control y e) Los cambios que se deban llevar para mantener la integridad del sistema. . La(s) fuente(s) de información utilizadas es(son) Plan de mantenimiento del Sistema de Gestión de Calidad. En caso de evidenciar observaciones, desviaciones o diferencias, se deja constancia en el acta para los ajustes correspondientes, y de ser necesario se presenta en un próximo Comité. Queda como evidencia el Acta 2211600 -FT-008 de Comité Directivo, aprobando el plan de sostenimiento y mejora del Sistema de Gestión de la Calidad, o el Acta 2211600-FT-008 de Comité Directivo de revisión al SGC, con observaciones al plan de sostenimiento y mejora del Sistema de Gestión de la Calidad.._x000a_- El procedimiento 2210111-PR-196 &quot;Revisión por la dirección&quot;,  Act. 8  indica que Líderes de procesos, autorizado(a) por Resolución 494 de 2019,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96 &quot;Revisión por la dirección&quot; Act. 5 indica que el profesional de la OAP, autorizado(a) por el jefe OAP, Una vez recibida la información para la Revisión por la Dirección (según el plan de sostenimiento y mejora del Sistema de Sistema de Gestión de la Calidad) verifica que la información sea coherente y cumpla con los parámetros establecidos en la solicitud -agenda-. . La(s) fuente(s) de información utilizadas es(son) los parámetros entregados por la Oficina Asesora de Planeación. En caso de evidenciar observaciones, desviaciones o diferencias, se informan al proceso correspondiente para realizar los ajustes necesarios y remitir la información necesarios y remitir la información nuevamente. . Queda como evidencia Correo electrónico con solicitud de ajuste de la información o Presentación consolidada para la revisión por la Dirección._x000a_- El procedimiento 2210111-PR-196 &quot;Revisión por la dirección&quot;, Act. 6  indica que comité Directivo , autorizado(a) por resolución 494 de 2019, según el plan de sostenimiento y mejora del Sistema de Sistema de Gestión de la Calidad realiza la revisión del Sistema de Gestión de la Calidad por la Dirección, según la agenda establecida, durante la cual el Jefe Oficina Asesora de Planeación presenta en Comité Directivo, los temas acordes con la presentación consolidada y las condiciones generales de este procedimiento –ver Información a evaluar. De ser necesario, solicita la participación del responsable del tema analizado para ampliar información. La(s) fuente(s) de información utilizadas es(son)  Sistema de Gestión de la Calidad –ISO 9001:2015_x000a_a) Compromisos de las revisiones previas (ver formato 4202000-FT-1086 Seguimiento a Compromisos de Revisión por la Dirección). b) Cambios en el contexto  cuestiones internas y externas) de la organización pertinentes al SGC. c) La información sobre el desempeño y la eficacia del sistema, incluyendo tendencias de: 1. Satisfacción del cliente y la retroalimentación de las partes interesadas pertinentes (ver procedimientos PR-263 Elaboración y Análisis de Encuestas, PR-321 Estrategia Rendición de Cuentas de la Secretaría General, PR-291 Gestión de Peticiones Ciudadanas y PR-044 Seguimiento y Medición del Servicio a la Ciudadanía);_x000a_2. El grado en que se han cumplido los objetivos de la calidad (ver procedimiento PR-183 Monitoreo a los Planes Institucionales);_x000a_3. Desempeño de los procesos y conformidad de los productos y servicios (ver procedimientos PR-183 Monitoreo a los Planes Institucionales y PR-004 Control de salidas No Conformes y No Conformidades)._x000a_4. No conformidades y acciones correctivas (ver procedimiento PR-005 Acciones Correctivas, Preventivas y de Mejora);_x000a_5. Resultados de seguimiento y medición._x000a_6. Resultados de las auditorias (ver procedimientos PR-006 Auditorías Internas de Gestión y PR-361 Auditorías Internas de Calidad,_x000a_en el marco del Comité Institucional de Coordinación de Control Interno);_x000a_7. El desempeño de los proveedores externos (ver procedimientos PR-195 Interventoría y Supervisión y PR-022 Liquidación de contrato/convenio)._x000a_d) La adecuación de los recursos (ver procedimientos PR-182 Formulación de la Planeación Institucional, PR-027 Anteproyecto de_x000a_Presupuesto, PR-348 Gestión de Proyectos de Inversión, procesos PO-019 Gestión Estratégica de Talento Humano y PO-036_x000a_Gestión, Administración y Soporte de Infraestructura y Recursos Tecnológicos, PO-025 Gestión de Recursos Físicos, PO-033 Gestión_x000a_de Servicios Administrativos, PO-023 Gestión Financiera, PO-051 Estrategia de Tecnologías de la Información y las Comunicaciones_x000a_y PO-016 Comunicación Pública).. En caso de evidenciar observaciones, desviaciones o diferencias, se deja constancia en el acta para los ajustes correspondientes, y de requerirse se presenta en un próximo Comité.. Queda como evidencia Acta 2211600-FT-008 Comité Directivo de revisión al SGC, con observaciones o Acta de Comité Directivo de revisión al SGC, con temas tratados y compromisos diligenciados en el formato de seguimiento a compromisos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 El procedimiento 2210111-PR-196 &quot;Revisión por la dirección&quot;, Act. 8  indica que Líderes de procesos, autorizado(a) por Resolución 494 de 2019,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os"/>
    <x v="2"/>
    <x v="3"/>
    <x v="0"/>
    <s v="Se determina la probabilidad (3 posible) ya que las actividades de control preventivas se normalizaron en los procedimientos posterior a la materialización del riesgo. El impacto pasa a (1 insignificante) ya que los efectos más significativos no se presentaron y fue posible la reprogramación sin afectar el logro del objetivo del pla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M 27: Actualizar el procedimiento &quot;Revisión por la Dirección&quot;, Incluyendo la actividad de control relacionada con la aprobación del plan de mantenimiento y el seguimiento respectivo en Subcomité de Autocontrol_x000a_- AM 27: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26/08/2019_x000a_26/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incluyendo la ejecución del plan._x000a_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casi seguro en atención a la materialización del riesgo extremo (probabilidad casi seguro , impacto moderado)._x000a_De acuerdo con los controles, la valoración del riesgo después de estos pasa a &quot;baja&quot;  (probabilidad 3 posible, impacto 1 insignificante)_x000a_Se actualizaron los controles de acuerdo con las nuevas versión del procedimiento 2210111-PR-196._x000a_Se actualizó el plan de mejoramiento definido, teniendo en cuenta lo establecido en la acción de mejora 27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s v="Incumplimiento parcial de compromisos"/>
    <s v="en la ejecución de la planeación institucional"/>
    <s v="Gestión de procesos"/>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x v="4"/>
    <s v="Mayor (4)"/>
    <s v="Moderado (3)"/>
    <s v="Mayor (4)"/>
    <s v="Moderado (3)"/>
    <s v="Moderado (3)"/>
    <s v="Moderado (3)"/>
    <x v="0"/>
    <x v="0"/>
    <s v="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Act.2  indica que Profesional de la OAP, autorizado(a) por Jefe OAP, cada vez que se presente solicitud por parte de la gerencia del proyecto o componente verifica según sea el caso: _x000a_ - Conceptos de gasto: La apropiación vigente y saldo de la apropiación disponible sea igual a la apropiación disponible del Informe PREDIS, el monto a contra-acreditar sea igual o menor al saldo de apropiación disponible, la suma de los créditos sea igual a la de los contracréditos, los conceptos de gasto requeridos durante la vigencia se encuentren en el Informe PREDIS, si se reduce el valor de un concepto de gasto en una fuente determinada, para adicionarlo en otro, la fuente debe ser la misma, los cambios en los conceptos de gasto no modifiquen los topes de las fuentes de financiación, ni el valor del rubro presupuestal._x000a__x000a_ - Cambios en actividades: Que no se afecte el valor del tope de meta, el valor esperado de la actividad no sea menor a la ejecución, registrada a la fecha, que la suma de los créditos sea igual a la de los contracréditos._x000a__x000a_ - Cambios en topes de metas: Verifica que: El movimiento presupuestal no afecte el cumplimiento de las metas del proyecto de inversión, el valor tope de las metas no  sea menor a la ejecución registrada a la fecha, la apropiación vigente y saldo de la apropiación disponible sea igual a la apropiación disponible del Informe de Ejecución del Presupuesto de Inversiones Detallado por Fuentes de Financiación de  PREDIS, a suma de los créditos sea igual a la de los contracréditos, los cambios en los topes de meta que incluyan distintos componentes de un mismo proyecto sean realizados por el Gerente del Proyecto, la información remitida cuente con el formato Justificación técnica y económica   actualizaciones presupuestales 4202000-FT-1075._x000a__x000a_ - Creación conceptos de gasto: verifica que diligencie el formato de la SHD para la asociación y clasificación del nuevo concepto de gasto de inversión y remite a la Dirección de Presupuesto Distrital. Busca el nuevo concepto de gasto en las tablas del Sistema  (CHIP) y (FUT). La(s) fuente(s) de información utilizadas es(son) Información presupuestal para  n rubro por fuente de financiación y  conceptos de gasto, justificación  técnica   económica actualizaciones presupuestales 4202000-FT-1075.. En caso de evidenciar observaciones, desviaciones o diferencias, informa mediante memorando o correo electrónico las inconsistencias de la solicitud y se devuelve a  la actividad 1. Queda como evidencia Correo electrónico Ejecución Proyecto de_x000a_Inversión (Ajustar solicitud) o Correo electrónico Ejecución Proyecto de Inversión (Aprobación)  o memorando_x000a_2211600-FT-011 solicitud  modificación conceptos de gasto proyectos de inversión o Oficio 2211600-FT-012 Solicitud asociación concepto de gasto Movimientos de conceptos de gasto  4202000-FT-1087.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1"/>
    <x v="1"/>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s v="en productos elaborados (impresos)"/>
    <s v="Gestión de procesos"/>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x v="3"/>
    <s v="Insignificante (1)"/>
    <s v="Menor (2)"/>
    <s v="Menor (2)"/>
    <s v="Insignificante (1)"/>
    <s v="Insignificante (1)"/>
    <s v="Insignificante (1)"/>
    <x v="2"/>
    <x v="3"/>
    <s v="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
    <s v="-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 parcialmente (Act. 4)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Act. 16)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0"/>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1: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P 21: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_x000a__x000a__x000a__x000a__x000a_________________x000a__x000a__x000a__x000a__x000a__x000a__x000a__x000a__x000a__x000a__x000a_"/>
    <s v="- Subdirector de imprenta_x000a_- Subdirector de imprenta_x000a_- Subdirector de imprenta_x000a_- Subdirector de imprenta_x000a_- Subdirector de imprenta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divulgado y socializado _x000a__x000a__x000a__x000a__x000a__x000a_________________x000a__x000a__x000a__x000a__x000a__x000a__x000a__x000a__x000a__x000a__x000a_"/>
    <s v="09/05/2019_x000a_09/05/2019_x000a_09/05/2019_x000a_09/05/2019_x000a_09/05/2019_x000a__x000a__x000a__x000a__x000a__x000a_________________x000a__x000a__x000a__x000a__x000a__x000a__x000a__x000a__x000a__x000a__x000a_"/>
    <s v="31/12/2019_x000a_31/12/2019_x000a_31/12/2019_x000a_31/12/2019_x000a_31/12/2019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 (impres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con el fin de agregar claridad._x000a_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s v="con la elaboración de los impresos de acuerdo con las características técnicas requeridas."/>
    <s v="Gestión de procesos"/>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ón de los trabajos._x000a__x000a__x000a__x000a__x000a__x000a__x000a__x000a__x000a_"/>
    <s v="- Quejas y reclamaciones por parte de otras entidades del distrito._x000a_- Pérdida de credibilidad e ima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x v="2"/>
    <s v="Insignificante (1)"/>
    <s v="Moderado (3)"/>
    <s v="Moderado (3)"/>
    <s v="Insignificante (1)"/>
    <s v="Insignificante (1)"/>
    <s v="Moderado (3)"/>
    <x v="3"/>
    <x v="1"/>
    <s v="Se determinó la probabilidad (5 casi seguro), ya que éste riesgo se ha presentado más de una vez en el presente año. El impacto (3 Moderado) obedece a que éste riesgo podría perjudicar la imagen institucional a nivel regional y generar reclamaciones o quejas de los usuarios ante la entidad."/>
    <s v="- El procedimiento 2213300-PR-098 &quot;Producción de artes gráficas para entidades distritales&quot; (Act. 10), parcialmente indica que el Subdirector de imprenta, autorizado(a) por el Director Distrital de Desarrollo Institucional, mensu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 parcialmente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_x000a__x000a__x000a__x000a__x000a__x000a_"/>
    <s v="Débil_x000a_Fuerte_x000a_Fuerte_x000a__x000a__x000a__x000a__x000a__x000a__x000a_"/>
    <s v="Fuerte_x000a_Fuerte_x000a_Fuerte_x000a__x000a__x000a__x000a__x000a__x000a__x000a_"/>
    <s v="Débil_x000a_Fuerte_x000a_Fuerte_x000a__x000a__x000a__x000a__x000a__x000a__x000a_"/>
    <s v="Moderado"/>
    <s v="Todas"/>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Débil_x000a_Fuerte_x000a_Fuerte_x000a__x000a__x000a__x000a__x000a__x000a__x000a_"/>
    <s v="Fuerte_x000a_Fuerte_x000a_Fuerte_x000a__x000a__x000a__x000a__x000a__x000a__x000a_"/>
    <s v="Débil_x000a_Fuerte_x000a_Fuerte_x000a__x000a__x000a__x000a__x000a__x000a__x000a_"/>
    <s v="Moderado"/>
    <s v="Todos"/>
    <x v="3"/>
    <x v="0"/>
    <x v="3"/>
    <s v="Disminuye la probabilidad (4 probable) ya que las actividades de control preventivas no han evitado la materialización de este riesgo. El impacto pasa a (2 menor) ya que los efectos más significativos no se presentaron."/>
    <s v="Reducir"/>
    <s v="- AP 21: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AP 21: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9/05/2019_x000a__x000a__x000a__x000a__x000a__x000a__x000a__x000a__x000a__x000a_________________x000a__x000a_09/05/2019_x000a__x000a__x000a__x000a__x000a__x000a__x000a__x000a__x000a_"/>
    <s v="31/12/2019_x000a__x000a__x000a__x000a__x000a__x000a__x000a__x000a__x000a__x000a_________________x000a__x000a_31/12/2019_x000a__x000a__x000a__x000a__x000a__x000a__x000a__x000a__x000a_"/>
    <s v="- AP 21: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 AC 34: Comunicar por medio de la cuantificación, el tiempo de entrega del producto solicitado, a cada entidad, con base en la Guía para Solicitar Impresos y Publicaciones._x000a_- AC 34: Elaborar e implementar un indicador de cumplimiento de fechas de entrega frente a las ordenes de producción, y realizar seguimiento en reunión semanal._x000a__x000a__x000a__x000a__x000a_________________x000a__x000a__x000a__x000a__x000a__x000a__x000a__x000a__x000a__x000a__x000a_"/>
    <s v="- Subdirector de imprenta_x000a_- Subdirector de imprenta_x000a_- Subdirector de imprenta_x000a_- Subdirector de imprenta_x000a_- Subdirector de imprenta_x000a_- Subdirector de imprenta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divulgado y socializado _x000a_- Cuantificación de Insumos_x000a_- Indicador de cumplimiento_x000a__x000a__x000a__x000a__x000a_________________x000a__x000a__x000a__x000a__x000a__x000a__x000a__x000a__x000a__x000a__x000a_"/>
    <s v="09/05/2019_x000a_09/05/2019_x000a_09/05/2019_x000a_09/05/2019_x000a_14/08/2019_x000a_14/08/2019_x000a__x000a__x000a__x000a__x000a_________________x000a__x000a__x000a__x000a__x000a__x000a__x000a__x000a__x000a__x000a__x000a_"/>
    <s v="31/12/2019_x000a_31/12/2019_x000a_31/12/2019_x000a_31/12/2019_x000a_30/10/2019_x000a_30/10/2019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 Orden de producción - EMLAZE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d v="2019-10-29T00:00:00"/>
    <s v="_x000a_Análisis antes de controles_x000a_Análisis de controles_x000a_Análisis después de controles_x000a_Tratamiento del riesgo"/>
    <s v="El riesgo continúa materializándose, según el informe de auditoría interna y la retroalimentación al mapa de riesgos, por lo cual la probabilidad se mantiene en 5 casi seguro, después de controles_x000a_Se modifica la valoración del diseño de los controles, respecto a la confiabilidad de los mismos, dado que se continuó materializando el riesgo. Adicionalmente, se incluyen dos controles que pueden prevenir la materialización del riesgo, los cuales ya están documentados, pero no se habían enlazado a este riesgo._x000a_Debido a que se penalizó la confiabilidad de los controles, incremento la probabilidad, con respecto al reporte anterior._x000a_Se reprograman las acciones según lo dispuesto en el aplicativo SIG._x000a_Con el fin de fortalecer la gestión del riesgo según la valoración, se incluye la acción correctiva número 34, resultante de la auditoría externa de certificación._x000a_Se actualiza el plan de contingencia, incluyendo la actividad de reprogramación en la orden de producción y en el aplicativo EMLAZ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Elaborar el Registro Distrital publicando los actos administrativos en el."/>
    <s v="Incumplimiento legal"/>
    <s v="con la publicación oportuna e íntegra de los actos administrativos (Registro Distrital)"/>
    <s v="Gestión de procesos"/>
    <s v="Operativo"/>
    <s v="- Deficiencia en la solicitud y los soportes, inconsistencia entre el archivo magnético y el fí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x v="0"/>
    <s v="Insignificante (1)"/>
    <s v="Moderado (3)"/>
    <s v="Mayor (4)"/>
    <s v="Moderado (3)"/>
    <s v="Moderado (3)"/>
    <s v="Moderado (3)"/>
    <x v="0"/>
    <x v="0"/>
    <s v="Se determina la probabilidad (4 probable) ya que el riesgo se presentó una vez en el presente año.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s v="Moderado"/>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Reducir"/>
    <s v="_x000a__x000a_- AP 22: Actualizar el procedimiento 2213300-PR-097 &quot;Publicación del registro distrital&quot;, 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9/05/2019_x000a__x000a__x000a__x000a__x000a__x000a__x000a__x000a_________________x000a__x000a__x000a__x000a__x000a__x000a__x000a__x000a__x000a__x000a__x000a_"/>
    <s v="_x000a__x000a_31/12/2019_x000a__x000a__x000a__x000a__x000a__x000a__x000a__x000a_________________x000a__x000a__x000a__x000a__x000a__x000a__x000a__x000a__x000a__x000a__x000a_"/>
    <s v="- AP 22: Realizar la revisión integral de las demás actividades del procedimiento y de ser necesario, ajustar las actividades pertinentes, junto con los soportes de ejecución de dichas actividades_x000a_- AP 22: Formalizar la actualización del procedimiento en el aplicativo del SIG_x000a_- AP 22: Socializar y divulgar la actualización del procedimiento y los soportes de ejecución de las actividades._x000a__x000a__x000a__x000a__x000a__x000a__x000a__x000a_________________x000a__x000a__x000a__x000a__x000a__x000a__x000a__x000a__x000a__x000a__x000a_"/>
    <s v="- Subdirector de Imprenta_x000a_- Subdirector de Imprenta_x000a_- Subdirector de Imprenta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socializado y divulg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s v="durante la recepción y almacenamiento de insumos, repuestos y/o sobrantes que se pueden reciclar y producto terminado, con el fin de obtener dádivas o beneficio a nombre propio"/>
    <s v="Corrupción"/>
    <s v="Operativo"/>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x v="0"/>
    <s v=""/>
    <s v=""/>
    <s v=""/>
    <s v=""/>
    <s v=""/>
    <s v=""/>
    <x v="0"/>
    <x v="0"/>
    <s v="Se determina la probabilidad (1 rara vez) ya que no se ha materializado este riesgo. El impacto (4 ma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3"/>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P 23: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 AP 23: Realizar la revisión integral de las demás actividades del procedimiento y de ser necesario, ajustar las actividades pertinentes, junto con los soportes de ejecución de dichas actividades._x000a_- AP 23: Formalizar la actualización del procedimiento en el aplicativo del SIG_x000a_- AP 23: Socializar y divulgar la actualización del procedimiento y los soportes de ejecución de las actividades._x000a__x000a__x000a__x000a__x000a__x000a_________________x000a__x000a_- AP 23: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 Subdirector de Imprenta_x000a_- Subdirector de Imprenta_x000a_- Subdirector de Imprenta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divulgado y socializado_x000a__x000a__x000a__x000a__x000a__x000a_________________x000a__x000a_- Procedimiento 2213300-PR-215 &quot;Recepción, entrega y control de materia prima, insumos y otros&quot; actualizado_x000a__x000a__x000a__x000a__x000a__x000a__x000a__x000a__x000a_"/>
    <s v="09/05/2019_x000a_09/05/2019_x000a_09/05/2019_x000a_09/05/2019_x000a_09/05/2019_x000a__x000a__x000a__x000a__x000a__x000a_________________x000a__x000a_09/05/2019_x000a__x000a__x000a__x000a__x000a__x000a__x000a__x000a__x000a_"/>
    <s v="31/12/2019_x000a_31/12/2019_x000a_31/12/2019_x000a_31/12/2019_x000a_31/12/2019_x000a__x000a__x000a__x000a__x000a__x000a_________________x000a__x000a_31/12/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s v="para la elaboración de trabajos de artes gráficas dirigidos a personas u organismos que no hacen parte de la Administración Distrital, con el fin de obtener dádivas o beneficio a nombre propio"/>
    <s v="Corrupción"/>
    <s v="Operativo"/>
    <s v="- Amiguismo o clientelismo con el fin de favorecer un tercero para que sin cumplimiento de requisitos se elaboren trabajos de artes gráficas dirigidos a personas u organismos que no hacen parte de la Administración Distrital._x000a_- Alto grado de discrecionalidad del personal_x000a_- Conflicto de interés_x000a__x000a__x000a__x000a__x000a__x000a__x000a_"/>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x v="0"/>
    <s v=""/>
    <s v=""/>
    <s v=""/>
    <s v=""/>
    <s v=""/>
    <s v=""/>
    <x v="0"/>
    <x v="0"/>
    <s v="Se determina la probabilidad (1 rara vez) ya que no se ha materializado este riesgo. El impacto (4 ma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3"/>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1: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_x000a__x000a__x000a__x000a__x000a__x000a_________________x000a__x000a__x000a__x000a__x000a__x000a__x000a__x000a__x000a__x000a__x000a_"/>
    <s v="- Subdirector de Imprenta_x000a_- Subdirector de Imprenta_x000a_- Subdirector de Imprenta_x000a_- Subdirector de Imprenta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socializado y divulgado._x000a__x000a__x000a__x000a__x000a__x000a__x000a_________________x000a__x000a__x000a__x000a__x000a__x000a__x000a__x000a__x000a__x000a__x000a_"/>
    <s v="09/05/2019_x000a_09/05/2019_x000a_09/05/2019_x000a_09/05/2019_x000a__x000a__x000a__x000a__x000a__x000a__x000a_________________x000a__x000a__x000a__x000a__x000a__x000a__x000a__x000a__x000a__x000a__x000a_"/>
    <s v="31/12/2019_x000a_31/12/2019_x000a_31/12/2019_x000a_31/12/2019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strategia de Tecnologías de la Información y las Comunicaciones"/>
    <s v="Formular el plan Estratégico  de Tecnologías de la Información y las Comunicaciones "/>
    <s v="Decisiones erróneas o no acertadas"/>
    <s v="en la formulación del Plan Estratégico de Tecnologías de la Información y las Comunicaciones "/>
    <s v="Gestión de procesos"/>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x v="0"/>
    <s v="Insignificante (1)"/>
    <s v="Menor (2)"/>
    <s v="Menor (2)"/>
    <s v="Insignificante (1)"/>
    <s v="Insignificante (1)"/>
    <s v="Mayor (4)"/>
    <x v="0"/>
    <x v="0"/>
    <s v="La valoración del riesgo antes de control quedo en escala de probabilidad por frecuencia paso de Posible a RARA VEZ y continua siendo de impacto mayor toda vez que afecta los aspectos: el cumplimiento de metas y objetivos institucionales y en menor grado la imagen institucional y medidas de control interno en consecuencia la zona resultante paso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observaciones  para que realicen los ajustes. . Queda como evidencia Correo electrónico, Proyecto PETI con observaciones  ._x000a_- Elaboración de PETI basado en la AE (PR- 116) PC# 9.  indica que  El Jefe de la Oficina de Tecnologías de la información y las comunicaciones y el jefe de la Oficina Asesora de Planeación, autorizado(a) por manual de funciones, Anualmente y/o cada vez se actualice verifica  cada uno de los capítulos que conforman el PETI.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observ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aboración de PETI basado en la AE_x000a_(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_x000a_(PR- 116) PC# 15.  indica que  El Jefe de la Oficina de Tecnologías de la información y las comunicaciones , autorizado(a) por manual de funciones, Trimestralmente Revisa el seguimiento al avance de los proyectos con alto componente TI, .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La valoración del riesgo después de controles quedo en escala de probabilidad rara vez  y de impacto menor toda vez que se incluyeron actividades de control de solidez fuerte que minimiza la materialización del riesgo, en consecuencia el riesgo continu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í mismo solicitar a las dependencias los proyectos de alto componente TIC y un designado para PETI._x000a_- _x000a__x000a_AP#23(Actividad 1):Solicitar a las dependencias los proyectos de Alto Componente TIC  y un designado para PETI._x000a_- AP#23(Actividad 1):Solicitar a las entidades responsables una sensibilización de la guía Cómo estructurar el Plan Estratégico de Tecnologías de la Información-PETI- Del MINTIC a la Alta Consejería de TIC.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_x000a__x000a__x000a_"/>
    <s v="- Jefe Oficina OTIC_x000a_- Jefe Oficina OTIC_x000a_- Jefe Oficina OTIC_x000a__x000a__x000a__x000a__x000a__x000a__x000a__x000a_________________x000a__x000a_- Jefe Oficina OTIC_x000a_- Jefe Oficina OTIC_x000a__x000a__x000a__x000a__x000a__x000a__x000a__x000a_"/>
    <s v="- Sensibilización efectuada_x000a_- Comunicación de solicitud y correos de retroalimentación._x000a__x000a__x000a__x000a__x000a__x000a__x000a__x000a__x000a_- Memorando de solicitud.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12/09/2018_x000a_13/09/2018_x000a__x000a__x000a__x000a__x000a__x000a__x000a__x000a_________________x000a__x000a_12/09/2018_x000a_12/09/2018_x000a__x000a__x000a__x000a__x000a__x000a__x000a__x000a_"/>
    <s v="09/04/2019_x000a_09/04/2019_x000a_09/04/2019_x000a__x000a__x000a__x000a__x000a__x000a__x000a__x000a_________________x000a__x000a_28/10/2019_x000a_31/12/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uministro de lineamientos y directrices del Sistema de Seguridad de la Información"/>
    <s v="Omisión"/>
    <s v="en el suministro de lineamientos y directrices del Sistema de Seguridad de la Información"/>
    <s v="Gestión de procesos"/>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 Constante cambio en la normatividad y exceso de la misma.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x v="0"/>
    <s v="Menor (2)"/>
    <s v="Moderado (3)"/>
    <s v="Moderado (3)"/>
    <s v="Mayor (4)"/>
    <s v="Mayor (4)"/>
    <s v="Mayor (4)"/>
    <x v="0"/>
    <x v="0"/>
    <s v="La valoración del riesgo antes de control quedo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a alt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1"/>
    <x v="1"/>
    <s v="La valoración del riesgo después de controles quedo en escala de probabilidad posible  y de impacto moderado toda vez que se incluyeron actividades de control son de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_x000a_SE CERRO EL 29 DE AGOSTO DE 2019_x000a_- AP #: (6) Realizar el respectivo trámite de modificación, elaboración o anulación de documentos y Socializar los procedimientos y la documentación del proceso Estrategia de Tecnologías de la Información y las Comunicaciones a los funcionarios de la OTIC._x000a__x000a_SE CERRO EL 26 DE OCTUBRE 2018_x000a__x000a__x000a__x000a__x000a__x000a__x000a__x000a__x000a_________________x000a__x000a__x000a__x000a__x000a__x000a__x000a__x000a__x000a__x000a__x000a_"/>
    <s v="- Jefe de la Oficina de Tecnologías de la Información y las comunicaciones_x000a_- Jefe de la Oficina de Tecnologías de la Información y las comunicaciones_x000a__x000a__x000a__x000a__x000a__x000a__x000a__x000a__x000a_________________x000a__x000a__x000a__x000a__x000a__x000a__x000a__x000a__x000a__x000a__x000a_"/>
    <s v="- Sensibilización de lineamientos de Seguridad de la Información_x000a_- Documento de Lineamientos de SGSI_x000a__x000a__x000a__x000a__x000a__x000a__x000a__x000a__x000a_________________x000a__x000a__x000a__x000a__x000a__x000a__x000a__x000a__x000a__x000a__x000a_"/>
    <s v="12/09/2018_x000a_12/09/2018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id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eguimiento al Plan de Acción del PETI"/>
    <s v="Omisión"/>
    <s v="en el seguimiento y retroalimentación a los avances  de proyectos  de alto componente TIC definidos en el PETI"/>
    <s v="Gestión de procesos"/>
    <s v="Estratégico"/>
    <s v="- 1. Las personas que realizan el seguimiento no tienen los conocimientos y habilidades necesarias _x000a_- 2. La información para realizar el seguimiento al PETI  no es oportuna _x000a__x000a__x000a__x000a__x000a__x000a__x000a__x000a_"/>
    <s v="- Constante cambio en la normatividad y exceso de la misma.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x v="0"/>
    <s v="Menor (2)"/>
    <s v="Menor (2)"/>
    <s v="Moderado (3)"/>
    <s v="Mayor (4)"/>
    <s v="Mayor (4)"/>
    <s v="Mayor (4)"/>
    <x v="0"/>
    <x v="0"/>
    <s v="La valoración del riesgo antes de control quedo en escala de probabilidad en Frecuencia de posible a  RARA VEZ y de impacto continua en MAYOR toda vez que afecta los aspectos operativos, el cumplimiento de metas ,objetivos institucionales e Inoportunidad en la disponibilidad de información, en consecuencia la  zona resultante  disminuyo de extrema a ALTA."/>
    <s v="- Elaboración de PETI basado en la AE_x000a_(PR- 116) PC# 15.  indica que  El Jefe de la Oficina de Tecnologías de la información y las comunicaciones , autorizado(a) por manual de funciones, Trimestralmente Revisa el seguimiento al avance de los proyectos con alto componente TI, .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aboración de PETI basado en la AE_x000a_(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_x000a_(PR- 116) PC# 15.  indica que  El Jefe de la Oficina de Tecnologías de la información y las comunicaciones , autorizado(a) por manual de funciones, Trimestralmente Revisa el seguimiento al avance de los proyectos con alto componente TI, .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La valoración del riesgo después de controles quedo en escala de probabilidad posible  a RARA VEZ y de impacto continua MENOR  toda vez que se incluyeron actividades de control con solidez fuerte lo que minimiza la materialización del riesgo, y lo ubica en  zona resultante  de moderada a BAJA. Es decir del cuadrante (2,3) al (2,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_x000a__x000a__x000a__x000a__x000a__x000a__x000a__x000a__x000a_________________x000a__x000a_12/09/2018_x000a_12/09/2018_x000a__x000a__x000a__x000a__x000a__x000a__x000a__x000a_"/>
    <s v="28/10/2019_x000a__x000a__x000a__x000a__x000a__x000a__x000a__x000a__x000a__x000a_________________x000a__x000a_28/10/2019_x000a_31/12/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Formular el plan Estratégico  de Tecnologías de la Información y las Comunicaciones "/>
    <s v="Decisiones ajustadas a intereses propios o de terceros"/>
    <s v="al Formular el plan Estratégico  de Tecnologías de la Información y las Comunicaciones con el fin de obtener un beneficio al que no halla lugar."/>
    <s v="Corrupción"/>
    <s v="Estratégico"/>
    <s v="- Estructura de la Oficina TIC insuficiente para atender la demanda de servicios de TI._x000a_- Conflicto de intereses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1. Detrimento patrimonial_x000a_- 2. Investigaciones administrativas disciplinarias y fiscales_x000a_- 3. Afectació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
    <s v=""/>
    <s v=""/>
    <s v=""/>
    <s v=""/>
    <s v=""/>
    <x v="0"/>
    <x v="0"/>
    <s v="La valoración del riesgo antes de control quedo en escala de probabilidad de frecuencia de posible a RARA VEZ se recalifica el impacto del riesgo dando como resultado: disminución en el impacto de catastrófico a MAYOR, en consecuencia  bajo de zona resultante Extrema a zona resultante ALTA."/>
    <s v="- Elaboración de PETI basado en la AE_x000a_(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observaciones  para que realicen los ajustes. . Queda como evidencia Correo electrónico, Proyecto PETI con observaciones  ._x000a_- Elaboración de PETI basado en la AE_x000a_(PR- 116) PC# 9.  indica que  El Jefe de la Oficina de Tecnologías de la información y las comunicaciones y el jefe de la Oficina Asesora de Planeación, autorizado(a) por manual de funciones, Anualmente y/o cada vez se actualice verifica  cada uno de los capítulos que conforman el PETI.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observ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_x000a_(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_x000a_(PR- 116) PC# 15.  indica que  El Jefe de la Oficina de Tecnologías de la información y las comunicaciones , autorizado(a) por manual de funciones, Trimestralmente Revisa el seguimiento al avance de los proyectos con alto componente TI, .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4"/>
    <x v="3"/>
    <s v="La valoración del riesgo después de controles quedo en escala de probabilidad continua en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í mismo solicitar a las dependencias los proyectos de alto componente TIC y un designado para PETI._x000a_- AP#23(Actividad 1):Solicitar a las dependencias los proyectos de Alto Componente TIC  y un designado para PETI._x000a_- AP#23(Actividad 1):Solicitar a las entidades responsables una sensibilización de la guía Cómo estructurar el Plan Estratégico de Tecnologías de la Información-PETI- Del MINTIC a la Alta Consejería de TIC.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cina OTIC_x000a_- Jefe Oficina OTIC_x000a_- Jefe Oficina OTIC_x000a__x000a__x000a__x000a__x000a__x000a__x000a__x000a_________________x000a__x000a_- Jefe Oficina OTIC_x000a_- Jefe Oficina OTIC_x000a__x000a__x000a__x000a__x000a__x000a__x000a__x000a_"/>
    <s v="- Sensibilización efectuada_x000a_- Comunicación de solicitud y correos de retroalimentación._x000a__x000a__x000a__x000a__x000a__x000a__x000a__x000a__x000a__x000a_- _x000a_Memorando de solicitud.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12/09/2018_x000a_13/09/2018_x000a__x000a__x000a__x000a__x000a__x000a__x000a__x000a_________________x000a__x000a_12/09/2018_x000a_12/09/2018_x000a__x000a__x000a__x000a__x000a__x000a__x000a__x000a_"/>
    <s v="09/04/2019_x000a_09/04/2019_x000a_09/04/2019_x000a__x000a__x000a__x000a__x000a__x000a__x000a__x000a_________________x000a__x000a_28/10/2019_x000a_31/12/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Desarrollar la gestión de soluciones tecnológicas"/>
    <s v="Supervisión inapropiada"/>
    <s v="en el desarrollo de soluciones tecnológicas "/>
    <s v="Gestión de procesos"/>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 Constante cambio en la normatividad y exceso de la misma.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x v="0"/>
    <s v="Menor (2)"/>
    <s v="Moderado (3)"/>
    <s v="Mayor (4)"/>
    <s v="Mayor (4)"/>
    <s v="Mayor (4)"/>
    <s v="Mayor (4)"/>
    <x v="0"/>
    <x v="0"/>
    <s v="La valoración del riesgo antes de control quedo en escala de probabilidad por frecuencia de  posible a rara vez y continua el impacto mayor toda vez que afecta los aspectos operativos, el cumplimiento de metas ,objetivos institucionales, pérdida de información critica, como consecuencia  deja al riesgo ubicado en zona resultante de extrema a ALTA."/>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l riesgo después de controles quedo en escala de probabilidad continua en rara vez y en impacto menor toda vez que se incluyeron actividades de control con solidez fuerte lo que minimiza la materialización del riesgo, y continua ubicad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iento de los sistemas de información_x000a_- AP #23: (5) Actualizar la metodología para el desarrollo y mantenimiento de los sistemas de información_x000a_- AP #23: (5) Actualizar la metodología para el desarrollo y mantenimiento de los sistemas de información_x000a__x000a__x000a__x000a__x000a__x000a__x000a__x000a_________________x000a__x000a_- AP #23: (5) Actualizar la metodología para el desarrollo y mantenimie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iento de los sistemas de información actualizada_x000a_- Metodología  para el desarrollo y mantenimiento de los sistemas de información actualizada_x000a_- Metodología  para el desarrollo y mantenimiento de los sistemas de información actualizada_x000a__x000a__x000a__x000a__x000a__x000a__x000a__x000a_________________x000a__x000a_- Metodología  para el desarrollo y mantenimie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12/2019_x000a_31/12/2019_x000a_31/08/2019_x000a__x000a__x000a__x000a__x000a__x000a__x000a__x000a_________________x000a__x000a_31/12/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s v="al Omitir la comunicación de hechos irregulares conocidos por la Oficina de Control Interno, para obtener beneficios a los que no haya lugar"/>
    <s v="Corrupción"/>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
    <s v=""/>
    <s v=""/>
    <s v=""/>
    <s v=""/>
    <s v=""/>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s v="con el fin de favorecer intereses indebidos o ajenos al cumplimiento de la función de la Oficina de Control Interno, para obtener beneficios a que no halla lugar"/>
    <s v="Corrupción"/>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
    <s v=""/>
    <s v=""/>
    <s v=""/>
    <s v=""/>
    <s v=""/>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x v="0"/>
    <x v="4"/>
    <x v="3"/>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laborar el Plan Anual de Auditorías"/>
    <s v="Decisiones erróneas o no acertadas"/>
    <s v="en la definición del alcance y Plan Anual de Auditoría"/>
    <s v="Gestión de procesos"/>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x v="0"/>
    <s v="Insignificante (1)"/>
    <s v="Insignificante (1)"/>
    <s v="Menor (2)"/>
    <s v="Insignificante (1)"/>
    <s v="Moderado (3)"/>
    <s v="Menor (2)"/>
    <x v="3"/>
    <x v="3"/>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Planificar las auditorías internas"/>
    <s v="Decisiones erróneas o no acertadas"/>
    <s v="en la definición del alcance, los objetivos y pruebas de auditoría"/>
    <s v="Gestión de procesos"/>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x v="0"/>
    <s v="Insignificante (1)"/>
    <s v="Insignificante (1)"/>
    <s v="Menor (2)"/>
    <s v="Insignificante (1)"/>
    <s v="Moderado (3)"/>
    <s v="Menor (2)"/>
    <x v="3"/>
    <x v="3"/>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Fortalecimiento de la Administración y la Gestión Pública Distrital"/>
    <s v="Desarrollar y ejecutar los cursos y/o diplomados de formación para las servidoras y servidores públicos"/>
    <s v="Errores (fallas o deficiencias)"/>
    <s v="al desarrollar y ejecutar los cursos y/o diplomados de formación"/>
    <s v="Gestión de procesos"/>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_x000a_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x v="4"/>
    <s v="Insignificante (1)"/>
    <s v="Moderado (3)"/>
    <s v="Menor (2)"/>
    <s v="Insignificante (1)"/>
    <s v="Insignificante (1)"/>
    <s v="Mayor (4)"/>
    <x v="0"/>
    <x v="0"/>
    <s v="Se determinó la probabilidad en ( improbable 2)  dado que  se cuenta con el personal que permite el desarrollo efectivo de las distintas ofertas académicas. Así mismo el riesgo no se ha materializado en las últimas vigenci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Documento oferta académica Final _x000a_Evidencia de reunión Aprobación de temáticas de Formación _x000a_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  ._x000a_- El procedimiento  2213100-PR-209 &quot; Administración de los programas de formación&quot; indica que el Profesional Especializado de la Subdirección Técnica de Desarrollo Institucional y el Profesional universitario de la Subdirección Técnica de Desarrollo Institucional  ,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 Rara vez ) debido a que con los controles se asegura el desarrollo de las temáticas seleccionadas y se disminuye la probabilidad de fallas de la plataforma de formación virtual. El impacto pasa a ser Menor (2) ya que los efectos no se han presentado y atiende todos los efectos más significativos.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 ( acción preventiva 11) 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_x000a_Se identificaron acciones de contingencias"/>
    <d v="2019-10-23T00:00:00"/>
    <s v="_x000a__x000a_Análisis de controles_x000a_Análisis después de controles_x000a_"/>
    <s v="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Desarrollar y ejecutar los cursos y/o diplomados de formación para las servidoras y servidores públicos"/>
    <s v="Incumplimiento parcial de compromisos"/>
    <s v="al desarrollar y ejecutar los cursos y/o diplomados de formación"/>
    <s v="Gestión de procesos"/>
    <s v="Cumplimiento"/>
    <s v="- No culminación de los procesos precontractuales y contractuales para los programas de formación_x000a_- Obsolescencia en las temá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os y/o diplomados de formación. _x000a_-  Incumplimiento en las metas y objetivos institucionales.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x v="0"/>
    <s v="Moderado (3)"/>
    <s v="Mayor (4)"/>
    <s v="Menor (2)"/>
    <s v="Insignificante (1)"/>
    <s v="Insignificante (1)"/>
    <s v="Mayor (4)"/>
    <x v="0"/>
    <x v="0"/>
    <s v="Se determina la probabilidad Rara vez (1) Al  contar con la adjudicación del proceso contractual con la que se planeó realizar la oferta académica . Así mismo el riesgo no se ha materializado en las últimas vigencias. El impacto Mayor (4) obedece a que se presenten los efectos del riesgo."/>
    <s v="- 2213100-PR-209 indica que El Director(a) y/o Subdirector(a) Técnico (a) de Desarrollo Institucional, autorizado(a) por mediante resolución 097 de 2018 manual de funciones, cada vez que se realice el proceso  Revisa los documentos precontractuales validando mediante firma, haciendo envío de los mismos a través de comunicación oficial  . La(s) fuente(s) de información utilizadas es(son) Estudios previos, análisis de mercado, matriz de riesgos, anexo técnico y estudio de sector. En caso de evidenciar observaciones, desviaciones o diferencias, se debe ajustar los documentos de la etapa precontractual. Queda como evidencia Correo electrónico de validación o solicitud de ajustes documentos pre contractuales, memorando envío de documentos pre contractuales.._x000a_-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Documento oferta académica Final _x000a_Evidencia de reunión Aprobación de temáticas de Formación _x000a_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  ._x000a_- El procedimiento  2213100-PR-209 &quot; Administración de los programas de formación&quot; indica que el Profesional Especializado de la Subdirección Técnica de Desarrollo Institucional y el Profesional universitario de la Subdirección Técnica de Desarrollo Institucional  ,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autorizado(a) por mediante resolución 097 de 2018 manual de funciones,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Queda como evidencia Acta de inicio del contrato, evidencia de reunión seguimiento contractual, registro de asistencia seguimiento contractual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rara vez  (1) dado que con los controles se asegura que el programa cuente con los recursos tecnológicos, humanos  para el desarrollo de los ciclos de formación. Así mismo el riesgo no se ha materializado en las últimas vigencias El impacto menor (2) obedece a que no se ha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Incumplimiento parcial de compromiso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d v="2019-10-23T00:00:00"/>
    <s v="_x000a_Análisis antes de controles_x000a_Análisis de controles_x000a__x000a_"/>
    <s v="Se atendieron las recomendaciones de la retroalimentación del monitoreo de riesgos se incluyeron los controles que contiene la nueva versión del procedimiento, pasando de tener el riesgo valorado antes de controles  de posible a rara vez._x000a_Con el fortalecimiento de los controles se robusteció la solidez atacando todas las causas._x000a_Se actualizó la matriz DOF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s v="al estructurar, coordinar y orientar la implementación de estrategias"/>
    <s v="Gestión de procesos"/>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_x000a__x000a_"/>
    <s v="- -- Ningún trámite y/o procedimiento administrativo_x000a__x000a__x000a__x000a_"/>
    <s v="- Todos los procesos en el Sistema de Gestión de Calidad_x000a__x000a__x000a__x000a_"/>
    <x v="0"/>
    <s v="Menor (2)"/>
    <s v="Mayor (4)"/>
    <s v="Menor (2)"/>
    <s v="Insignificante (1)"/>
    <s v="Menor (2)"/>
    <s v="Mayor (4)"/>
    <x v="0"/>
    <x v="0"/>
    <s v="Se determina la probabilidad  ( probable 4) al  cumplir parcialmente  con el  procedimiento establecido para la estructuración de una estrategi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quot; Definición, orientación de la implementación y evaluación de estrategi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i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Gestión de Recursos Físicos"/>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s v="Errores (fallas o deficiencias)"/>
    <s v="en  el ingreso, suministro y baja  de bienes de consumo, consumo controlado y devolutivo de los inventarios de la entidad"/>
    <s v="Gestión de procesos"/>
    <s v="Operativo"/>
    <s v="- 1. La información de entrada que se requiere para desarrollar las actividades no es oportuna, suficiente, clara, completa o de calidad._x000a_- 2. Deficiencias en la supervisión de contratos de adquisición de bienes _x000a_- 3. Estructuración de contractos con disposiciones contrarias a los procedimientos._x000a__x000a__x000a__x000a__x000a__x000a__x000a_"/>
    <s v="- Subjetividad en las exigencias de los clientes fuera del contexto del proceso y de la Entidad._x000a_- Cambios constantes en la normativa vigente.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x v="0"/>
    <s v="Insignificante (1)"/>
    <s v="Insignificante (1)"/>
    <s v="Mayor (4)"/>
    <s v="Moderado (3)"/>
    <s v="Insignificante (1)"/>
    <s v="Moderado (3)"/>
    <x v="0"/>
    <x v="0"/>
    <s v="La valoración del riesgo antes de controles disminuyó de probable por frecuencia a rara vez, teniendo en cuenta que el riesgo no se ha materializado en los últimos cuatro (4) años y el impacto quedó en mayor toda vez que afecta los aspectos: Operativos, en las medidas de control interno y en el cumplimiento de objetivos y metas institucionales, reubicando el riesgo de zona extrema a zona alta. "/>
    <s v="- Actividad (2) PR-148 &quot;Ingreso o entrada de bienes&quot;: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quot;Ingreso o entrada de bienes&quot;: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quot;Egreso o salida definitiva de bienes&quot;: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quot;Egreso o salida definitiva de bienes&quot;: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quot;Egreso o salida definitiva de bienes&quot;: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Actividad (4) PR-236 &quot;Egreso o salida definitiva de bienes&quot;: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quot;Egreso o salida definitiva de bienes&quot;: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La valoración después de controles ubicó el riesgo en rara vez (cuadrante 1)  dentro de la escala de probabilidad y menor dentro de la escala de impacto evidenciando que los controles son efectivos para mitigar el riesgo. Lo anterior deja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________________x000a_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_x000a_________________x000a__x000a_- Subdirector(a) de Servicios Administrativos_x000a_- Subdirector(a) de Servicios Administrativos_x000a_- Subdirector(a) de Servicios Administrativos_x000a_- Subdirector(a) de Servicios Administrativos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_______________x000a_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
    <s v="05/11/2019_x000a_07/09/2018_x000a_05/11/2019_x000a_07/09/2018_x000a_05/11/2019_x000a_07/09/2018_x000a_05/11/2019_x000a_07/09/2018_x000a_05/11/2019_x000a_07/09/208_x000a_________________x000a__x000a_05/11/2019_x000a_07/09/208_x000a_05/11/2019_x000a_07/09/208_x000a__x000a__x000a__x000a__x000a__x000a_"/>
    <s v="31/03/2020_x000a_31/08/2019_x000a_31/03/2020_x000a_31/08/2019_x000a_31/03/2020_x000a_31/08/2019_x000a_31/03/2020_x000a_31/08/2019_x000a_31/03/2020_x000a_31/08/2019_x000a_________________x000a__x000a_31/03/2020_x000a_31/08/2019_x000a_31/03/2020_x000a_31/08/2019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Preparar y generar la cuenta mensual de almacén con destino a la Subdirección Financiera"/>
    <s v="Errores (fallas o deficiencias)"/>
    <s v="en la generación de la cuenta mensual de almacén con destino a la Subdirección Financiera"/>
    <s v="Gestión de procesos"/>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1. Entrega inoportuna de la cuenta mensual de almacé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x v="0"/>
    <s v="Insignificante (1)"/>
    <s v="Insignificante (1)"/>
    <s v="Mayor (4)"/>
    <s v="Moderado (3)"/>
    <s v="Moderado (3)"/>
    <s v="Insignificante (1)"/>
    <x v="0"/>
    <x v="0"/>
    <s v="La valoración antes de controles bajó la probabilidad del riesgo de probable por frecuencia a rara vez; sin embargo, en la escala de impacto continúa como mayor. En consecuencia, la zona resultante disminuyó de extrema a alta.   "/>
    <s v="- Actividad (1) PR-149 &quot;Cuenta mensual de almacén&quot;: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Actividad (3) PR-149 &quot;Cuenta mensual de almacén&quot;: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spués de la calificación de los controles bajó la calificación de improbable a rara vez (cuadrante 2 a 1) dentro de la escala de probabilidad y continúa siendo menor dentro de la escala de impacto. Por lo tanto, se mantien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Errores (fallas o deficiencias)"/>
    <s v="en el seguimiento y control de la información de los bienes de propiedad de la entidad"/>
    <s v="Gestión de procesos"/>
    <s v="Operativo"/>
    <s v="- 1. Los servidores públicos y contratistas con inventario a cargo no usan la herramienta por desconoc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x v="0"/>
    <s v="Moderado (3)"/>
    <s v="Insignificante (1)"/>
    <s v="Mayor (4)"/>
    <s v="Moderado (3)"/>
    <s v="Moderado (3)"/>
    <s v="Insignificante (1)"/>
    <x v="0"/>
    <x v="0"/>
    <s v="La valoración antes de controles bajó la probabilidad del riesgo de probable por frecuencia a rara vez; sin embargo, en la escala de impacto continúa como mayor. En consecuencia, la zona resultante disminuyó de extrema a alta.   "/>
    <s v="- Actividad (3) PR-235 &quot;Control y seguimiento de bienes&quot;: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spués de la calificación de los controles bajó la calificación de improbable a rara vez (cuadrante 2 a 1) dentro de la escala de probabilidad y continúa siendo menor dentro de la escala de impacto. Por lo tanto, se mantiene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Desvío de recursos físicos o económicos"/>
    <s v="durante el seguimiento y control de la información de los bienes de propiedad de la entidad"/>
    <s v="Corrupción"/>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izar conductas contrarias al deber ser._x000a_- Cambios constantes en la normativa vigente.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
    <s v=""/>
    <s v=""/>
    <s v=""/>
    <s v=""/>
    <s v=""/>
    <x v="0"/>
    <x v="0"/>
    <s v="La valoración antes de controles bajó la probabilidad del riesgo de improbable a rara vez por frecuencia; sin embargo, en la escala de impacto continúa como mayor. En consecuencia, la zona resultante continúa siendo alta.   "/>
    <s v="-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4"/>
    <x v="3"/>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12/2019_x000a_31/12/2019_x000a_31/12/2019_x000a__x000a__x000a__x000a__x000a__x000a__x000a__x000a_________________x000a__x000a_31/12/2019_x000a_31/12/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l Sistema Distrital de Servicio a la Ciudadanía"/>
    <s v="Diseñar y estructurar los medios de interacción ciudadana."/>
    <s v="Errores (fallas o deficiencias)"/>
    <s v="en el diseño y estructuración de los medios de interacción ciudadana"/>
    <s v="Gestión de procesos"/>
    <s v="Operativo"/>
    <s v="- Dificultades en la coordinación y participación entidades_x000a__x000a__x000a__x000a__x000a__x000a__x000a__x000a__x000a_"/>
    <s v="- Las necesidades y expectativas de los clientes son cambiantes _x000a__x000a__x000a__x000a__x000a__x000a__x000a__x000a__x000a_"/>
    <s v="- Incumplimiento de metas en planes institucionales _x000a_- Deterioro de la imagen institucional y pérdida de confianza de la ciudadanía por incumplimiento de expectativas _x000a_- Reducción del nivel de satisfacción de la ciudadanía por el incumplimiento de la implementación de los medios de interacción ciudadana.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0"/>
    <s v="Moderado (3)"/>
    <s v="Moderado (3)"/>
    <s v="Menor (2)"/>
    <s v="Insignificante (1)"/>
    <s v="Insignificante (1)"/>
    <s v="Moderado (3)"/>
    <x v="3"/>
    <x v="3"/>
    <s v="La Subsecretaría de Servicio a la Ciudadanía ha diseñado y entregado 8 puntos de atención, que han demostrado ser experiencias exitosas. La calificación de la probabilidad es la mas baja en atención a que el riesgo no se ha materializado."/>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0"/>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el Modelo Multicanal de servicio a la Ciudadanía."/>
    <s v="Errores (fallas o deficiencias)"/>
    <s v="en el seguimiento de la gestión de las entidades que hacen parte del Sistema Unificado Distrital de Inspección, Vigilancia y Control (SUDIVC)."/>
    <s v="Gestión de procesos"/>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4"/>
    <s v="Insignificante (1)"/>
    <s v="Insignificante (1)"/>
    <s v="Insignificante (1)"/>
    <s v="Insignificante (1)"/>
    <s v="Menor (2)"/>
    <s v="Menor (2)"/>
    <x v="2"/>
    <x v="2"/>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gestión, seguimiento y coordinación del Sistema Unificado Distrital de Inspección, Vigilancia y Control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instructivo 4222100-IN-059 seguimiento y monitoreo a la gestión de IVC en el distrito capital,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0"/>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e(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oner en operación los medios de interacción ciudadana para la atención a la Ciudadanía"/>
    <s v="Interrupciones"/>
    <s v="en la prestación de los servicios en los medios de interacción para la atención a la Ciudadanía"/>
    <s v="Gestión de procesos"/>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 Caída de la plataforma tecnológica que soporta el funcionamiento de las entidades que hacen presencia en la RED CADE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0"/>
    <s v="Menor (2)"/>
    <s v="Menor (2)"/>
    <s v="Menor (2)"/>
    <s v="Menor (2)"/>
    <s v="Moderado (3)"/>
    <s v="Menor (2)"/>
    <x v="3"/>
    <x v="3"/>
    <s v="La Subsecretaría cuenta con estrategias de servicio que pueden superar las eventuales fallas presentadas, que garantizan la continuidad del servicio. La calificación de la probabilidad se mantiene. El impacto se incrementa debido a los ajustes en el aspecto financiero (un cuadrante), las medidas de control interno (un cuadrante), operativo (un cuadrante), información (dos cuadrantes) y cumplimiento (un cuadrante). "/>
    <s v="- El procedimiento Administración del Modelo Multicanal de servicio a la Ciudadanía, en el instructivo canal presencial (4222000-IN-064) indica que el Profesional responsable de punto SuperCADE, autorizado(a) por lo indicado en el instructivo paso 3,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en el instructivo canal presencial (4222000-IN-064) indica que el técnico operativo de soporte del SUPERCADE, autorizado(a) por el/la profesional responsable del punto , diariamente efectúa seguimiento por medio verificación in situ del funcionamiento de los equipos activos de la Secretaría General. La(s) fuente(s) de información utilizadas es(son) Condiciones generale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contrato interadministrativo celebrado para la operación de la Línea 195 indica que el operador debe disponer de soporte tecnológico , autorizado(a) por La ETB en cumplimiento del anexo técnico funcional del contrato interadministrativo , diariamente  deberá efectú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genera una incidencia y se reporta a ETB y al profesional responsable de la Línea 195 . . Queda como evidencia Bitá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0"/>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el Modelo Multicanal de servicio a la Ciudadanía."/>
    <s v="Errores (fallas o deficiencias)"/>
    <s v="en  el seguimiento de la gestión de las entidades participantes en los medios de interacción de la RED CADE"/>
    <s v="Gestión de procesos"/>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 Alta rotación en las entidades del personal responsable de las relaciones interinstitucionales. 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3"/>
    <s v="Menor (2)"/>
    <s v="Menor (2)"/>
    <s v="Menor (2)"/>
    <s v="Insignificante (1)"/>
    <s v="Insignificante (1)"/>
    <s v="Menor (2)"/>
    <x v="2"/>
    <x v="3"/>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Administración del Modelo Multicanal de Servicio a la Ciudadanía  cambiar redacción de la causa    indica que el Profesional de enlace (apoyo a la supervisión de convenios y contratos ), autorizado(a) por el Director(a) del Sistema Distrital de Servicio a la Ciudadanía, según lo establecido en cada convenio o contrato realiza seguimiento al cumplimiento de las obligaciones de los mismos. La(s) fuente(s) de información utilizadas es(son) Convenios, contratos, reportes GLPI, Informes administrativos. En caso de evidenciar observaciones, desviaciones o diferencias, se reporta al Director del Sistema Distrital de Servicio a la Ciudadanía o a  la instancia correspondiente. Queda como evidencia Informes parciales y finales de supervisión de los convenios y/o contra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0"/>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en la guía 4222000-GS-078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Incumplimiento parcial de compromisos"/>
    <s v="en la atención de soporte funcional en los tiempos definidos en el procedimiento"/>
    <s v="Gestión de procesos"/>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3"/>
    <s v="Insignificante (1)"/>
    <s v="Menor (2)"/>
    <s v="Menor (2)"/>
    <s v="Menor (2)"/>
    <s v="Insignificante (1)"/>
    <s v="Menor (2)"/>
    <x v="2"/>
    <x v="3"/>
    <s v="A pesar de tener un impacto menor, dada la frecuencia es la valoración sin controles tiene una probabilidad de materialización moderada. La calificación de la probabilidad se mantiene al igual que el impacto. "/>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valida si la solución puede realizarse en los tiempos establecido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Soporte Funcional y Técnico del Sistema Distrital para la Gestión de Peticiones Ciudadanas indica que el servidor asignado, autorizado(a) por el Director Distrital de Calidad del Servicio, semanalmente verifica que la solución de incidencias de soporte funcional en la Mesa de Ayuda del SGP, sea conforme con los criterios establecidos. La(s) fuente(s) de información utilizadas es(son) Actividad 10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valida que no existan incidencias para escalar a OTIC. La(s) fuente(s) de información utilizadas es(son) Actividad 12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0"/>
    <s v="Al aplicar los controles de clasificación, solución, verificar el registro y la reunión anual, permite disminuir a baja la valoración del riesgo. El impacto se disminuye en un cuadrante debido a que los controles detectivos disminuyen los efectos más significativ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l Universitario, Técnico operativo y/o Auxiliar Administrativo asignado para actualización de Procedimiento._x000a__x000a_Director(a) Distrital de Calidad del Servicio_x000a__x000a__x000a__x000a__x000a__x000a__x000a__x000a__x000a_"/>
    <s v="_x000a__x000a__x000a__x000a__x000a__x000a__x000a__x000a__x000a__x000a_________________x000a__x000a_- Procedimiento Soporte Funcional y Técnico del Sistema Distrital para la Gestión de Peticiones Ciudadanas 2212200-PR-254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11/10/2019_x000a__x000a__x000a__x000a__x000a__x000a__x000a__x000a__x000a_"/>
    <s v="- Reportar el riesgo materializado de Incumplimiento parcial de compromisos en la atención de soporte funcional en los tiempos definidos en el procedimiento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 en el procedimiento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Errores (fallas o deficiencias)"/>
    <s v="en la medición y análisis de la calidad en la prestación de los servicios en los diferentes canales de servicio a la Ciudadanía."/>
    <s v="Gestión de procesos"/>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x v="0"/>
    <s v="Insignificante (1)"/>
    <s v="Insignificante (1)"/>
    <s v="Insignificante (1)"/>
    <s v="Insignificante (1)"/>
    <s v="Insignificante (1)"/>
    <s v="Moderado (3)"/>
    <x v="3"/>
    <x v="3"/>
    <s v="Hasta la fecha no se ha presentado la situación, de presentarse solo tendría un impacto moderado en el aspecto de cumplimiento. La calificación de la probabilidad se mantiene al igual que el impacto. "/>
    <s v="- El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0"/>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s v="en la meta de servidores públicos a cualificar en actitudes, destrezas, habilidades y conocimientos de servicio a la Ciudadanía."/>
    <s v="Gestión de procesos"/>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0"/>
    <s v="Insignificante (1)"/>
    <s v="Menor (2)"/>
    <s v="Insignificante (1)"/>
    <s v="Insignificante (1)"/>
    <s v="Insignificante (1)"/>
    <s v="Menor (2)"/>
    <x v="2"/>
    <x v="2"/>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Cualificación en Servicio a la Ciudadanía a Servidores y Otros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0"/>
    <s v="La aplicación de los controles son efectivos, por cuanto el riesgo no se ha materializ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PR-043 en servicio a la Ciudadanía a Servidores Públicos y Otros donde se incluya la actividad de control: ratificación de la cantidad de servidores a cualificar, mediante agendamiento electrónico a la persona enlace en las entidades distritales. Acción preventiva No. 33_x000a__x000a__x000a__x000a__x000a__x000a__x000a__x000a__x000a__x000a_________________x000a__x000a__x000a__x000a__x000a__x000a__x000a__x000a__x000a__x000a__x000a_"/>
    <s v="- Gestores de calidad Dirección de Calidad del Servicio_x000a__x000a_Directora Distrital de Calidad del Servicio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6/08/2019_x000a__x000a__x000a__x000a__x000a__x000a__x000a__x000a__x000a__x000a_________________x000a__x000a__x000a__x000a__x000a__x000a__x000a__x000a__x000a__x000a__x000a_"/>
    <s v="07/10/2019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s v="en el análisis, direccionamiento y respuesta a las peticiones ciudadanas"/>
    <s v="Gestión de procesos"/>
    <s v="Operativo"/>
    <s v="- Desconocimiento de la composición orgánica de la Alcaldía Mayor de Bogotá y las competencias de cada una de las entidades, por parte de los servidores encargados de direccionar las peticiones_x000a_- Desconocimiento por parte de los funcionarios acerca de los tiempos de gestión de las peticiones ciudadanas pendientes por atender en la dependencia._x000a_- Fallas o inconsistencias en la herramienta tecnológica para la gestión de peticiones ciudadanas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1"/>
    <s v="Insignificante (1)"/>
    <s v="Moderado (3)"/>
    <s v="Moderado (3)"/>
    <s v="Insignificante (1)"/>
    <s v="Insignificante (1)"/>
    <s v="Insignificante (1)"/>
    <x v="3"/>
    <x v="0"/>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1"/>
    <x v="3"/>
    <x v="0"/>
    <s v="Los controles definidos tienen impacto directo sobre la probabilidad de ocurrencia más no en el impacto, pues al ser incumplimientos legales, la materializ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en el SIG las acciones y consideraciones requeridas para la elaboración de reportes e informes de gestión de peticiones ciudadanas._x000a_- Actualizar el procedimiento de peticiones ciudadanas incluyendo la documentación realizada._x000a_- Destinar un espacio en el Subcomité de Autocontrol para compartir experiencias en la gestión de peticiones ciudadanas, cada vez que el indicador de devoluciones supere el 3% en el mes, de tal manera que el direccionamiento y respuesta de las mismas sirva para instruir a los demás servidores que realizan la labor, para aplicar dichos conocimientos en casos futuros_x000a__x000a__x000a__x000a__x000a__x000a__x000a__x000a_________________x000a__x000a__x000a__x000a__x000a__x000a__x000a__x000a__x000a__x000a__x000a_"/>
    <s v="- Gestores de Calidad Dirección de Calidad del Servicio_x000a__x000a_Dirección de Calidad de Servicio a la Ciudadanía_x000a_- Gestores de Calidad Dirección de Calidad del Servicio_x000a__x000a_Dirección de Calidad de Servicio a la Ciudadanía_x000a_- Gestores de Calidad Dirección de Calidad del Servicio_x000a__x000a_Dirección de Calidad de Servicio a la Ciudadanía_x000a__x000a__x000a__x000a__x000a__x000a__x000a__x000a_________________x000a__x000a__x000a__x000a__x000a__x000a__x000a__x000a__x000a__x000a__x000a_"/>
    <s v="- Procedimiento Gestión de Peticiones Ciudadanas 2212200-PR-291, actualizado_x000a_- Procedimiento Gestión de Peticiones Ciudadanas 2212200-PR-291, actualizado_x000a_- Actas de Subcomité de Autocontrol de la Dirección Distrital de Calidad del Servicio _x000a__x000a__x000a__x000a__x000a__x000a__x000a__x000a_________________x000a__x000a__x000a__x000a__x000a__x000a__x000a__x000a__x000a__x000a__x000a_"/>
    <s v="26/08/2019_x000a_26/08/2019_x000a_03/12/2018_x000a__x000a__x000a__x000a__x000a__x000a__x000a__x000a_________________x000a__x000a__x000a__x000a__x000a__x000a__x000a__x000a__x000a__x000a__x000a_"/>
    <s v="11/10/2019_x000a_18/10/2019_x000a_07/10/2019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el Modelo Multicanal de servicio a la Ciudadanía."/>
    <s v="Realización de cobros indebidos"/>
    <s v="durante la prestación del servicio  en el canal presencial dispuesto para el servicio a la Ciudadanía."/>
    <s v="Corrupción"/>
    <s v="Imagen"/>
    <s v="- Debilidades en la aplicación de los puntos de control - precisar contexto, ver guía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x v="3"/>
    <s v=""/>
    <s v=""/>
    <s v=""/>
    <s v=""/>
    <s v=""/>
    <s v=""/>
    <x v="3"/>
    <x v="0"/>
    <s v="La materialización del riesgo genera sanciones para los servidores, vulnerando la credibilidad de la Ciudadanía en la Secretaria General. La calificación del impacto se mantiene. La probabilidad se incrementa en dos cuadrantes de acuerdo al análisis realizado según información de los últimos dos años."/>
    <s v="- El procedimiento de Administración del Modelo Multicanal de Servicio a la ciudadanía indica que  los profesionales responsables de punto de atención ,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1"/>
    <x v="1"/>
    <s v="La materialización del riesgo genera sanciones para los servidores y mala imagen para la entidad, vulnerando la credibilidad de la Ciudadanía en la Administración.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inducción a los servidores que interactúan con la ciudadanía en temas de gestión de calidad, ideario ético y responsabilidad disciplinaria._x000a_- Formular el control para el riesgo de corrupción en el procedimiento, de tal forma que quede explicito y posteriormente divulgar su aplicación en el equipo a cargo de los servidores que interactúan con la ciudadanía._x000a__x000a__x000a__x000a__x000a__x000a__x000a__x000a__x000a_________________x000a__x000a__x000a__x000a__x000a__x000a__x000a__x000a__x000a__x000a__x000a_"/>
    <s v="- Profesional asignado por la Dirección del Sistema Distrital de Servicio a la Ciudadanía_x000a_- Profesional asignado por la Dirección del Sistema Distrital de Servicio a la Ciudadanía_x000a__x000a__x000a__x000a__x000a__x000a__x000a__x000a__x000a_________________x000a__x000a__x000a__x000a__x000a__x000a__x000a__x000a__x000a__x000a__x000a_"/>
    <s v="- Evidencias de reunión o agenda de entrenamiento y reentrenamiento en puesto de trabajo_x000a_- Procedimiento Administración del Modelo Multicanal de Servicio a la Ciudadanía 2212300-PR-036 V11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0/08/2019_x000a_19/07/2019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Decisiones ajustadas a intereses propios o de terceros"/>
    <s v="durante  los monitoreos realizados en los puntos de atención en beneficio propio o de terceros_x0009__x0009_"/>
    <s v="Corrupción"/>
    <s v="Operativo"/>
    <s v="- Intereses personales_x000a_- Ausencia o debilidad de controles de verificación en la prestación del servicio _x000a_- Personal no calificado para el desempeño de las funciones_x000a_- Desconocimiento de los principios y valores institucionales_x000a_- Amiguismo 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x v="0"/>
    <s v=""/>
    <s v=""/>
    <s v=""/>
    <s v=""/>
    <s v=""/>
    <s v=""/>
    <x v="3"/>
    <x v="3"/>
    <s v="Dada su frecuencia y el bajo impacto que presenta el riesgo, se evidencia en la zona más baja de la matriz. La calificación de la probabilidad se mantiene al igual que el impacto. "/>
    <s v="- El Procedimiento Seguimiento y Medición de Servicio a la Ciudadanía  indica que el profesional Universitario asignado, autorizado(a) por Director del Sistema Distrital de Servicio a la Ciudadanía,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x v="0"/>
    <x v="1"/>
    <x v="1"/>
    <s v="No hay movimiento en el mapa por cuanto se encuentra en la posición mas baja del mismo. El impacto se encuentra en la zona de calificación más baja."/>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9/08/2019_x000a__x000a__x000a__x000a__x000a__x000a__x000a__x000a__x000a__x000a_________________x000a__x000a__x000a__x000a__x000a__x000a__x000a__x000a__x000a__x000a__x000a_"/>
    <s v="26/09/2019_x000a__x000a__x000a__x000a__x000a__x000a__x000a__x000a__x000a__x000a_________________x000a__x000a__x000a__x000a__x000a__x000a__x000a__x000a__x000a__x000a__x000a_"/>
    <s v="_x000a__x000a__x000a__x000a__x000a__x000a__x000a__x000a__x000a__x000a_________________x000a__x000a_- Realizar cualificaciones al equipo de trabajo de Seguimiento y Medición, respecto al uso y manejo de los instrumentos que se diseñan para realizar la medición de la calidad en la prestación de los servicios.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30/11/2018_x000a__x000a__x000a__x000a__x000a__x000a__x000a__x000a__x000a_"/>
    <s v="_x000a__x000a__x000a__x000a__x000a__x000a__x000a__x000a__x000a__x000a_________________x000a__x000a_07/10/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total de compromisos"/>
    <s v="en la cualificación a los servidores públicos con funciones de IVC en la programación, gestión y/o disponibilidad de los recursos necesarios para su desarrollo."/>
    <s v="Gestión de procesos"/>
    <s v="Cumplimient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3"/>
    <s v="Insignificante (1)"/>
    <s v="Menor (2)"/>
    <s v="Insignificante (1)"/>
    <s v="Insignificante (1)"/>
    <s v="Insignificante (1)"/>
    <s v="Insignificante (1)"/>
    <x v="2"/>
    <x v="3"/>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Instructivo  4222100-IN-060 Programación y coordinación de cualificación a servidores con funciones de IVC indica que el servidor asignado, autorizado(a) por Subdirector de Seguimiento a la Gestión de Inspección, Vigilancia y Control, cada vez que se programe una sesión  coordina con las entidades objeto de cualificación los aspectos logísticos, instalaciones y elementos ofimáticos.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 El Instructivo  4222100-IN-060 Programación y coordinación de cualificación a servidores con funciones de IVC indica que el servidor asignado, autorizado(a) por Subdirector de Seguimiento a la Gestión de Inspección, Vigilancia y Control, cada vez que se programe una sesión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0"/>
    <s v="La aplicación de los controles son efectivos por el proceso en cuanto al riesgo evidenci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 la Función Archivística y del Patrimonio Documental del Distrito Capital"/>
    <s v="Realizar asistencia técnica en gestión documental y archivos, realizar monitoreo y control de condiciones ambientales, diseñar o actualizar instrumentos técnicos para normalizar la gestión documental en el distrito capital, realizar investigaciones técnicas e historiográficas en la Dirección distrital de archivo de Bogotá)."/>
    <s v="Errores (fallas o deficiencias)"/>
    <s v="en  la gestión de la función archivística"/>
    <s v="Gestión de procesos"/>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de personal idóneo de los responsables de la gestión documental en las entidades Distritales._x000a__x000a__x000a__x000a__x000a__x000a__x000a_"/>
    <s v="-  Inducir a las entidades en errores en la función archiví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Impresión de artes gráficas para las entidades del distrito capital_x000a_- Publicación de actos administrativos en el registro distrital_x000a__x000a__x000a_"/>
    <s v="- Todos los procesos en el Sistema de Gestión de Calidad_x000a__x000a__x000a__x000a_"/>
    <x v="0"/>
    <s v="Insignificante (1)"/>
    <s v="Moderado (3)"/>
    <s v="Menor (2)"/>
    <s v="Menor (2)"/>
    <s v="Catastrófico (5)"/>
    <s v="Mayor (4)"/>
    <x v="1"/>
    <x v="1"/>
    <s v="La valoración antes de controles arrojó rara vez dentro de la escala de probabilidad por frecuencia, así mismo en la escala de impacto el resultado arrojado fue catastrófico. Lo que ubica al riesgo en una zona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_x000a_Correo electrónico de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4"/>
    <x v="3"/>
    <s v="La valoración después de controles arrojó rara vez  dentro de la escala de probabilidad, toda vez que podría ocurrir el riesgo, así mismo, dentro de la escala de impacto se ubico en mayor, lo que ubica el riesgo en la zona alta a pesar que  la función archivística no ha presentado deficiencia, pues el promedio de las encuestas de satisfacción es superior al 96%"/>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 los procedimientos 2215100-PR-257, 2215200-PR-293, 2215200-PR-294 y 2215200-PR-299, e incluir en caso que sea necesario controles detectivos._x000a__x000a_(Acción Preventiva N° 35 registrada en aplicativo SIG)_x000a_- Revisar, ajustar y validar los puntos de control de los procedimientos 2215100-PR-257, 2215200-PR-293, 2215200-PR-294 y 2215200-PR-299, e incluir en caso que sea necesario controles detectivos._x000a__x000a_(Acción Preventiva N° 35 registrada en aplicativo SIG)_x000a_- Revisar, ajustar y validar los puntos de control de los procedimientos 2215100-PR-257, 2215200-PR-293, 2215200-PR-294 y 2215200-PR-299, e incluir en caso que sea necesario controles detectivos._x000a__x000a_(Acción Preventiva N° 35 registrada en aplicativo SIG)_x000a_- Revisar, ajustar y validar los puntos de control de los procedimientos 2215100-PR-257, 2215200-PR-293, 2215200-PR-294 y 2215200-PR-299, e incluir en caso que sea necesario controles detectivos._x000a__x000a_(Acción Preventiva N° 35 registrada en aplicativo SIG)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rocedimiento actualizado_x000a_- Procedimiento actualizado_x000a_- Procedimiento actualizado_x000a_- Pro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10/2019_x000a_31/10/2019_x000a_31/10/2019_x000a_31/10/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ónico_x000a_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Realizar el ingreso de documentación patrimonial a la dirección distrital del Archivo De Bogotá, Organizar los fondos históricos (clasificar, ordenar y describir), realizar catalogación bibliográfica, realizar la conservación, restauración y reprografía de la documentación histórica, Prestar el servicio para consulta de los fondos documentales custodiados por el Archivo De Bogotá"/>
    <s v="Errores (fallas o deficiencias)"/>
    <s v="en la gestión del patrimonio documental del Distrito"/>
    <s v="Gestión de procesos"/>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rocesos técnicos y en el servicio al usuario externo en Sala_x000a_- Fallas en el sistema informático oficial de los fondos históricos, que impida el servicio al público de la documentación histórica_x000a__x000a__x000a__x000a__x000a__x000a_"/>
    <s v="- Desconocimiento del propósito, el funcionamiento, los productos y servicios que ofrece el proceso por parte de los usuarios del proceso._x000a_- Nueva legislación que afecta la ejecución del proceso.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0"/>
    <s v="Insignificante (1)"/>
    <s v="Moderado (3)"/>
    <s v="Moderado (3)"/>
    <s v="Menor (2)"/>
    <s v="Menor (2)"/>
    <s v="Insignificante (1)"/>
    <x v="3"/>
    <x v="3"/>
    <s v="La valoración antes de controles arroja rara vez dentro de la escala de probabilidad por frecuencia, toda vez que es baja la posibilidad de que ocurra, así mismo, dentro de la escala de impacto se ubico en moderado, lo que ubica el riesgo en la zona moderada."/>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 El Procedimiento de Consulta de Fondos Documentales Custodiados por el Archivo de Bogotá 2215100-PR-082 indica que los profesionales, autorizado(a) por Director(a) y/o Subdirectores, Cada vez que se recibe documentación se revisa y coteja con respecto a la información consignada en la   herramienta informática y a los registros de las solicitudes recibidas .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Queda como evidencia Sistema de Información del Archivo de Bogotá SIAB y Circulación interna de documentos históricos_x000a_2215100-FT-161_x000a_.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Organización de fondos históricos  2215100-PR-073 indica que el profesional universitario, autorizado(a) por Subdirector técnico, mensualmente revisa los procesos técnicos archivísticos aplicados a una muestra del 10% de los documentos procesados durante el mes . La(s) fuente(s) de información utilizadas es(son) documentos con deterioro. En caso de evidenciar observaciones, desviaciones o diferencias, se solicita la corrección hasta que cada uno de los procesos haya quedado bien aplicado. Queda como evidencia Documentos con procesos técnicos y Correo electrónico de solicitud de ajustes._x000a_- El procedimiento Catalogación bibliográfica 4213200-PR-362 indica que los profesionales universitario, autorizado(a) por Subdirector técnico, cada vez que se requiera realiza control de calidad seleccionando de manera aleatoria el 10% de las unidades catalogadas en el mes. La(s) fuente(s) de información utilizadas es(son) documentos con deterioro. En caso de evidenciar observaciones, desviaciones o diferencias, devuelve las unidades para que se realicen las correcciones solicitadas hasta total satisfacción. Queda como evidencia Correo electrónico solicitando correcciones y Control de calidad de catalogación de material bibliográfico 4213200-FT-1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0"/>
    <x v="0"/>
    <s v="La valoración después de controles arroja rara vez dentro de la escala de probabilidad, toda vez que no podrí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Organización de fondos históricos  2215100-PR-073 y establecer el punto de control._x000a__x000a_Acción de mejora N° 47 registrada en el aplicativo SIG)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10/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ó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ónico_x000a_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Realizar el ingreso de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
    <s v="Desvío de recursos físicos o económicos"/>
    <s v="en el manejo de la documentación histórica en el Archivo de Bogotá con el fin de obtener cualquier dádiva o beneficio a nombre propio o de terceros"/>
    <s v="Corrupción"/>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 Conflicto de intereses_x000a_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x v="0"/>
    <s v=""/>
    <s v=""/>
    <s v=""/>
    <s v=""/>
    <s v=""/>
    <s v=""/>
    <x v="0"/>
    <x v="0"/>
    <s v="La valoración antes de controles arroja (rara vez) dentro de la escala de probabilidad por frecuencia,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
    <s v="-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x v="0"/>
    <x v="4"/>
    <x v="3"/>
    <s v="La valoración después de controles arroja (rara vez) dentro de la escala de probabilidad,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en caso de que sea necesario ajustar actividades y fortalecer puntos de control de los procedimientos &quot;Ingreso de documentos históricos al Archivo de Bogotá 2215300-PR-282&quot; y &quot;Consulta de fondos documentales custodiados por el Archivo de Bogotá 2215100-PR-082._x000a__x000a_(Acción Preventiva N° 36 registrada aplicativo SIG)_x000a_- Revisar y en caso de que sea necesario ajustar actividades y fortalecer puntos de control de los procedimientos &quot;Ingreso de documentos históricos al Archivo de Bogotá 2215300-PR-282&quot; y &quot;Consulta de fondos documentales custodiados por el Archivo de Bogotá 2215100-PR-082._x000a__x000a_(Acción Preventiva N° 36 registrada aplicativo SIG)_x000a__x000a__x000a__x000a__x000a__x000a__x000a__x000a__x000a_________________x000a__x000a__x000a__x000a__x000a__x000a__x000a__x000a__x000a__x000a__x000a_"/>
    <s v="- Subdirector técnico_x000a_- Subdirector técnico_x000a__x000a__x000a__x000a__x000a__x000a__x000a__x000a__x000a_________________x000a__x000a__x000a__x000a__x000a__x000a__x000a__x000a__x000a__x000a__x000a_"/>
    <s v="- Procedimiento ajustado y revisado_x000a_- Procedimiento ajustado y revisado_x000a__x000a__x000a__x000a__x000a__x000a__x000a__x000a__x000a_________________x000a__x000a__x000a__x000a__x000a__x000a__x000a__x000a__x000a__x000a__x000a_"/>
    <s v="08/08/2019_x000a_08/08/2019_x000a__x000a__x000a__x000a__x000a__x000a__x000a__x000a__x000a_________________x000a__x000a__x000a__x000a__x000a__x000a__x000a__x000a__x000a__x000a__x000a_"/>
    <s v="31/10/2019_x000a_31/10/2019_x000a__x000a_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Realizar Asistencia Técnica en Gestión Documenta y Archivos, Realizar Seguimiento al cumplimiento de la normativa archivística en las entidades del Distrito Capital, Realizar revisión y evaluación de las Tablas de Retención - TRD- y valoración Documental - TVD, para su convalidación por parte del Consejo Distrital de Archivos."/>
    <s v="Decisiones ajustadas a intereses propios o de terceros"/>
    <s v="con  la modificación y/o ocultamiento de datos para la emisión de conceptos técnicos e informes de la Subdirección del Sistema Distrital de Archivos a cambio de dadivas"/>
    <s v="Corrupción"/>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x v="0"/>
    <s v=""/>
    <s v=""/>
    <s v=""/>
    <s v=""/>
    <s v=""/>
    <s v=""/>
    <x v="0"/>
    <x v="0"/>
    <s v="La valoración antes de controles arroja (rara vez) dentro de la escala de probabilidad por frecuencia, toda vez que excepcionalmente podría ocurrir el riesgo, así mismo, dentro de la escala de impacto se ubico en (mayor), debido a la Pérdida de credibilidad del ente rector en materia archivística y la afectación en la prestación de los productos o servicios que ofrece la entidad; lo que ubica el riesgo en la zona alta."/>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 El procedimiento Seguimiento al cumplimiento de la normatividad archivística en las Entidades del Distrito Capital 2215200-PR-299 indica que Subdirector del Sistema Distrital de Archivos, autorizado(a) por Director (a) del Archivo de Bogotá, Cada vez que se requiera Valida el informe de seguimiento al cumplimiento de la normatividad archivística. La(s) fuente(s) de información utilizadas es(son) Evidencia emitidas por la entidad y las herramientas  de evaluación de las visitas de seguimiento. En caso de evidenciar observaciones, desviaciones o diferencias, se devuelve para su ajuste. Queda como evidencia Informe de seguimiento a la normativa archivística y Correo electrónico de ajust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La valoración después de controles arrojó rara vez dentro de la escala de probabilidad, toda vez que podrí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 puntos de control del procedimiento &quot;Asistencia técnica en gestión documental y archivos 2215100-PR-257&quot;._x000a__x000a__x000a_(Acción Preventiva N° 35 registrada aplicativo SIG)_x000a_- Revisar y ajustar actividades y  fortalecer puntos de control del procedimiento &quot;Revisión y evaluación de las TRD Y TVD para su convalidación por parte del Consejo Distrital de Archivos 2215200-PR-293&quot;._x000a__x000a__x000a_(Acción Preventiva N° 35 registrada aplicativo SIG)_x000a_- Revisar y ajustar actividades y  fortalecer puntos de control del procedimiento &quot;Seguimiento al cumplimiento de la normatividad archivística en las Entidades del Distrito Capital 2215200-PR-299&quot;._x000a__x000a_(Acción Preventiva N° 35 registrada aplicativo SIG)_x000a_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_x000a__x000a__x000a__x000a__x000a__x000a__x000a__x000a__x000a_"/>
    <s v="- Procedimiento ajustado y revisado_x000a_- Procedimiento ajustado y revisado_x000a_- Procedimiento ajustado y revisado_x000a__x000a__x000a__x000a__x000a__x000a__x000a__x000a_________________x000a__x000a__x000a__x000a__x000a__x000a__x000a__x000a__x000a__x000a__x000a_"/>
    <s v="08/08/2019_x000a_08/08/2019_x000a_08/08/2019_x000a__x000a__x000a__x000a__x000a__x000a__x000a__x000a_________________x000a__x000a__x000a__x000a__x000a__x000a__x000a__x000a__x000a__x000a__x000a_"/>
    <s v="31/10/2019_x000a_31/10/2019_x000a_31/10/2019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informa al Director del archivo de Bogotá,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Políticas Públicas Distritales"/>
    <s v="Identificar y acotar un problema público o situación a resolver"/>
    <s v="Errores (fallas o deficiencias)"/>
    <s v="al momento de identificar y acotar un problema público o situación a resolver en el marco de la formulación de una política pública."/>
    <s v="Gestión de procesos"/>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a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x v="0"/>
    <s v="Insignificante (1)"/>
    <s v="Menor (2)"/>
    <s v="Insignificante (1)"/>
    <s v="Moderado (3)"/>
    <s v="Insignificante (1)"/>
    <s v="Mayor (4)"/>
    <x v="0"/>
    <x v="0"/>
    <s v="Se disminuye la probabilidad a ( Rara vez 1 ) ya que en los últimos años no se ha materializado el riesgo ni se han presentado no conformidades ni observaciones en las auditorias internas y externas  El impacto ( mayor 4 ) obedece a que se afectaría el cumplimiento de objetivos institucionales. La zona cambia a alta ya que se califica la probabilidad por frecuencia."/>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o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ía  correo electrónico solicitando ajustes . Queda como evidencia correo electrónico, propuesta par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 rara vez 1  e impacto ( menor2) ) puesto  que una vez realizados los controles se disminuye la probabilidad y el impacto de ocurrencia del riesgo. Cambia la valoración inicial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marco de la formulación de una política pública. en el informe de monitoreo a la Oficina Asesora de Planeación._x000a_- Identificar las fallas que permitieron que se presentara un error al momento de identificar y acotar un problema público o situación a resolver. _x000a_- solicitar al profesional de la realizar ajustes en la identificación de problema público o situación a resolver._x000a__x000a__x000a__x000a__x000a__x000a__x000a_- Actualizar el mapa de riesgos del proceso Gestión de Políticas Públicas Distritales"/>
    <s v="- Subsecretario(a) Técnico(a)_x000a_- Profesional Líder de política _x000a_- Profesional Líder de política _x000a__x000a__x000a__x000a__x000a__x000a__x000a_- Subsecretario(a) Técnico(a)"/>
    <s v="- Reporte de monitoreo indicando la materialización del riesgo de Errores (fallas o deficiencias) al momento de identificar y acotar un problema público o situación a resolver en el marco de la formulación de una política pública._x000a_- Identificación de fallas que permitieron que se materializará el riesgo. _x000a_- Identificación del contexto de la necesidad y de la problemática ajustada. 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Identificación del riesgo_x000a_Análisis antes de controles_x000a_Análisis de controles_x000a_Análisis después de controles_x000a_Tratamiento del riesgo"/>
    <s v="Se incluyo explicación  del riesgo, se incluyen externas (incluyendo las DOFA) y complementan consecuencias._x000a_Se realizó explicación antes y después de controles _x000a_Se crearon controles detectivos._x000a_Se acepta  el riesgo y se formulan acciones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Planificar la formulación de la propuesta de Política Pública."/>
    <s v="Decisiones erróneas o no acertadas"/>
    <s v="al planificar la formulación de propuesta de Política Pública  "/>
    <s v="Gestión de procesos"/>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x v="0"/>
    <s v="Insignificante (1)"/>
    <s v="Menor (2)"/>
    <s v="Insignificante (1)"/>
    <s v="Moderado (3)"/>
    <s v="Insignificante (1)"/>
    <s v="Mayor (4)"/>
    <x v="0"/>
    <x v="0"/>
    <s v="Se disminuye la probabilidad a  ( Rara vez 1 ) dado que el  no  planificar adecuadamente  la formulación de la política derivará en que el plan no prospere. El impacto (mayor 4) obedece a  que se afectaría el cumplimiento de  los objetivos institucionales. La zona cambia a alta ya que se califica la probabilidad por frecuencia."/>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prueba o rechaza la propuesta. Queda como evidencia Memorando envío de propuesta política pública, evidencia de reunión de aceptación o rechazo de propuesta de política públicas , acta de aprobación o rechazo al document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1"/>
    <x v="1"/>
    <s v="Se determina una probabilidad ( rara vez 1 )  y  el impacto ( moderado 3) una vez realizados los controles se disminuye la probabilidad y el impacto de ocurrencia del riesgo sin embargo se deben fortalecer los controles para que está se ubique en zona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Decisiones erróneas o no acertadas al planificar la formulación de propuesta de Política Pública   en el informe de monitoreo a la Oficina Asesora de Planeación._x000a_- Analizar los ajustes que se deben realizar  en la planificación de la formulación de la propuesta de Política Pública._x000a_- Actualizar propuesta  de formulación política pública._x000a_- Presentar la propuesta actualizada  a la Oficina Asesora de Planeación para que sea publicada  en  Comité directivo.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Decisiones erróneas o no acertadas al planificar la formulación de propuesta de Política Pública  _x000a_- Propuesta de formulación de política pública ajustada._x000a_- Propuesta de formulación de política pública actualizada._x000a_- Propuesta actualizada y presentada en Comité Directiv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 Se incluyen las actividades de mejora Cod. 35 según el Aplicativo SIG.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  Formular el documento técnico de soporte, el documento CONPES y el plan de acción para la política pública"/>
    <s v="Errores (fallas o deficiencias)"/>
    <s v="en la formulación del documento técnico de soporte, el documento CONPES y/o el plan de acción para la política pública"/>
    <s v="Gestión de procesos"/>
    <s v="Estratégico"/>
    <s v="- Las personas responsables de la formulación del documento técnico de soporte, el documento CONPES y/o el plan de acción para la política pública no son idóneas.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_x000a_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x v="0"/>
    <s v="Mayor (4)"/>
    <s v="Mayor (4)"/>
    <s v="Menor (2)"/>
    <s v="Insignificante (1)"/>
    <s v="Insignificante (1)"/>
    <s v="Mayor (4)"/>
    <x v="0"/>
    <x v="0"/>
    <s v="Se disminuye la probabilidad a  ( posible 4)  y un impacto ( mayor 4 ) de no controlarse el riesgo la imagen de la entidad se vería afectada negativamente por la falta del cumplimiento de las metas incorporadas en el PDD. La zona cambia a alta ya que se califica la probabilidad por frecuencia."/>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a pública  Discute y solicita ajustes sobre los aspectos técnicos, metodológicos y operativos de lo propuesto en el documento de política y su plan de acción. Adicionalmente la Secretaría técnica del CONPES D.C genera una ayuda de memoria y consolida una matriz con los comentarios que se realicen al documento y los remite a la Subsecretaría de Planeación Socioeconómica y a la Secretaría General. La(s) fuente(s) de información utilizadas es(son) Documentos política pública Plan de acción política pública 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1"/>
    <x v="1"/>
    <s v="Se determinó una probabilidad ( rara vez 1 )  y un impacto ( moderado 3 )  dado que los controles definidos disminuyen el impacto manteniendo la probabilidad, por la relevancia del producto final ( Documento CONPES, Plan de Acción)  es significativ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Errores (fallas o deficiencias) en la formulación del documento técnico de soporte, el documento CONPES y/o el plan de acción para la política pública en el informe de monitoreo a la Oficina Asesora de Planeación._x000a_- Conformar un equipo idóneo para revisión y ajuste de los productos _x000a_- Ajustar documento técnico de soporte ,  documento CONPES y/o Plan de acción_x000a_- Presentar los ajustes para revisión y aprobación.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Errores (fallas o deficiencias) en la formulación del documento técnico de soporte, el documento CONPES y/o el plan de acción para la política pública_x000a_- Equipo idóneo conformado _x000a_- Documentos Ajustados _x000a_- Documentos presentados para revisión y aprobación.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Tratamiento del riesgo"/>
    <s v="Producto de la retroalimentación recibida en el segundo monitoreo de riesgos y en las actividades que se adelantan para la actualización del proceso, se ajusta matriz dofa y valoración de probabilidad de riesgos por frecuencia pasando a rara vez. Se incluyen las actividades de mejora Cod. 35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Implementar o asesorar en la implementación de políticas "/>
    <s v="Incumplimiento parcial de compromisos"/>
    <s v="en  la implementación de políticas públicas "/>
    <s v="Gestión de procesos"/>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 Coyunturas políticas que impiden la implementación de la política pública.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Procesos misionales en el Sistema de Gestión de Calidad_x000a__x000a__x000a__x000a_"/>
    <x v="0"/>
    <s v="Mayor (4)"/>
    <s v="Mayor (4)"/>
    <s v="Menor (2)"/>
    <s v="Insignificante (1)"/>
    <s v="Insignificante (1)"/>
    <s v="Mayor (4)"/>
    <x v="0"/>
    <x v="0"/>
    <s v="Se disminuye la probabilidad a rara vez 1  dado que de acuerdo con los resultados de las auditorias no se ha presentado.  El impacto ( mayor 4) se debe a la afectación de la imagen, el cumplimiento, y lo financiero.  La zona cambia a alta ya que se califica la probabilidad por frecuencia."/>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 rara vez 1)  y el impacto ( menor 2) puesto que se establecen controles periódicos ( Guía para el seguimiento y evaluación de políticas públicas) por parte del líder de la política pública  con apoyo de las Secretaría Distrital de Planeación, para garantizar la ejecución de los productos establecidos en el plan de acción lo que facilita la realización de ajustes a tiempo. _x000a_Cambia la valoración inicial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Analizar la información que permitió que se materializara el incumplimiento parcial de compromisos en la implementación de políticas públicas _x000a_- Informar a la Secretaría Distrital de Planeación el incumplimiento en el avance del plan de acción de la política pública _x000a_- Informar a los directivos y cabezas de sector sobre el incumplimiento en el avance del plan de acción de la política pública _x000a_- Reprogramar el cronograma para que se cumpla el plan _x000a__x000a__x000a__x000a__x000a_- Actualizar el mapa de riesgos del proceso Gestión de Políticas Públicas Distritales"/>
    <s v="- Subsecretario(a) Técnico(a)_x000a_- Jefe de dependencia líder de política _x000a_- subsecretario(a) Técnico(a) Oficina Asesora de Planeación _x000a_- Secretario de despacho _x000a_- Jefe de dependencia líder de política _x000a__x000a__x000a__x000a__x000a_- Subsecretario(a) Técnico(a)"/>
    <s v="- Reporte de monitoreo indicando la materialización del riesgo de Incumplimiento parcial de compromisos en  la implementación de políticas públicas _x000a_- Análisis del incumplimiento en la implementación de políticas públicas._x000a_- Informe de  incumplimiento_x000a_- comunicación informando el incumplimiento_x000a_- Plan reprogramado.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
    <s v="Producto de la retroalimentación recibida en el segundo monitoreo de riesgos y en las actividades que se adelantan para la actualización del proceso, se ajusta matriz dofa y valoración de probabilidad de riesgos por frecuencia, pasando de estar en  proba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Realizar seguimiento a la implementación del plan de acción de la política pública"/>
    <s v="Omisión"/>
    <s v="al  realizar seguimiento a la implementación del plan de acción de la política pública"/>
    <s v="Gestión de procesos"/>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ítica pública._x000a__x000a__x000a__x000a__x000a__x000a__x000a_"/>
    <s v="- La información de entrada para realizar seguimiento a la ejecución del plan de acción para la implementación de la política pública, no es oportuna ,clara, completa ni suficiente._x000a_- Coyunturas políticas que impiden la implementación de la política pública._x000a__x000a__x000a__x000a__x000a__x000a__x000a__x000a_"/>
    <s v="-  Imposibilidad en la medición de los resultados esperados con la implementación de la polí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 Políticas públicas ineficaces._x000a__x000a__x000a_"/>
    <s v="- -- Ningún trámite y/o procedimiento administrativo_x000a__x000a__x000a__x000a_"/>
    <s v="- Procesos misionales en el Sistema de Gestión de Calidad_x000a__x000a__x000a__x000a_"/>
    <x v="0"/>
    <s v="Insignificante (1)"/>
    <s v="Mayor (4)"/>
    <s v="Menor (2)"/>
    <s v="Insignificante (1)"/>
    <s v="Moderado (3)"/>
    <s v="Mayor (4)"/>
    <x v="0"/>
    <x v="0"/>
    <s v="Se disminuye la probabilidad a ( Rara vez 1) dado que no se ha presentado ni evidenciado en las auditorias internas y externas. El impacto ( mayor 4 ) se debe a que afectaría la imagen y el cumplimiento de objetivos en caso de presentarse. La A171zona cambia a alta ya que se califica la probabilidad por frecuencia."/>
    <s v="- El procedimiento 421000-PR-370  indica que Profesional de la dependencia líder de política , autorizado(a) por jefe de la dependencia líder de la política , a cada política pública liderada por la entidad Divulga y socializa la política pública de acuerdo con la estrategi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1"/>
    <x v="1"/>
    <s v="Se determinó la probabilidad ( rara vez 1) ya que los controles permiten reducir la probabilidad de la ocurrencia  sin embargo en el evento de materializarse podría llevar al incumplimiento de los productos o comprometer la  calidad de los mismos, por parte de las entidades responsables. Así mismo los controles del  impacto ( moderado 3) evitan que se realicen los ajustes necesarios a tiempo para disminuir el impact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 Ajustar plan de acción de implementación de la política pública _x000a_- Realizar seguimiento de la implementación del plan de acción de política pública._x000a__x000a__x000a__x000a__x000a__x000a_- Actualizar el mapa de riesgos del proceso Gestión de Políticas Públicas Distritales"/>
    <s v="- Subsecretario(a) Técnico(a)_x000a_- Dependencia líder de Política  y Oficina Asesora de Planeación _x000a_- Dependencia líder de Política _x000a_- Dependencia líder de Política 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 Plan de acción ajustado_x000a_- Seguimiento al plan de acción 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Elaborar propuesta de lineamiento técnico_x000a__x000a_Asesorar en la implementación de lineamientos técnicos"/>
    <s v="Decisiones erróneas o no acertadas"/>
    <s v="en  la elaboración y asesoría en la implementación de lineamientos técnicos"/>
    <s v="Gestión de procesos"/>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 Debilidades en las acciones de articulación interinstitucional que afectan las acciones para la modernización de la infraestructura física del Distrito._x000a_- Imagen institucional desmejorada por la deficiente divulgación, en materia de acciones, decisiones y resultados de la gestión del Distrito Capital._x000a__x000a_"/>
    <s v="- -- Ningún trámite y/o procedimiento administrativo_x000a__x000a__x000a__x000a_"/>
    <s v="- Procesos misionales en el Sistema de Gestión de Calidad_x000a__x000a__x000a__x000a_"/>
    <x v="0"/>
    <s v="Menor (2)"/>
    <s v="Menor (2)"/>
    <s v="Menor (2)"/>
    <s v="Insignificante (1)"/>
    <s v="Insignificante (1)"/>
    <s v="Mayor (4)"/>
    <x v="0"/>
    <x v="0"/>
    <s v="Se determinó la probabilidad (rara vez 1 )  debido a que no se ha presentado en las auditorias realizadas  y un impacto Mayor (4) debido al alcance que tendría el  incumplimiento de los objetivos y metas Distritales. La zona cambia a alta ya que se califica la probabilidad por frecuencia."/>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Rara vez (1)  y el  impacto moderado (3) ya que los controles permiten reducir el impacto sin embargo se deben fortalecer los controles para reducir aún más el impacto. Cambia la valoración inicial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Se ajusta lineamiento técnico _x000a_- Elaborar una comunicación informando el error y la no utilización del lineamiento erróneo_x000a_- Divulgar lineamiento ajustado y corregido _x000a__x000a__x000a__x000a__x000a__x000a_- Actualizar el mapa de riesgos del proceso Gestión de Políticas Públicas Distritales"/>
    <s v="- Subsecretario(a) Técnico(a)_x000a_- Profesional dependencia líder, jefe dependencia Líder._x000a_- Profesional dependencia líder, jefe dependencia Líder._x000a_- Profesional dependencia líder, jefe dependencia Líder.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 Comunicación _x000a_- Lineamiento publicad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Seguridad y Salud en el Trabajo"/>
    <s v="Realizar diagnóstico basado en la aplicación de estándares mínimos del Sistema de Gestión de Seguridad y Salud en el Trabajo y mantener actualizado el marco normativo."/>
    <s v="Omisión"/>
    <s v="en el diagnóstico y actualización del marco normativo en materia de estándares mínimos del Sistema de Gestión de Seguridad y Salud en el Trabajo"/>
    <s v="Gestión de procesos"/>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x v="4"/>
    <s v="Insignificante (1)"/>
    <s v="Insignificante (1)"/>
    <s v="Menor (2)"/>
    <s v="Menor (2)"/>
    <s v="Insignificante (1)"/>
    <s v="Moderado (3)"/>
    <x v="3"/>
    <x v="3"/>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autorizado(a) por el(la) Director(a) de Talento Humano, mens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Informe de resultados de la evaluación de los estándares mínimos del Sistema de Gestión de Seguridad y Salud en el Trabajo._x000a_- El procedimiento 4232000-PR-372 GESTIÓN DE PELIGROS, RIESGOS Y AMENAZAS indica que el Profesional Universitario, autorizado(a) por el(la) Director(a) de Talento Humano, mens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s normativos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a_Actividad preventiva No. 26. Definir un plan de contingencia que incluya: - Recurrir al regulador para clarificar el contenido y las disposiciones de la normativa. - Taller de revisión documental para actualización del diagnostico._x000a_- Actividad preventiva No. 26. Capacitar a los servidores(as) públicos(as) que realiza la actualización del diagnostico, en normativa de SST._x000a_- Actividad preventiva No. 26. Validar disposiciones anteriores para vinculación en el procedimiento_x000a__x000a__x000a__x000a__x000a__x000a__x000a__x000a_________________x000a__x000a__x000a__x000a__x000a__x000a__x000a__x000a__x000a__x000a__x000a_"/>
    <s v="- Profesional Universitario, autorizado(a) por el(la) Director(a) de Talento Humano_x000a_- Profesional Universitario, autorizado(a) por el(la) Director(a) de Talento Humano_x000a_- Profesional Universitario, autorizado(a) por el(la) Director(a) de Talento Humano_x000a__x000a__x000a__x000a__x000a__x000a__x000a__x000a_________________x000a__x000a__x000a__x000a__x000a__x000a__x000a__x000a__x000a__x000a__x000a_"/>
    <s v="- Actas de comité de autocontrol_x000a_- Capacitación  al equipo de SST en la nueva normatividad_x000a_- Actualización de procesos y procedimientos bajo la normatividad vigente._x000a__x000a__x000a__x000a__x000a__x000a__x000a__x000a_________________x000a__x000a__x000a__x000a__x000a__x000a__x000a__x000a__x000a__x000a__x000a_"/>
    <s v="10/09/yyyy_x000a_10/09/yyyy_x000a_10/09/yyyy_x000a__x000a__x000a__x000a__x000a__x000a__x000a__x000a_________________x000a__x000a__x000a__x000a__x000a__x000a__x000a__x000a__x000a__x000a__x000a_"/>
    <s v="04/04/yyyy_x000a_13/02/yyyy_x000a_31/10/yyyy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_x000a_Análisis antes de controles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laborar y actualizar los lineamientos y actividades relacionados con la Seguridad y Salud en el Trabajo_x000a_"/>
    <s v="Errores (fallas o deficiencias)"/>
    <s v="en la elaboración y actualización de los lineamientos y actividades relacionados con la Seguridad y Salud en el Trabajo "/>
    <s v="Gestión de procesos"/>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ciencia de personal y/o elevada carga laboral que representa mantener actualizado el alto volumen de linea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x v="0"/>
    <s v="Insignificante (1)"/>
    <s v="Insignificante (1)"/>
    <s v="Menor (2)"/>
    <s v="Menor (2)"/>
    <s v="Insignificante (1)"/>
    <s v="Moderado (3)"/>
    <x v="3"/>
    <x v="3"/>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autorizado(a) por el(la) Director(a) de Talento Humano, mens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 El procedimiento 4232000-PR-372 GESTIÓN DE PELIGROS, RIESGOS Y AMENAZAS indica que el Profesional Universitario, autorizado(a) por el(la) Director(a) de Talento Humano, mensualmente realiza monitoreo al cumplimiento de la ejecución de actividades de Salud y Seguridad en el Trabajo. La(s) fuente(s) de información utilizadas es(son) los documentos que soportan la realización de la actividad planeada en materia de Salud y Seguridad en el Trabajo. En caso de evidenciar observaciones, desviaciones o diferencias, se deben realizar los ajustes y correcciones pertinentes. Queda como evidencia reporte de cumplimiento de la ejecución de actividades de Salud y Seguridad en el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s normativos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l procedimiento 4232000-PR-372 GESTIÓN DE PELIGROS, RIESGOS Y AMENAZAS se realiza una actualización de los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Actualizar la Identificación de peligros y valoración de riesgos_x000a_"/>
    <s v="Omisión"/>
    <s v="en la actualización e identificación de peligros y valoración de riesgos_x000a_"/>
    <s v="Gestión de procesos"/>
    <s v="Operativo"/>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m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Modificación de riesgos en la matriz de peligros, observación por parte del ente de control u otro ente regulador, disminución en los estándares mínimos.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x v="0"/>
    <s v="Insignificante (1)"/>
    <s v="Insignificante (1)"/>
    <s v="Menor (2)"/>
    <s v="Menor (2)"/>
    <s v="Insignificante (1)"/>
    <s v="Moderado (3)"/>
    <x v="3"/>
    <x v="3"/>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Informe de resultados de la evaluación de los estándares mínimos del Sistema de Gestión de Seguridad y Salud en el Trabajo.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Informe de resultados de la evaluación de los estándares mínimos del Sistema de Gestión de Seguridad y Salud en el Trabajo, bajo lista normatividad vigen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s normativos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espués de los controles establecidos en la dependencia, se logra verificar que la probabilidad de que la omisión ocurra e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 28. Capacitar a los servidores(as) públicos(as) que realiza la actualización del diagnostico, en normativa de SST._x000a_- Acción preventiva No. 28. Capacitación en la metodología definida según la normatividad para la identificación de peligros y valoración de riesgos._x000a__x000a__x000a__x000a__x000a__x000a__x000a__x000a__x000a_________________x000a__x000a__x000a__x000a__x000a__x000a__x000a__x000a__x000a__x000a__x000a_"/>
    <s v="- Profesional Universitario, autorizado(a) por el(la) Director(a) de Talento Humano_x000a_- Profesional Universitario, autorizado(a) por el(la) Director(a) de Talento Humano_x000a__x000a__x000a__x000a__x000a__x000a__x000a__x000a__x000a_________________x000a__x000a__x000a__x000a__x000a__x000a__x000a__x000a__x000a__x000a__x000a_"/>
    <s v="- Capacitaciones a los servidores que ayudan en el proceso de Salud y Seguridad en al Trabajo. Memorando de cierre 3-2019-14799 del 15/05/2019_x000a_- Capacitaciones a los servidores que ayudan en el proceso de Salud y Seguridad en al Trabajo. Memorando de cierre 3-2019-14799 del 15/05/2019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04/04/yyyy_x000a_04/04/yyyy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a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_x000a_- Reporte a el(la) Director(a) de Talento Humano._x000a_- Matriz de identificación de riesgos actualizad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jecutar el Plan de Prevención, Preparación y Respuesta ante Emergencias_x000a_"/>
    <s v="Incumplimiento parcial de compromisos"/>
    <s v="en la ejecución del Plan de Prevención, Preparación y Respuesta ante Emergencias"/>
    <s v="Gestión de procesos"/>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x v="4"/>
    <s v="Menor (2)"/>
    <s v="Moderado (3)"/>
    <s v="Menor (2)"/>
    <s v="Menor (2)"/>
    <s v="Insignificante (1)"/>
    <s v="Moderado (3)"/>
    <x v="3"/>
    <x v="3"/>
    <s v="Por ser una actividad operativa, tiene un impacto moderado, sin embargo ya que su frecuencia es improbable, es decir, se presentó al menos una vez en los últimos cuatro años la valoración antes de los controles es moderada._x000a_"/>
    <s v="- El procedimiento 4232000-PR-372 GESTIÓN DE PELIGROS, RIESGOS Y AMENAZAS indica que el Profesional Universitario, autorizado(a) por el(la) Director(a) de Talento Humano, 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notificar a el(la) Director(a) de Talento Humano y se deben realizar los ajustes y correcciones correspondientes. . Queda como evidencia Informe de resultados de la evaluación de los estándares mínimos y la Matriz Legal actualizad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 normativo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s normativos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espués de los controles de seguimiento en los comités de autocontrol la valoración del riesgo ahora e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 29. Ciclo de capacitaciones a toda la entidad en el Plan de Prevención, Preparación y Respuesta ante Emergencias._x000a__x000a__x000a__x000a__x000a__x000a__x000a__x000a__x000a__x000a_________________x000a__x000a__x000a__x000a__x000a__x000a__x000a__x000a__x000a__x000a__x000a_"/>
    <s v="- Profesional Universitario, autorizado(a) por el(la) Director(a) de Talento Humano_x000a__x000a__x000a__x000a__x000a__x000a__x000a__x000a__x000a__x000a_________________x000a__x000a__x000a__x000a__x000a__x000a__x000a__x000a__x000a__x000a__x000a_"/>
    <s v="- Ciclo de capacitaciones a los Brigadistas que participan en los Planes de prevención, preparación y respuesta ante emergencias. Memorando de cierre 3-2019-14799 del 15/05/2019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 ejecución del Plan de Prevención, Preparación y Respuesta ante Emergencias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ución del Plan de Prevención, Preparación y Respuesta ante Emergencias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Gestionar las condiciones de salud, de lo(a)s Servidore(a)s Público(a)s de la Entidad_x000a_"/>
    <s v="Incumplimiento parcial de compromisos"/>
    <s v="en las actividades definidas para la gestión de las condiciones de salud de lo(a)s Servidore(a)s Público(a)s de la Entidad_x000a_"/>
    <s v="Gestión de procesos"/>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x v="0"/>
    <s v="Menor (2)"/>
    <s v="Insignificante (1)"/>
    <s v="Menor (2)"/>
    <s v="Insignificante (1)"/>
    <s v="Insignificante (1)"/>
    <s v="Moderado (3)"/>
    <x v="3"/>
    <x v="3"/>
    <s v="Por ser un riesgo de impacto moderado, su valoración es moderada. Sin embargo, se debe tener en cuenta que la probabilidad es considerablemente baja."/>
    <s v="- 2211300-PR-166 PR GESTIÓN DE LA SALUD indica que el Profesional Universitario, autorizado(a) por el(la) Director(a) de Talento Humano, cuatrimestralmente realiza seguimiento a las restricciones y recomendaciones médicas de los Servidore(a)s Publico(a)s de la Secretaría General. . La(s) fuente(s) de información utilizadas es(son)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ón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ón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2211300-PR-166 PR GESTIÓN DE LA SALUD indica que el (la) Profesional Universitario de Talento Humano, autorizado(a) por el(la) Director(a) Técnico(a) de Talento Humano, bimensualmente en el subcomité de autocontrol verifica , el seguimiento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nsualmente en el subcomité de autocontrol verifica el seguimiento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0"/>
    <x v="0"/>
    <s v="Después de los controles de seguimiento la valoración del riesgo ahora e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 31. Estandarización de información para garantizar el desarrollo del Plan Anual de Trabajo._x000a_- Acción preventiva No 31. Reuniones mensuales con el equipo de trabajo sobre el plan de trabajo para garantizar la identificación de oportunidades de mejora._x000a__x000a__x000a__x000a__x000a__x000a__x000a__x000a__x000a_________________x000a__x000a__x000a__x000a__x000a__x000a__x000a__x000a__x000a__x000a__x000a_"/>
    <s v="- Profesional Universitario, autorizado(a) por el(la) Director(a) de Talento Humano_x000a_- Profesional Universitario, autorizado(a) por el(la) Director(a) de Talento Humano_x000a__x000a__x000a__x000a__x000a__x000a__x000a__x000a__x000a_________________x000a__x000a__x000a__x000a__x000a__x000a__x000a__x000a__x000a__x000a__x000a_"/>
    <s v="- Seguimientos al Plan anual de Salud y Seguridad en el trabajo. Memorando de cierre 3-2019-14799 del 15/05/2019_x000a__x000a__x000a_- Reuniones con los servidores que apoyan el proceso de Salud y Seguridad en el Trabajo. Memorando de cierre 3-2019-14799 del 15/05/2019_x000a__x000a_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04/04/yyyy_x000a_06/05/yyyy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_x000a_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Realizar seguimiento al Plan Anual de Trabajo del Sistema de Seguridad y Salud en el Trabajo_x000a_"/>
    <s v="Incumplimiento parcial de compromisos"/>
    <s v="de el Plan Anual de Trabajo del Sistema de Seguridad y Salud en el Trabajo_x000a_"/>
    <s v="Gestión de procesos"/>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x v="3"/>
    <s v="Menor (2)"/>
    <s v="Insignificante (1)"/>
    <s v="Menor (2)"/>
    <s v="Insignificante (1)"/>
    <s v="Insignificante (1)"/>
    <s v="Menor (2)"/>
    <x v="2"/>
    <x v="3"/>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3"/>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a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rvicios Administrativos"/>
    <s v="Formular, el Plan Institucional de  Gestión Ambiental- PIGA para la vigencia. _x000a_Formular el plan de acción del PIGA."/>
    <s v="Decisiones erróneas o no acertadas"/>
    <s v="en  la formulación del PIGA y su plan de acción"/>
    <s v="Gestión de procesos"/>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 Desconocimiento u omisión de otros procesos puede generar incumplimientos ambientales_x000a_- 4. Dificultad en la apropiación de políticas ambientales._x000a_- 5. Inadecuada determinación de los controles operacionales para mitigar los impactos y riesgos ambientale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inadecuada utilización de recursos._x000a_- 2. Pérdida de imagen institucional por inadecuado manejo ambiental en los puntos de atención a la ciudadanía  y demás sedes de la Secretaría General. _x000a_- 3. Posibles hallazgos por parte de las autoridades ambientales, los entes o instancias de control._x000a_- 4. Falencias en la implementación del Sistema de Gestión Ambiental de la Entidad_x000a_- 5. Interrupción de la operación de la Secretaría General por la materialización de un riesgo ambiental que no cuente con un control operacional eficiente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x v="0"/>
    <s v="Menor (2)"/>
    <s v="Moderado (3)"/>
    <s v="Moderado (3)"/>
    <s v="Mayor (4)"/>
    <s v="Insignificante (1)"/>
    <s v="Insignificante (1)"/>
    <x v="0"/>
    <x v="0"/>
    <s v="La valoración del riesgo antes de controles quedó en rara vez dentro de la escala de probabilidad por frecuencia, así mismo en la escala de impacto continúa siendo mayor, toda vez que afecta la operación e imagen institucional. Como resultado de la probabilidad y el impacto, la valoración disminuyó de zona extrema a alta. "/>
    <s v="- PR -203 (PC # 7) &quot;Formulación, ejecución y seguimiento al Plan Institucional de Gestión Ambiental - PIGA &quot; indica que la mesa técnica de apoyo en gestión ambiental, autorizado(a) por mediante Resolución 494 de 2019, cada vez que se actualiza el PIGA y su plan de acción  verifica que se cumpla lo estipulado en las Resolución 242 de 2014 y 494 de 2019.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 PR-288 (PC #5) &quot;Identificación de aspectos y valoración de impactos ambientales &quot;: indica que la mesa técnica de apoyo de Gestión Ambiental y el Comité Integral de Gestión y Desempeño, autorizado(a) por mediante Resolución 494 de 2019, cada vez que se realice o se actualice la Matriz de aspectos y potenciales impactos ambientales verifican las actividades, aspectos e impactos ambientales consignados en las mismas. La(s) fuente(s) de información utilizadas es(son) la Matriz de aspectos y potenciales impactos ambientales y la Matriz de riesgo ambiental . En caso de evidenciar observaciones, desviaciones o diferencias, se remite  a los interlocutores PIGA para realizar los ajustes necesarios. Queda como evidencia FT-008 Act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 12) &quot;Formulación, ejecución y seguimiento al Plan Institucional de Gestión Ambiental - PIGA &quot; indica que la mesa técnica de apoyo en gestión ambiental, autorizado(a) por mediante Resolución 494 de 2019,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ón, los cuales deben ejecutarse o presentar grado de avance de acuerdo a la naturaleza del mismo para la siguiente mesa técnica. Queda como evidencia Seguimiento al plan de acción anual del Plan Institucional de Gestión Ambiental-PIGA y Acta mesa técnica de apoyo en gestión ambie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puede evidenciar que la escala probabilidad bajo de improbable a rara vez y la escala de impacto continúa en menor, quedando el riesg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 cada uno de los procedimientos en cuento a que actividades y tareas se deben realizar para su cumplimiento; así como los registros requeridos que dan cuenta de la gestión del mismo.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Director(a) Administrativos y Financiero_x000a_- Director(a) Administrativos y Financiero_x000a__x000a__x000a__x000a__x000a__x000a__x000a__x000a__x000a_________________x000a__x000a_- Director(a) Administrativos y Financiero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8_x000a__x000a__x000a__x000a__x000a__x000a__x000a__x000a__x000a_"/>
    <s v="31/03/2020_x000a_31/03/2020_x000a__x000a__x000a__x000a__x000a__x000a__x000a__x000a__x000a_________________x000a__x000a_31/03/2020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Coordinar la prestación de servicios de apoyo administrativo:  vigilancia, aseo y cafetería,  transporte, préstamo de espacios y demás servicios generales y operativos"/>
    <s v="Errores (fallas o deficiencias)"/>
    <s v="en la prestación de servicios de apoyo administrativo:  vigilancia, aseo y cafetería,  transporte, préstamo de espacios y demás servicios generales y operativos"/>
    <s v="Gestión de procesos"/>
    <s v="Operativo"/>
    <s v="- 1. Inadecuada planeación en la estructuración de los procesos de contratación de los servicios administrativos_x000a_- 2. Falta de claridad en la solicitud de los requerimientos._x000a_- 3.  No se cuenta con la cultura sobre el uso de la herramienta y los tiempos requeridos para la solicitudes de los servicios_x000a_- 4. No se tiene una programación real y anticipada de los eventos_x000a_- Falta de articulación y comunicación en la operación de las actividades que se gestionan al interior  del proceso_x000a__x000a__x000a__x000a__x000a_"/>
    <s v="- Cambios constantes en la normativa aplicable al proceso. _x000a_- Los clientes pueden realizar exigencias basadas en aspectos subjetivos, fuera del contexto del proceso. _x000a_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x v="0"/>
    <s v="Insignificante (1)"/>
    <s v="Moderado (3)"/>
    <s v="Menor (2)"/>
    <s v="Moderado (3)"/>
    <s v="Mayor (4)"/>
    <s v="Insignificante (1)"/>
    <x v="0"/>
    <x v="0"/>
    <s v="La valoración del riesgo antes de controles quedo en rara vez dentro de la escala de probabilidad por frecuencia, así mismo en la escala de impacto continúa en mayor toda vez que afecta la operación de la entidad. Como resultado de la probabilidad y el impacto, la valoración disminuyó de zona extrema a alta."/>
    <s v="- PR-153 (Act. #2) &quot;Prestación de servicios administrativos&quot;: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153 (PC. #5) &quot;Prestación de servicios administrativos&quot;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ctivas o de mejora. Queda como evidencia Informe de Gestión._x000a_- PR-363 (PC 7) &quot;Uso de Espacios&quot;: indica que el servidor asignado y el auxiliar administrativo, autorizado(a) por Subdirector de Servicios Administrativos, cada vez que se preste un espacio verifican que el espacio cuente con los recursos que fueron entregados y que estén en óptimas condiciones. La(s) fuente(s) de información utilizadas es(son) FT-449 evidencia de reunión. En caso de evidenciar observaciones, desviaciones o diferencias, se realizan las reclamaciones a las que haya lugar. Queda como evidencia FT-449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1"/>
    <x v="1"/>
    <s v="La valoración del riesgo después de controles quedo en rara vez dentro de la escala de probabilidad  y de impacto moderado, toda vez que se incluyeron actividades de control de solidez fuerte que minimizan la materialización del riesgo. La valoración resultante del riesgo disminuyó de zona alta a moderad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inis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Informe mensual sobre la prestación del servicio donde se reporte la gestión de las solicitudes indicando numero de atendidas a satisfacción y las que no se llevaron a cabo con su debido soporte._x000a_- AP:# 39(ACT.2): Realizar la revisión y propuesta al procedimiento uso de espacios  y demás documentos asociados.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 Subdirector de Servicios Administrativos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 Propuesta de procedimiento uso de espacios_x000a__x000a__x000a__x000a__x000a__x000a__x000a__x000a_"/>
    <s v="21/09/2018_x000a_21/09/2018_x000a_21/09/2018_x000a_21/09/2018_x000a_21/09/2018_x000a__x000a__x000a__x000a__x000a__x000a_________________x000a__x000a_21/09/2018_x000a_21/09/2018_x000a__x000a__x000a__x000a__x000a__x000a__x000a__x000a_"/>
    <s v="31/03/2020_x000a_31/03/2020_x000a_31/03/2020_x000a_31/05/2019_x000a_29/03/2019_x000a__x000a__x000a__x000a__x000a__x000a_________________x000a__x000a_31/03/2020_x000a_31/03/2020_x000a__x000a__x000a__x000a__x000a__x000a__x000a__x000a_"/>
    <s v="- Reportar el riesgo materializado de Errores (fallas o deficiencias) en la prestación de servicios de apoyo administrativo:  vigilancia, aseo y cafetería,  transporte, préstamo de espacios y demás servicios generales y operativ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servicios de apoyo administrativo:  vigilancia, aseo y cafetería,  transporte, préstamo de espacios y demás servicios generales y operativos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Errores (fallas o deficiencias)"/>
    <s v="en la legalización de adquisición de bienes y/o servicios"/>
    <s v="Gestión de procesos"/>
    <s v="Operativo"/>
    <s v="- 1. Las personas que realizan adqui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x v="0"/>
    <s v="Insignificante (1)"/>
    <s v="Menor (2)"/>
    <s v="Moderado (3)"/>
    <s v="Insignificante (1)"/>
    <s v="Insignificante (1)"/>
    <s v="Insignificante (1)"/>
    <x v="3"/>
    <x v="3"/>
    <s v="La valoración del riesgo antes de controles quedo en rara vez dentro de la escala de probabilidad por frecuencia, así mismo en la escala de impacto continúa siendo moderado, toda vez que afecta la operación interna y externa, el cumplimiento de metas y objetivos institucionales. Como resultado de la probabilidad y el impacto, la valoración disminuyó de zona alta a moderada._x000a_"/>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0"/>
    <s v="La valoración del riesgo después de controles quedo en rara vez dentro de la escala de probabilidad (por frecuencia pasando de cuadrante 2 a 1)   y de impacto insignificante, toda vez que se incluyeron actividades de control de solidez fuerte que minimizan la materialización del riesgo, generando como resultado una valoración después de control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Desvío de recursos físicos o económicos"/>
    <s v="en la administración de la caja menor"/>
    <s v="Corrupción"/>
    <s v="Operativo"/>
    <s v="- 1. Manipulación de la caja menor_x000a_- 2. Personal no calificado para administración de la caja menor_x000a_- 3. Intereses personales_x000a_- 4.Abuso de poder _x000a_- _x000a_5. Falta de integridad del funcionario encargado del manejo de caja menor_x000a__x000a__x000a__x000a__x000a_"/>
    <s v="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
    <s v=""/>
    <s v=""/>
    <s v=""/>
    <s v=""/>
    <s v=""/>
    <x v="3"/>
    <x v="3"/>
    <s v="La valoración del riesgo antes de controles quedo en rara vez dentro de la escala de probabilidad por frecuencia, así mismo en la escala de impacto continúa siendo moderado, toda vez que afecta la imagen de la entidad y se generarían investigaciones disciplinarias y penales. Como resultado de la probabilidad y el impacto, la valoración continúa en zona moderada."/>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 PR-140 (PC #12) &quot;Manejo de la Caja Menor&quot;: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1"/>
    <x v="1"/>
    <s v="Teniendo en cuenta que la calificación de la solidez de los controles preventivos y detectivos dio fuerte disminuyó la probabilidad a rara vez"/>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 cada uno de los procedimientos en cuento a que actividades y tareas se deben realizar para su cumplimiento; así como los registros requeridos que dan cuenta de la gestión del mismo.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 Subdirector de Servicios Administrativos_x000a__x000a__x000a__x000a__x000a__x000a__x000a__x000a_"/>
    <s v="- Propuesta de procedimiento_x000a_- Propuesta de procedimiento_x000a__x000a__x000a__x000a__x000a__x000a__x000a__x000a__x000a_________________x000a__x000a_- Propuesta de procedimiento_x000a_- Propuesta de procedimiento_x000a__x000a__x000a__x000a__x000a__x000a__x000a__x000a_"/>
    <s v="02/11/2018_x000a_02/11/2018_x000a__x000a__x000a__x000a__x000a__x000a__x000a__x000a__x000a_________________x000a__x000a_02/11/2018_x000a_02/11/2018_x000a__x000a__x000a__x000a__x000a__x000a__x000a__x000a_"/>
    <s v="31/12/2019_x000a_31/12/2019_x000a__x000a__x000a__x000a__x000a__x000a__x000a__x000a__x000a_________________x000a__x000a_31/12/2019_x000a_31/12/2019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l operador disciplina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Realiza el mantenimiento preventivo y correctivo de los bienes"/>
    <s v="Supervisión inapropiada"/>
    <s v="en el mantenimiento preventivo y correctivo de los bienes"/>
    <s v="Gestión de procesos"/>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 5. Pérdida o mala utilización de recursos.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x v="0"/>
    <s v="Menor (2)"/>
    <s v="Moderado (3)"/>
    <s v="Mayor (4)"/>
    <s v="Mayor (4)"/>
    <s v="Insignificante (1)"/>
    <s v="Mayor (4)"/>
    <x v="0"/>
    <x v="0"/>
    <s v="En la valoración del riesgo antes de controles se puede evidenciar que la calificación del impacto quedó en mayor,  toda vez que afecta la imagen, la operación interna y externa, cumplimiento de metas y objetivos institucionales. Así mismo,  en  la escala de  probabilidad por frecuencia  paso de posible a rara vez . Por lo que la zona resultante del riesgo disminuyó de zona extrema a alta."/>
    <s v="- P?R-154 PC # (3) &quot;Mantenimiento de las Edificaciones&quot;: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quot;Mantenimiento de las Edificaciones&quot;: indica que personal técnico de obra asignado y profesional de obra (arqui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4 PC # (9) &quot;Mantenimiento de las Edificaciones&quot;: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En la valoración después de controles se puede evidenciar que la calificación de la probabilidad se mantiene en rara vez al igual que el impacto en menor, continuand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ropuesta de procedimientos_x000a_- Propuesta de procedimientos_x000a__x000a__x000a__x000a__x000a__x000a__x000a__x000a__x000a_________________x000a__x000a_- Propuesta de procedimientos_x000a__x000a__x000a__x000a__x000a__x000a__x000a__x000a__x000a_"/>
    <s v="02/11/2018_x000a_02/11/2018_x000a__x000a__x000a__x000a__x000a__x000a__x000a__x000a__x000a_________________x000a__x000a_02/11/2018_x000a__x000a__x000a__x000a__x000a__x000a__x000a__x000a__x000a_"/>
    <s v="31/03/2020_x000a_31/03/2020_x000a__x000a__x000a__x000a__x000a__x000a__x000a__x000a__x000a_________________x000a__x000a_31/03/2020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onar y tramitar las comunicaciones oficiales "/>
    <s v="Errores (fallas o deficiencias)"/>
    <s v="en la  gestión y trámite de comunicaciones oficiales "/>
    <s v="Gestión de procesos"/>
    <s v="Operativo"/>
    <s v="- Conocimiento parcial de responsabilidades y funciones a cargo del proceso._x000a_- Desconocimiento de los riesgos del proceso_x000a_- Por realizar las tareas sobre el tiempo y por no querer hacer uso del Sistema de Gestión de Calidad, hacen uso de formatos no actualizados._x000a_- Desconocimiento de los riesgos del proceso_x000a_- La estructura organizacional de la entidad no facilita la gestión del proceso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1"/>
    <s v="Insignificante (1)"/>
    <s v="Moderado (3)"/>
    <s v="Moderado (3)"/>
    <s v="Moderado (3)"/>
    <s v="Mayor (4)"/>
    <s v="Insignificante (1)"/>
    <x v="0"/>
    <x v="1"/>
    <s v="La valoración antes de controles arrojó probable dentro de la escala de probabilidad por frecuencia, toda vez que existe la posibilidad de que suceda el riesgo, así mismo, dentro de la escala de impacto se ubicó en mayor, debido a Pérdida de credibilidad, incumplimiento legal, pérdida de recursos, quejas, entre otras; lo que ubica el riesgo en la zona resultante extrema. _x000a_El riesgo se materializó debido a que las dependencias no hacen uso a adecuado de los formatos y que no realizar el tramité de radicación se puede generar un riesgo mayor en otro proceso."/>
    <s v="- El procedimiento Gestión y trámite de comunicaciones oficiales 2211600-PR-049 indica que El Auxiliar Administrativo , autorizado(a) por el Subdirector de Servicios Adminis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La mayoría"/>
    <s v="- El procedimiento Gestión y trámite de comunicaciones oficiales 2211600-PR-049 indica que el Auxiliar Administrativo , autorizado(a) por el Subdirector de Servicios Administrativos, cada vez que se asigne la distribución  verifica el mapa de zonas de correspondencia y de dependencias, previamente establecido .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3"/>
    <x v="1"/>
    <x v="3"/>
    <s v="La valoración del riesgo después de controles arroja probable en la escala de probabilidad con un impacto moderado lo que lo ubica al riesgo en zona resultante alta ."/>
    <s v="Reducir"/>
    <s v="- Incluir en el procedimiento &quot;Informar al comité de Gestión y Desempeño&quot; el incumplimiento de los formatos establecidos en el Sistema Integrado de Gestión._x000a__x000a_(Acción de mejora No.49 registrada en aplicativo SIG)_x000a__x000a__x000a__x000a__x000a__x000a__x000a__x000a__x000a__x000a_________________x000a__x000a__x000a__x000a__x000a__x000a__x000a__x000a__x000a__x000a__x000a_"/>
    <s v="- Profesional Especializado (Subdirección de Servicios Administrativos)_x000a__x000a__x000a__x000a__x000a__x000a__x000a__x000a__x000a__x000a_                                                                                                                                                                                                                                                                _______________"/>
    <s v="- Procedimiento Actualizado_x000a_Informe uso no adecuado de los formatos_x000a__x000a__x000a__x000a__x000a__x000a__x000a__x000a__x000a__x000a_________________x000a__x000a__x000a__x000a__x000a__x000a__x000a__x000a__x000a__x000a__x000a_"/>
    <s v="12/11/2019_x000a__x000a__x000a__x000a__x000a__x000a__x000a__x000a__x000a__x000a_________________x000a__x000a__x000a__x000a__x000a__x000a__x000a__x000a__x000a__x000a__x000a_"/>
    <s v="31/01/2020_x000a__x000a__x000a__x000a__x000a__x000a__x000a__x000a__x000a__x000a_________________x000a__x000a__x000a__x000a__x000a__x000a__x000a__x000a__x000a__x000a__x000a_"/>
    <s v="- Realizar mayor divulgación de las directrices establecidas en el procedimiento &quot;Gestión y trámite de comunicaciones oficiales y transferencias documentales 2211600-PR-049&quot;. _x000a__x000a_(Acción Preventiva N° 30 aplicativo SIG)_x000a_- Realizar divulgación de las directrices establecidas en el procedimiento &quot;Gestión y trámite de comunicaciones oficiales y transferencias documentales 2211600-PR-049&quot; _x000a__x000a_(Acción Preventiva N° 30 aplicativo SIG)_x000a__x000a__x000a__x000a__x000a__x000a__x000a__x000a__x000a_________________x000a__x000a_- Realizar mayor divulgación de las directrices establecidas en el procedimiento &quot;Gestión y trámite de comunicaciones oficiales y transferencias documentales 2211600-PR-049&quot;. _x000a__x000a_(Acción Preventiva N° 30 aplicativo SIG)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01/06/2019_x000a_31/07/2019_x000a__x000a__x000a__x000a__x000a__x000a__x000a__x000a__x000a_________________x000a__x000a_01/06/2019_x000a__x000a__x000a__x000a__x000a__x000a__x000a__x000a__x000a_"/>
    <s v="20/08/2019_x000a_20/08/2019_x000a__x000a__x000a__x000a__x000a__x000a__x000a__x000a__x000a_________________x000a__x000a_20/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o electrónico a la dependencia correspondiente para su respectivo ajuste._x000a_- Se informa a la dependencia para que realice los respectivos ajustes a la comunicación._x000a_- Se ajusta la información o se adjunta la imagen adecuada al radicado_x000a__x000a__x000a_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 Fuera de Servicio aplicativo SIGA_x000a_- Solicitud de modificación en el aplicativo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o la calificación de la probabilidad del riesgo por frecuencia. 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onar y tramitar las comunicaciones oficiales "/>
    <s v="Interrupciones"/>
    <s v="en la  gestión y trámite de comunicaciones oficiales"/>
    <s v="Gestión de procesos"/>
    <s v="Operativo"/>
    <s v="- Conocimiento parcial de objetivos y metas del proceso a mediano y largo plazo._x000a_- Se tiene parcialmente documentados planes de contingencia en caso de presentarse fallas o materialización de un  riesgo._x000a_- Conocimiento parcial de responsabilidades y funciones a cargo del proceso._x000a__x000a_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0"/>
    <s v="Insignificante (1)"/>
    <s v="Moderado (3)"/>
    <s v="Moderado (3)"/>
    <s v="Mayor (4)"/>
    <s v="Mayor (4)"/>
    <s v="Insignificante (1)"/>
    <x v="0"/>
    <x v="0"/>
    <s v="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
    <s v="- El procedimiento Gestión y trámite de comunicaciones oficiales 2211600-PR-049 indica que el Auxiliar Administrativo, autorizado(a) por Subdirector de Servicios Admini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2211600-PR-049 indica que el Auxiliar Administrativo, autorizado(a) por Subdirector de Servicios Admini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 El procedimiento Gestión y trámite de comunicaciones oficiales 2211600-PR-049 indica que el Auxiliar Administrativo, autorizado(a) por Subdirector de Servicios Administrativos, cada vez que se reciban documentos para radicar Se revisa el 5% de los documentos digitalizados, en caso de que la imagen no corresponda al documento radicado, el auxiliar administrativo solicitará por medio del aplicativo la modificación. La(s) fuente(s) de información utilizadas es(son) los lineamientos. En caso de evidenciar observaciones, desviaciones o diferencias, se debe devolver la comunicación al punto de radicación. Queda como evidencia Modificaciones en el aplicativo de correspondencia - EX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Gestión y trámite de comunicaciones oficiales y transferencias documentales 2211600-PR-049. _x000a__x000a_(Acción Preventiva N° 30 aplicativo SIG)_x000a_- Realizar mayor divulgación de las directrices establecidas en el procedimiento Gestión y trámite de comunicaciones oficiales y transferencias documentales 2211600-PR-049. _x000a__x000a_(Acción Preventiva N° 30 aplicativo SIG)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01/06/2019_x000a_01/06/2019_x000a__x000a__x000a__x000a__x000a__x000a__x000a__x000a__x000a_________________x000a__x000a__x000a__x000a__x000a__x000a__x000a__x000a__x000a__x000a__x000a_"/>
    <s v="20/08/2019_x000a_20/08/2019_x000a_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rara que se realice el respectivo soporte._x000a_- Una vez solucionado el inconveniente presentado, se continua con la gestión y trámite de los documento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Interrupciones en la  gestión y trámite de comunicaciones oficiales_x000a_- N° de soporte mesa de ayuda_x000a_- Documento radicad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onar y tramitar transferencias documentales. "/>
    <s v="Omisión"/>
    <s v="de las transferencias documentales"/>
    <s v="Gestión de procesos"/>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2"/>
    <s v="Menor (2)"/>
    <s v="Moderado (3)"/>
    <s v="Moderado (3)"/>
    <s v="Insignificante (1)"/>
    <s v="Catastrófico (5)"/>
    <s v="Mayor (4)"/>
    <x v="1"/>
    <x v="1"/>
    <s v="La valoración del riesgo antes de controles arrojó casi seguro dentro de la escala de probabilidad por frecuencia, toda vez que existe la posibilidad de que suceda , así mismo, dentro de la escala de impacto se ubicó en catastrófico, lo que ubica el riesgo en la zona resultante extrema._x000a_El riesgo se materializó debido a que las dependencias no cumplen con las fechas programadas en el cronograma de transferencias documentales primarias. "/>
    <s v="- El procedimiento Gestión y trámite de  transferencias documentales 4233100-PR-376 indica que El auxiliar administrativo, autorizado(a) por el Subdirector de Servicios Administrativos, cada vez que recibe se hace la revisión previa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indica que Auxiliar Administrativo, autorizado(a) por el Subdirector de Servicios Administrativos, Cada vez que se  hace la revisión previa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2"/>
    <x v="1"/>
    <x v="3"/>
    <s v="La valoración del riesgo después de controles arroja posible en la escala de probabilidad con un impacto moderado lo que lo ubica al riesgo en zona resultante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Gestión y trámite de comunicaciones oficiales y transferencias documentales 2211600-PR-049. _x000a__x000a_(Acción Preventiva N° 30 aplicativo SIG)_x000a_- Revisar y ajustar el procedimiento Gestión y Trámite de comunicaciones oficiales y transferencias documentales 2211600-PR-049, incluyendo lo relacionado con la reprogramación de entregas de los archivos a transferir, el seguimiento y la presentación ante el Comité directivo mensualmente del estado de cumplimiento del Cronograma de transferencias documentales._x000a__x000a_(Acción Correctiva N° 33 aplicativo SIG)_x000a_- Socializar los cambios efectuados en el procedimiento al interior de la dependencia._x000a__x000a_(Acción Correctiva N° 33 aplicativo SIG)_x000a__x000a__x000a__x000a__x000a__x000a__x000a__x000a_________________x000a__x000a_- Realizar mayor divulgación de las directrices establecidas en el procedimiento Gestión y trámite de comunicaciones oficiales y transferencias documentales 2211600-PR-049. _x000a__x000a_(Acción Preventiva N° 30 aplicativo SIG)_x000a_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_x000a__x000a__x000a__x000a__x000a__x000a__x000a__x000a_"/>
    <s v="- Evidencias de socialización_x000a_- Procedimiento modificado_x000a_- Evidencias de socialización_x000a__x000a__x000a__x000a__x000a__x000a__x000a__x000a_________________x000a__x000a_- Evidencias de socialización_x000a__x000a__x000a__x000a__x000a__x000a__x000a__x000a__x000a_"/>
    <s v="01/06/2019_x000a_14/08/2019_x000a_14/08/2019_x000a__x000a__x000a__x000a__x000a__x000a__x000a__x000a_________________x000a__x000a_01/06/2019_x000a__x000a__x000a__x000a__x000a__x000a__x000a__x000a__x000a_"/>
    <s v="20/08/2019_x000a_01/11/2019_x000a_01/11/2019_x000a__x000a__x000a__x000a__x000a__x000a__x000a__x000a_________________x000a__x000a_20/08/2019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onar y tramitar actos administrativos"/>
    <s v="Errores (fallas o deficiencias)"/>
    <s v="en la gestión y trámite de actos administrativos "/>
    <s v="Gestión de procesos"/>
    <s v="Operativo"/>
    <s v="- Conocimiento parcial de responsabilidades y funciones a cargo del proceso._x000a_- Desconocimiento de los riesgos del proceso_x000a_- Por errores humanos se han presentado inconsistencias en el proceso de numeración y fechado de actos administrativos_x000a_- Por realizar las tareas sobre el tiempo y por no querer hacer uso del Sistema de Gestión de Calidad, hacen uso de formatos no actualizados._x000a_- Conocimiento parcial de objetivos y metas del proceso a mediano y largo plazo._x000a__x000a__x000a__x000a__x000a_"/>
    <s v="- Exceso de normas y cambios constantes en normatividad.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1"/>
    <s v="Insignificante (1)"/>
    <s v="Mayor (4)"/>
    <s v="Mayor (4)"/>
    <s v="Moderado (3)"/>
    <s v="Mayor (4)"/>
    <s v="Insignificante (1)"/>
    <x v="0"/>
    <x v="1"/>
    <s v="La valoración del riesgo antes de controles arrojó probable dentro de la escala de probabilidad por frecuencia, toda vez que existe la posibilidad de que suceda , así mismo, dentro de la escala de impacto se ubicó en mayor, debido a Pérdida de credibilidad, reclamaciones, entre otras; lo que ubica el riesgo en la zona resultante extrema._x000a_El riesgo se materializó debido a que la numeración de los actos administrativos se hace de forma manual y no se observo cuidadosamente la numeración en la que continuaba el acto administrativo."/>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3"/>
    <x v="1"/>
    <x v="3"/>
    <s v="La valoración del riesgo después de controles arroja probable en la escala de probabilidad con un impacto moderado lo que lo ubica al riesgo en zona resultante alta ."/>
    <s v="Reducir"/>
    <s v="- Sensibilizar en el uso adecuado del módulo de Actos administrativos del Sistema de Gestión Documental_x000a__x000a__x000a_(Acción preventiva No.45 registrada en el aplicativo SIG)_x000a__x000a__x000a__x000a__x000a__x000a__x000a__x000a__x000a__x000a_________________x000a__x000a__x000a__x000a__x000a__x000a__x000a__x000a__x000a__x000a__x000a_"/>
    <s v="- Auxiliar Administrativo (Subdirección de Servicios Administrativos)_x000a__x000a__x000a__x000a__x000a__x000a__x000a__x000a__x000a__x000a_________________x000a__x000a__x000a__x000a__x000a__x000a__x000a__x000a__x000a__x000a__x000a_"/>
    <s v="- Planilla de Asistencia_x000a__x000a__x000a__x000a__x000a__x000a__x000a__x000a__x000a__x000a_________________x000a__x000a__x000a__x000a__x000a__x000a__x000a__x000a__x000a__x000a__x000a_"/>
    <s v="12/11/2019_x000a__x000a__x000a__x000a__x000a__x000a__x000a__x000a__x000a__x000a_________________x000a__x000a__x000a__x000a__x000a__x000a__x000a__x000a__x000a__x000a__x000a_"/>
    <s v="31/01/2020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quot;Gestión y trámite de actos administrativos 2211600-PR-055&quot;. _x000a__x000a_(Acción Preventiva N° 31 aplicativo SIG)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01/06/2019_x000a__x000a__x000a__x000a__x000a__x000a__x000a__x000a__x000a_"/>
    <s v="_x000a__x000a__x000a__x000a__x000a__x000a__x000a__x000a__x000a__x000a_________________x000a__x000a_20/08/2019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 Dependencia responsable de elaborar el documento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Consulta y préstamo de documentos"/>
    <s v="Errores (fallas o deficiencias)"/>
    <s v="en la recepción de documentos prestados"/>
    <s v="Gestión de procesos"/>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x v="1"/>
    <s v="Insignificante (1)"/>
    <s v="Menor (2)"/>
    <s v="Moderado (3)"/>
    <s v="Mayor (4)"/>
    <s v="Catastrófico (5)"/>
    <s v="Insignificante (1)"/>
    <x v="1"/>
    <x v="1"/>
    <s v="La valoración del riesgo antes de controles arrojó probable dentro de la escala de probabilidad por frecuencia, toda vez que existe una posibilidad media que suceda, así mismo, dentro de la escala de impacto se ubicó en catastrófico, lo que ubica el riesgo en la zona resultante extrema._x000a__x000a_El riesgo se materializó debido a que no se registraron los préstamos de documentos en la herramienta indicad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Consulta y préstamo de documentos 2211600-PR-050 indica que El auxiliar Administrativo o secretario ejecutivo  de la dependencia a realizar el préstamo, autorizado(a) por el jefe de Oficina, cada vez que se entregué un documento realiza el registro del préstamo en el Sistema de Información de Gestión Documental. La(s) fuente(s) de información utilizadas es(son) Documento de préstamo y hoja de control. En caso de evidenciar observaciones, desviaciones o diferencias, Se determinan hallazgos y se realizan las observaciones al procedimiento. Queda como evidencia Informe de seguimiento de préstamo de documentos._x000a__x000a__x000a__x000a__x000a__x000a__x000a_"/>
    <s v="Fuerte_x000a_Fuerte_x000a_Fuerte_x000a__x000a__x000a__x000a__x000a__x000a__x000a_"/>
    <s v="Fuerte_x000a_Fuerte_x000a_Moderado_x000a__x000a__x000a__x000a__x000a__x000a__x000a_"/>
    <s v="Fuerte_x000a_Fuerte_x000a_Moderado_x000a__x000a__x000a__x000a__x000a__x000a__x000a_"/>
    <s v="Moderado"/>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2"/>
    <x v="4"/>
    <x v="2"/>
    <s v="La valoración del riesgo después de controles arroja posible en la escala de probabilidad con un impacto mayor lo que lo ubica al riesgo en zona resultante extrema ."/>
    <s v="Reducir"/>
    <s v="_x000a__x000a_- Establecer un formato para el préstamo de documentos diferentes al archivo central._x000a__x000a_(Acción Correctiva N° 29 aplicativo SIG)_x000a__x000a__x000a__x000a__x000a__x000a__x000a__x000a_________________x000a__x000a__x000a__x000a__x000a__x000a__x000a__x000a__x000a__x000a__x000a_"/>
    <s v="_x000a__x000a_- Subdirector de servicios administrativos_x000a__x000a__x000a__x000a__x000a__x000a__x000a__x000a_________________x000a__x000a__x000a__x000a__x000a__x000a__x000a__x000a__x000a__x000a__x000a_"/>
    <s v="_x000a__x000a_- Evidencias de socialización_x000a__x000a__x000a__x000a__x000a__x000a__x000a__x000a_________________x000a__x000a__x000a__x000a__x000a__x000a__x000a__x000a__x000a__x000a__x000a_"/>
    <s v="_x000a__x000a_01/06/2019_x000a__x000a__x000a__x000a__x000a__x000a__x000a__x000a_________________x000a__x000a__x000a__x000a__x000a__x000a__x000a__x000a__x000a__x000a__x000a_"/>
    <s v="_x000a__x000a_05/09/2019_x000a__x000a__x000a__x000a__x000a__x000a__x000a__x000a_________________x000a__x000a__x000a__x000a__x000a__x000a__x000a__x000a__x000a__x000a__x000a_"/>
    <s v="- Realizar mayor divulgación de las directrices establecidas en el procedimiento &quot;Consulta y préstamo de documentos 2211600-PR-050&quot;._x000a__x000a_(Acción Preventiva N° 32 aplicativo SIG)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Evidencias de socialización_x000a__x000a__x000a__x000a__x000a__x000a__x000a__x000a__x000a__x000a_________________x000a__x000a__x000a__x000a__x000a__x000a__x000a__x000a__x000a__x000a__x000a_"/>
    <s v="01/06/2019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Actualizar instrumentos archivísticos"/>
    <s v="Errores (fallas o deficiencias)"/>
    <s v="en la actualización o elaboración de instrumentos archivísticos"/>
    <s v="Gestión de procesos"/>
    <s v="Operativo"/>
    <s v="- Conocimiento parcial de objetivos y metas del proceso a mediano y largo plazo._x000a_- La estructura organizacional de la entidad no facilita la gestión del proceso_x000a_- Conocimiento parcial de responsabilidades y funciones a cargo del proceso._x000a__x000a__x000a__x000a__x000a__x000a__x000a_"/>
    <s v="- Desconocimiento del propósito, el funcionamiento, los productos 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x v="0"/>
    <s v="Menor (2)"/>
    <s v="Moderado (3)"/>
    <s v="Menor (2)"/>
    <s v="Moderado (3)"/>
    <s v="Moderado (3)"/>
    <s v="Moderado (3)"/>
    <x v="3"/>
    <x v="3"/>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La valoración del riesgo después de controles arroja rara vez en la escala de probabilidad con un impacto menor lo que lo ubica a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las actividades establecidas en el procedimiento 2211600-PR-048. &quot;Actualización de Tablas de Retención Documental - TRD_x000a__x000a_(Acción de Mejora N° 48 aplicativo SIG)_x000a_- Solicitar al Consejo Distrital de Archivos acta de convalidación de la TRD._x000a__x000a_(Acción Correctiva N° 30 aplicativo SIG)_x000a_- Publicar y socializar la TRD_x000a__x000a_(Acción Correctiva N° 30 aplicativo SIG)_x000a__x000a__x000a__x000a__x000a__x000a__x000a__x000a_________________x000a__x000a_- Realizar las actividades establecidas en el procedimiento 2211600-PR-048. &quot;Actualización de Tablas de Retención Documental - TRD_x000a__x000a_(Acción de Mejora N° 48 aplicativo SIG)_x000a_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_x000a__x000a__x000a__x000a__x000a__x000a__x000a__x000a_"/>
    <s v="- Tabla de Retención Documental actualizada_x000a_- Tabla de Retención Documental Convalidada_x000a_- Tabla de Retención Documental socializada y publicada_x000a__x000a__x000a__x000a__x000a__x000a__x000a__x000a_________________x000a__x000a_- Tabla de Retención Documental actualizada_x000a__x000a__x000a__x000a__x000a__x000a__x000a__x000a__x000a_"/>
    <s v="13/12/2018_x000a_24/07/2019_x000a_24/07/2019_x000a__x000a__x000a__x000a__x000a__x000a__x000a__x000a_________________x000a__x000a_13/12/2018_x000a__x000a__x000a__x000a__x000a__x000a__x000a__x000a__x000a_"/>
    <s v="31/01/2020_x000a_29/10/2019_x000a_29/10/2019_x000a__x000a__x000a__x000a__x000a__x000a__x000a__x000a_________________x000a__x000a_31/01/2020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Elaborar certificados de información laboral con destino a bonos pensionales"/>
    <s v="Errores (fallas o deficiencias)"/>
    <s v="en la elaboración de certificados para información laboral con destino a bonos pensionales"/>
    <s v="Gestión de procesos"/>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_x000a__x000a__x000a__x000a__x000a__x000a_"/>
    <s v="- Desconocimiento del propósito, el funcionamiento, los productos y servicios que ofrece el proceso por parte de los usuarios del proceso.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0"/>
    <s v="Insignificante (1)"/>
    <s v="Menor (2)"/>
    <s v="Moderado (3)"/>
    <s v="Moderado (3)"/>
    <s v="Moderado (3)"/>
    <s v="Menor (2)"/>
    <x v="3"/>
    <x v="3"/>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indica que El profesional universitario, autorizado(a) por el Subdirector de Servicios Administrativos, cada vez que se solicite la elaboración de certificación de información con destino a bonos pensionales  verifica coincident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ici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La valoración del riesgo después de controles arroja rara vez en la escala de probabilidad con un impacto menor lo que lo ubica a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blecer plan de transferencia de conocimiento de información para bono pensional y presentarlo al Comité Interno de Archivo (Acta del Comité Interno de Archivo o el que lo reemplace. Plan de transferencia del conocimiento)._x000a__x000a_(Acción de Mejora N° 23 aplicativo SIG)_x000a__x000a__x000a__x000a__x000a__x000a__x000a__x000a__x000a__x000a_________________x000a__x000a_- Establecer plan de transferencia de conocimiento de información para bono pensional y presentarlo al Comité Interno de Archivo (Acta del Comité Interno de Archivo o el que lo reemplace. Plan de transferencia del conocimiento)._x000a__x000a_(Acción de Mejora N° 23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0/07/2019_x000a__x000a__x000a__x000a__x000a__x000a__x000a__x000a__x000a__x000a_________________x000a__x000a_30/07/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actos administrativos, transferencias documentales, consulta y préstamo de documentos."/>
    <s v="Uso indebido de información privilegiada"/>
    <s v="durante el manejo de los documentos que se tramitan en el área de Gestión Documental con el fin de obtener beneficios propios o de terceros."/>
    <s v="Corrupción"/>
    <s v="Operativ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x v="0"/>
    <s v=""/>
    <s v=""/>
    <s v=""/>
    <s v=""/>
    <s v=""/>
    <s v=""/>
    <x v="0"/>
    <x v="0"/>
    <s v="La valoración antes de controles arrojó rara vez dentro de la escala de probabilidad por frecuencia,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transferencias documentales 4233100-PR-376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transferencias documentales 4233100-PR-376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0"/>
    <x v="4"/>
    <x v="3"/>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quot;Consulta y préstamo de documentos 2211600-PR-050&quot;._x000a__x000a_(Acción Preventiva N° 32 aplicativo SIG)_x000a_- Elaborar plan de priorización para la numeración, fechado, comunicado y notificado de actos administrativos e integrarlo al Sistema Integrado de Gestión  SIG (Documento plan de priorización)._x000a__x000a_(Acción de Mejora N° 21 registrada en aplicativo SIG)_x000a__x000a__x000a__x000a__x000a_- Elaborar plan de priorización para la numeración, fechado, comunicado y notificado de actos administrativos e integrarlo al Sistema Integrado de Gestión  SIG (Documento plan de priorización)._x000a__x000a_(Acción de Mejora N° 21 registrada en aplicativo SIG)_x000a__x000a__x000a__x000a__x000a__x000a__x000a__x000a__x000a__x000a__x000a_________________x000a__x000a_- Realizar mayor divulgación de las directrices establecidas en el procedimiento &quot;Consulta y préstamo de documentos 2211600-PR-050&quot;._x000a__x000a_(Acción Preventiva N° 32 aplicativo SIG)_x000a_- Identificación de documentos electrónicos generados por las Dependencias de la Entidad._x000a__x000a_(Acción de Mejora N° 44 aplicativo SIG)_x000a__x000a_- _x000a__x000a_Identificación de documentos electrónicos generados por las Dependencias de la Entidad._x000a__x000a_(Acción de Mejora N° 44 aplicativo SIG)_x000a_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Plan de contingencia_x000a_- Diagnostico Identificación documentos electrónicos_x000a_- Diagnostico Identificación documentos electrónicos_x000a__x000a__x000a__x000a__x000a__x000a__x000a_"/>
    <s v="07/09/2018_x000a_07/09/2018_x000a_07/09/2018_x000a__x000a__x000a__x000a__x000a__x000a__x000a__x000a_________________x000a__x000a_07/09/2018_x000a_01/03/2019_x000a_01/03/2019_x000a__x000a__x000a__x000a__x000a__x000a__x000a_"/>
    <s v="20/08/2019_x000a_31/07/2019_x000a_31/07/2019_x000a__x000a__x000a__x000a__x000a__x000a__x000a__x000a_________________x000a__x000a_20/08/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Estratégica de Talento Humano"/>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s v="Errores (fallas o deficiencias)"/>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x v="3"/>
    <s v="Insignificante (1)"/>
    <s v="Insignificante (1)"/>
    <s v="Insignificante (1)"/>
    <s v="Menor (2)"/>
    <s v="Insignificante (1)"/>
    <s v="Insignificante (1)"/>
    <x v="2"/>
    <x v="3"/>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indica que el profesional especializado o profesional universitario y técnico operativo de la Dirección de Talento Humano, autorizado(a) por el(la) Director(a) Técnico(a) de Talento Humano, verifican cada vez que se produzca una vinculación o situación administrativa,  que la persona cumpla con los requisitos mínimos. La(s) fuente(s) de información utilizadas es(son) el formato que verifica la consolidación de documentos y verificación de perfil para la ejecución de la vinculación o situación administrativa. En caso de evidenciar observaciones, desviaciones o diferencias, se debe notificar al Director(a) Técnico(a) de Talento Humano. Queda como evidencia la lista de chequeo, la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o el profesional universitario de la Dirección de Talento Humano, autorizado(a) por el(la) Director(a) Técnico(a) de Talento Humano, cada vez que existe una situación administrativa, verifica que cuente con los soportes de ley necesarios para ser tramitada. La(s) fuente(s) de información utilizadas es(son) son los documentos adjuntos a la solicitud de la situación administrativa. En caso de evidenciar observaciones, desviaciones o diferencias, se debe notificar al Director(a) Técnico(a) de Talento Humano. Queda como evidencia el correspondiente acto administrativo proyectado, aprob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221 - Gestión Organizacional indica que el(la) profesional de Talento Humano, autorizado(a) por el(la) Director(a) de Talento Humano, bimestralmente en el subcomité de autocontrol, verifica el porcentaje de poblamiento de la Entidad y los cambios normativos que se presenten. Además, valida el seguimiento al envío de las certificaciones de cumplimiento de requisitos mínimos para vinculación de personal,  a la Oficina de Control Interno. La(s) fuente(s) de información utilizadas es(son) informe del porcentaje de poblamiento de las diferentes plantas de personal y la base de Excel - Planta Secretaría General. En caso de evidenciar observaciones, desviaciones o diferencias, se debe notificar al Director(a) Técnico(a) de Talento Humano. Queda como evidencia acta del subcomité de autocontrol y la actualización de la matriz legal (cuando haya luga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3"/>
    <x v="0"/>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de vinculación, encargo o prima técnica de los servidores de la Secretaría General de la Alcaldía Mayor de Bogotá, D.C."/>
    <s v="Errores (fallas o deficiencias)"/>
    <s v="al expedir un Acto Administrativo de vinculación, encargo o prima técnica de los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x v="3"/>
    <s v="Insignificante (1)"/>
    <s v="Insignificante (1)"/>
    <s v="Insignificante (1)"/>
    <s v="Menor (2)"/>
    <s v="Insignificante (1)"/>
    <s v="Insignificante (1)"/>
    <x v="2"/>
    <x v="3"/>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entado (1) un Acto Administrativo que de lugar a aclaraciones, correcciones o modificaciones en la decisión final, por lo cual tiene una valoración moderada. "/>
    <s v="- PROCEDIMIENTO GESTIÓN ORGANIZACIONAL 2211300-PR-221 indica que el profesional especializado o profesional universitario y técnico operativo de la Dirección de Talento Humano, autorizado(a) por el(la) Director(a) Técnico(a) de Talento Humano, verifican cada vez que se produzca una vinculación o encargo que la persona o el (la) servidor(a) público(a) cumpla con los requisitos mínimos para la vinculación o encargo. La(s) fuente(s) de información utilizadas es(son) el formato que verifica la consolidación de documentos y verificación de perfil para la ejecución de la vinculación o el encargo. En caso de evidenciar observaciones, desviaciones o diferencias, se debe notificar al Director(a) Técnico(a) de Talento Humano. Queda como evidencia la lista de chequeo, la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221 - Gestión Organizacional indica que el(la) profesional especializado o profesional universitario de Talento Humano, autorizado(a) por el(la) Director(a) Técnico(a) de Talento Humano, bimestralmente en el subcomité de autocontrol, verifica el porcentaje de poblamiento de la Entidad . La(s) fuente(s) de información utilizadas es(son) informe del porcentaje de poblamiento de las diferentes plantas de personal y la base de Excel - Planta Secretaría General. En caso de evidenciar observaciones, desviaciones o diferencias, se debe notificar al Director(a) Técnico(a) de Talento Humano y realizar el informe. Queda como evidencia acta del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0"/>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que ejecute la desvinculación de un servidor público de la Secretaría General de la Alcaldía Mayor de Bogotá, D.C."/>
    <s v="Omisión"/>
    <s v="al verificar y consolidar documentos para tramitar de un Acto Administrativo que ejecute la desvinculación de un servidor público de la Secretaría General de la Alcaldía Mayor de Bogotá, D.C., que den lugar a aclaraciones, correcciones o modificaciones en la decisión final."/>
    <s v="Gestión de procesos"/>
    <s v="Operativo"/>
    <s v="- Que no se realice un análisis jurídico riguroso al momento de ejecutar la desvinculación de un(a) servidor(a) público(a) de la Secretaría General.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x v="3"/>
    <s v="Moderado (3)"/>
    <s v="Insignificante (1)"/>
    <s v="Insignificante (1)"/>
    <s v="Insignificante (1)"/>
    <s v="Insignificante (1)"/>
    <s v="Insignificante (1)"/>
    <x v="3"/>
    <x v="0"/>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Respuesta a solicitudes de participación ciudadana y PQRS en materia de talento humano."/>
    <s v="Incumplimiento legal"/>
    <s v="al no dar respuesta a solicitudes de participación ciudadana y PQRS en materia de talento humano, dentro de los tiempos legales establecidos por sobrecarga laboral"/>
    <s v="Gestión de procesos"/>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petencia a la Dirección de Talento Humano una PQRS fuera de términos._x000a__x000a__x000a__x000a__x000a__x000a__x000a__x000a__x000a_"/>
    <s v="- Generar hallazgos por parte de un ente de control._x000a_- Afectación de la imagen insti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x v="3"/>
    <s v="Insignificante (1)"/>
    <s v="Insignificante (1)"/>
    <s v="Insignificante (1)"/>
    <s v="Insignificante (1)"/>
    <s v="Insignificante (1)"/>
    <s v="Moderado (3)"/>
    <x v="3"/>
    <x v="0"/>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Seguimiento a la evaluación del desempeño o de la gestión laboral de los servidores(as) públicos(as) o la evaluación de los acuerdos de gestión a los Gerentes Públicos de la Secretaría General de la Alcaldía Mayor de Bogotá, D.C."/>
    <s v="Incumplimiento leg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Gestión de procesos"/>
    <s v="Cumplimiento"/>
    <s v="- Que la entidad no cuente con información oportuna en materia de tiempos o metodología de aplicación para la radicación de la evaluación del desempeño o de la gestión laboral de los servidores pú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x v="0"/>
    <s v="Insignificante (1)"/>
    <s v="Insignificante (1)"/>
    <s v="Insignificante (1)"/>
    <s v="Insignificante (1)"/>
    <s v="Insignificante (1)"/>
    <s v="Menor (2)"/>
    <x v="2"/>
    <x v="2"/>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La(s) fuente(s) de información utilizadas es(son) los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los memorandos internos de comunic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260 _x0009_Gestión del desempeño indica que el profesional especializado o profesional universitario de la Dirección de Talento Humano, autorizado(a) por el (la) Director(a) Técnico(a) de Talento Humano, bimestralmente en el subcomité de autocontrol verifica la radicación de las evaluaciones del desempeño o de la gestión laboral en  la Secretaría General. La(s) fuente(s) de información utilizadas es(son) documentos que soportan la entrega de la evaluación del desempeño o la gestión laboral. En caso de evidenciar observaciones, desviaciones o diferencias, se debe notificar al Director(a) Técnico(a) de Talento Humano y realizar la solicitud a cada dependencia o servidor de la Secretaria general.. Queda como evidencia el acta de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3"/>
    <x v="0"/>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el cumplimiento normativo, técnico y que cubra todas las necesidades priorizadas en la vigencia en el Plan Institucional de Capacitación y estrategia de incentivos. "/>
    <s v="Omisión"/>
    <s v="al establecer el Plan Institucional de Capacitación e Incentivos en cuanto a la normatividad vigente, las solicitudes técnicas o las necesidades de la Secretaría General de la Alcaldía Mayor de Bogotá, D.C."/>
    <s v="Gestión de procesos"/>
    <s v="Operativo"/>
    <s v="- Las personas que realizan la actividad no cuentan con los conocimientos o habilidades necesarias para la verificación de requisitos. _x000a_- No contar con la información completa y oportuna para establecer el plan y las actividades del mismo._x000a_- No revisar de manera minuciosa la normatividad vigente o pará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x v="0"/>
    <s v="Insignificante (1)"/>
    <s v="Insignificante (1)"/>
    <s v="Insignificante (1)"/>
    <s v="Insignificante (1)"/>
    <s v="Menor (2)"/>
    <s v="Moderado (3)"/>
    <x v="3"/>
    <x v="3"/>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La(s) fuente(s) de información utilizadas es(son) la normatividad vigente, los lineamientos del Departamento Administrativo del Servicio Civil Distrital, del Departamento Administrativo de la Función Pública, los lineamientos de otros entes de control y las necesidades de los servidores públicos de la Entidad. En caso de evidenciar observaciones, desviaciones o diferencias, se debe notificar al Director(a) Técnico(a) de Talento Humano y realizar la inclusión de cualquier actividad que se hay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64 GESTIÓN DEL CONOCIMIENTO Y LA INNOVACIÓN  indica que el profesional especializado o profesional universitario, autorizado(a) por el (la) Director(a) Técnico(a) de Talento Humano, anualmente proyecta y revisa la propuesta del Plan Institucional de Capacitación para presentar a la comisión de personal. La(s) fuente(s) de información utilizadas es(son) documentos soporte para la proyección del Plan Institucional de Capacitación - PIC. En caso de evidenciar observaciones, desviaciones o diferencias, se debe notificar al Director(a) Técnico(a) de Talento Humano y realizar la inclusión de las observaciones realizadas por la comisión de personal. Queda como evidencia el registro de asistencia 2211300-FT-211 de la revisión del plan Institucional de Capacitación PI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ués de controles a baj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ción de cumplimiento del Plan Estratégico de Talento Humano_x000a_"/>
    <s v="Incumplimiento parcial de compromisos"/>
    <s v="al no ejecutar alguna de las actividades que se establezca en el Plan Estratégico de Talento Humano_x000a_"/>
    <s v="Gestión de procesos"/>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x v="0"/>
    <s v="Menor (2)"/>
    <s v="Menor (2)"/>
    <s v="Menor (2)"/>
    <s v="Menor (2)"/>
    <s v="Insignificante (1)"/>
    <s v="Moderado (3)"/>
    <x v="3"/>
    <x v="3"/>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_x000a_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_x000a_- Re programas la actividad dentro del siguiente Plan Estratégico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
    <s v="Decisiones ajustadas a intereses propios o de terceros"/>
    <s v="para la vinculación intencional de persona sin cumplir los requisitos mínimos de un cargo con el fin de obtener un beneficio al que no haya lugar."/>
    <s v="Corrupción"/>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x v="0"/>
    <s v=""/>
    <s v=""/>
    <s v=""/>
    <s v=""/>
    <s v=""/>
    <s v=""/>
    <x v="0"/>
    <x v="0"/>
    <s v="Al este riesgo tener no solo implicaciones económicas si no tener efectos externos de imagen, sanciones y medidas disciplinarias, su nivel de valoración es Alto."/>
    <s v="- 2211300-PR-221 Actividad 1: Identificar Vacantes_x000a_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quot;2211300-PR-221 Actividad 5: Verificar los requisitos establecidos para tomar posesión, según formato 2211300-FT-130_x000a_&quot;_x0009__x0009__x0009_ indica que Profesional universitario o especializado de la Dirección de Talento Humano_x0009__x0009__x0009_, autorizado(a) por Director (a) de Talento Humano y Profesional de Talento Humano._x0009__x0009__x0009__x0009__x0009_, mensualmente._x0009__x0009__x0009__x0009_ realiza una revisión aleatoria de las hojas de vida en la cual se verifique como mínimo el 85% de las historias laborales del personal contratado en el periodo establecido en el cronograma, donde se certificará el cumplimiento del personal contratado. _x0009__x0009__x0009_. La(s) fuente(s) de información utilizadas es(son) Las carpetas de ejecución de la Dirección de Talento Humano. _x0009__x0009__x0009__x0009_. En caso de evidenciar observaciones, desviaciones o diferencias, se debe notificar al Director(a) Técnico(a) de Talento Humano y realizar el informe._x0009__x0009__x0009__x0009_. Queda como evidencia Informes emitidos por la Dirección de Talento Humano_x0009__x0009__x0009_.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 42. Enviar mensualmente a la Oficina de Control Interno, la copia virtual o física del 100% de las certificaciones de cumplimiento de requisitos mínimos expedidas, que corresponde al número de servidores(as) vinculados(as) o encargados(as) en el mes anterior._x000a_- Acción preventiva No. 42. Verificar la veracidad de la información contenida en los soportes (certificaciones académicas o laborales) aportados por el aspirante en su hoja de vida o historia laboral que demuestran su idoneidad y perfil para el empleo. _x000a_- Acción Preventiva No. 38  Realizar revisión aleatoria de las hojas de vida en la cual se verifique como mínimo el 85% de las historias laborales del personal contratado en el periodo establecido en el cronograma, donde se certificará el cumplimiento del personal contratado. _x0009__x0009__x0009__x0009__x0009__x0009__x0009__x0009__x0009__x0009__x0009__x0009__x0009__x0009__x0009__x0009__x0009__x0009__x0009__x000a__x000a__x000a__x000a__x000a__x000a__x000a__x000a_________________x000a__x000a__x000a__x000a__x000a__x000a__x000a__x000a__x000a__x000a__x000a_"/>
    <s v="- Profesional de la Dirección de Talento Humano autorizado por el(la) Director(a) de Talento Humano._x000a_- Profesional de la Dirección de Talento Humano autorizado por el(la) Director(a) de Talento Humano._x000a_-  Director (a) de Talento Humano y Profesional de Talento Humano._x0009__x0009__x0009__x0009__x0009__x0009__x0009__x0009__x0009__x000a__x000a__x000a__x000a__x000a__x000a__x000a__x000a_________________x000a__x000a__x000a__x000a__x000a__x000a__x000a__x000a__x000a__x000a__x000a_"/>
    <s v="- Certificación de cumplimiento de requisitos mínimos proyectada y revisada por los Profesionales de la Dirección de Talento, y aprobada y enviada por el(las) Director(a) de Talento Humano._x000a_- Correo electrónico para certificaciones académicas y bitácora diligenciada para certificaciones laborales _x000a_- Informes emitidos por la Dirección de Talento Humano_x0009__x0009__x0009__x0009__x0009__x0009__x0009__x0009__x0009__x0009__x0009__x0009__x000a__x000a__x000a__x000a__x000a__x000a__x000a__x000a_________________x000a__x000a__x000a__x000a__x000a__x000a__x000a__x000a__x000a__x000a__x000a_"/>
    <s v="24/10/2019_x000a_24/10/2019_x000a_15/08/2019_x000a__x000a__x000a__x000a__x000a__x000a__x000a__x000a_________________x000a__x000a__x000a__x000a__x000a__x000a__x000a__x000a__x000a__x000a__x000a_"/>
    <s v="31/12/2019_x000a_31/12/2019_x000a_24/10/2019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ínimos de un cargo con el fin de obtener un beneficio al que no haya lugar. al operador disciplinario, y a la Oficina Asesora de Planeación -informe de monitoreo- en caso que tenga fallo._x000a_- Reportar a la Dirección de Talento Humano la vinculación de la persona sin cumplir los requisitos mínimos de un cargo._x000a_- Realizar el proceso de alerta a la Oficina de Control Interno Disciplinario._x000a_- Se realizaran las acciones correspondientes a la declaración de insubsistencia de  la persona vinculada sin el cumplimiento de requisitos_x000a__x000a__x000a__x000a__x000a__x000a_- Actualizar el mapa de riesgos del proceso Gestión Estratégica de Talento Humano"/>
    <s v="- Director(a) Técnico(a) de Talento Humano_x000a_- Profesional universitario o profesional especializado_x000a_- Director(a) de Talento Humano._x000a_- Secretario(a) General._x000a__x000a__x000a__x000a__x000a__x000a_- Director(a) Técnico(a) de Talento Humano"/>
    <s v="- Notificación realizada del presunto hecho de Decisiones ajustadas a intereses propios o de terceros para la vinculación intencional de persona sin cumplir los requisitos mínimos de un cargo con el fin de obtener un beneficio al que no haya lugar. al operador disciplinario, y reporte de monitoreo a la Oficina Asesora de Planeación de monitoreo en caso que el riesgo tenga fallo definitivo._x000a_- Reporte de alerta a la Dirección de Talento Humano._x000a_- Reporte de alerta a la Oficina de Control Interno Disciplinario._x000a_- Acto administrativo de insubsistencia de personal.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s v="Desvío de recursos físicos o económicos"/>
    <s v="durante la liquidación de nómina con errores o fallas en la plataforma o sistema usado para la liquidación de nomina para el otorgamiento de beneficios salariales (prima técnica, antigüedad, vacaciones, etc.)."/>
    <s v="Corrupción"/>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 Fallas en la conectividad con los servidores de la Entidad_x000a__x000a_"/>
    <s v="- Las medidas para la preservación, protección y recuperación de los documentos del proceso, son apropiados parcialmente._x000a_- presiones o motivaciones individuales, sociales o colectivas, que inciten a la realizar conductas contrarias al deber ser_x000a_- Falla en la conectividad con la extranet de la Secretaría Distrital de Hacienda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x v="0"/>
    <s v=""/>
    <s v=""/>
    <s v=""/>
    <s v=""/>
    <s v=""/>
    <s v=""/>
    <x v="0"/>
    <x v="0"/>
    <s v="Al este riesgo tener no solo implicaciones económicas si no tener efectos externos de imagen, sanciones y medidas disciplinarias, su nivel de valoración alt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_x000a_&quot;_x0009__x0009__x0009_ indica que Profesional de Talento Humano_x0009__x0009__x0009_, autorizado(a) por Director (a) de Talento Humano y Profesional de Talento Humano._x0009__x0009__x0009__x0009__x0009_, Mensualmente_x0009__x0009__x0009__x0009_ El profesional de nomina dentro de su informe de gestión, rendirá cuenta trimestralmente de el indicador implementado. _x0009__x0009__x0009_. La(s) fuente(s) de información utilizadas es(son) Informes de PERNO mensuales_x0009__x0009__x0009__x0009_. En caso de evidenciar observaciones, desviaciones o diferencias, se debe notificar al Director(a) Técnico(a) de Talento Humano y realizar la actividad_x0009__x0009__x0009__x0009_. Queda como evidencia Informes mensuales radicados a la oficina asesora de planeación_x0009__x0009__x0009_.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 43. Hacer controles cruzados sobre las novedades aplicadas a la prenómina con el ánimo de revisar si existen eventuales errores en el cargue de la información al sistema y realizar la corrección a que haya lugar._x000a_- Acción preventiva No. 43. Enviar copia del memorando de solicitud de Registro Presupuestal acompañado de los respectivos soportes firmados y aprobados por los responsables, a la Oficina de Control Interno._x000a_- Acción preventiva No. 43. Generar un reporte de validación final de nómina que se obtiene del sistema de personal y nómina - PERNO y remitirlo a el(la) Director(a) de Talento Humano, como soporte de validación del mes liquidado._x000a_- Acción Preventiva No. 39 Después de realizar los controles necesarios por parte de los responsables de nómina, mensualmente se envía informe a la Oficina Asesora de Planeación verificando el cumplimiento del indicador de este riesgo._x000a__x000a__x000a__x000a__x000a__x000a__x000a_________________x000a__x000a__x000a__x000a__x000a__x000a__x000a__x000a__x000a__x000a__x000a_"/>
    <s v="- Los profesionales de nómina autorizados por el (la) Director (a) de Talento Humano_x000a_- El(la) Subsecretario (a)Corporativo (a) siempre que este aprobado por el (a) Director(a) de Talento Humano._x000a_- Profesional de Talento Humano autorizado por el(la) Director(a) de Talento Humano._x000a_- Profesional de Talento Humano_x0009__x0009__x0009__x0009__x0009__x0009__x0009__x0009__x0009__x000a__x000a__x000a__x000a__x000a__x000a__x000a_________________x000a__x000a__x000a__x000a__x000a__x000a__x000a__x000a__x000a__x000a__x000a_"/>
    <s v="- Queda como evidencia los archivos de nómina mensual revisados por al menos dos profesionales de nomina. _x000a_- Memorando radicado de solicitud de Registro Presupuestal acompañado de los respectivos soportes firmados y aprobados por los responsables, a la Oficina de Control Interno._x000a_- Reporte de validación final enviado a el(la) Director(a) de Talento Humano. _x000a_- Informes mensuales de verificación y control de riesgos de corrupción_x0009__x0009__x0009__x0009__x0009__x0009__x0009__x0009__x0009__x0009__x0009__x0009__x000a__x000a__x000a__x000a__x000a__x000a__x000a_________________x000a__x000a__x000a__x000a__x000a__x000a__x000a__x000a__x000a__x000a__x000a_"/>
    <s v="24/10/2019_x000a_24/10/2019_x000a_24/10/2019_x000a_15/08/2019_x000a__x000a__x000a__x000a__x000a__x000a__x000a_________________x000a__x000a__x000a__x000a__x000a__x000a__x000a__x000a__x000a__x000a__x000a_"/>
    <s v="31/12/2019_x000a_31/12/2019_x000a_31/12/2019_x000a_24/10/2019_x000a__x000a__x000a__x000a__x000a__x000a__x000a_________________x000a__x000a__x000a__x000a__x000a__x000a__x000a__x000a__x000a__x000a__x000a_"/>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Financiera"/>
    <s v="Garantizar el registro adecuado y oportuno de los hechos económicos de la Entidad, que permita elaborar y presentar los Estados Financieros."/>
    <s v="Errores (fallas o deficiencias)"/>
    <s v="en el registro adecuado y oportuno de los hechos económicos de la Entidad"/>
    <s v="Gestión de procesos"/>
    <s v="Operativ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x v="4"/>
    <s v="Insignificante (1)"/>
    <s v="Moderado (3)"/>
    <s v="Menor (2)"/>
    <s v="Insignificante (1)"/>
    <s v="Moderado (3)"/>
    <s v="Moderado (3)"/>
    <x v="3"/>
    <x v="3"/>
    <s v="Por cuanto las consideraciones de impacto fueron calificadas de acuerdo con la información histó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0"/>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arantizar el registro adecuado y oportuno de los hechos económicos de la Entidad, que permita elaborar y presentar los Estados Financieros."/>
    <s v="Incumplimiento parcial de compromisos"/>
    <s v="en la presentación de Estados Financieros"/>
    <s v="Gestión de procesos"/>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x v="0"/>
    <s v="Insignificante (1)"/>
    <s v="Mayor (4)"/>
    <s v="Mayor (4)"/>
    <s v="Insignificante (1)"/>
    <s v="Moderado (3)"/>
    <s v="Mayor (4)"/>
    <x v="0"/>
    <x v="0"/>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os controles miti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estionar los Certificados de Disponibilidad Presupuestal y de Registro Presupuestal"/>
    <s v="Errores (fallas o deficiencias)"/>
    <s v="al Gestionar los Certificados de Disponibilidad Presupuestal y de Registro Presupuestal"/>
    <s v="Gestión de procesos"/>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x v="2"/>
    <s v="Insignificante (1)"/>
    <s v="Insignificante (1)"/>
    <s v="Menor (2)"/>
    <s v="Moderado (3)"/>
    <s v="Insignificante (1)"/>
    <s v="Insignificante (1)"/>
    <x v="3"/>
    <x v="1"/>
    <s v="El manejo de los recursos implica una responsabilidad legal y fiscal que en caso de materializarse el riesgo ocasionaría la afectación de la gestión de la Entidad y su valoración antes de controles se encuentra en extrema por el aumento de frecuencia debido a la materialización del riesgo."/>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3"/>
    <x v="3"/>
    <x v="1"/>
    <s v="La metodología establece actividades de control efectivas para prevenir la materialización del riesgo, sin embargo, la calificación de la ejecución del control afecta el riesgo residual. En el análisis después de controles, se presentó desplazamiento en la valoración después de controles pasando de &quot;baja&quot; a &quot;moderada&quot;"/>
    <s v="Reducir"/>
    <s v="_x000a__x000a_- Incluir en el documento de CDP, el Vo. Bo. por parte del profesional que lo revisa, relacionado con la aplicación de los parámetros establecidos en el procedimiento de Gestión de certificados de disponibilidad presupuestal (CDP) 2211400 PR-332._x000a__x000a__x000a__x000a__x000a__x000a__x000a__x000a_________________x000a__x000a__x000a__x000a__x000a__x000a__x000a__x000a__x000a__x000a__x000a_"/>
    <s v="_x000a__x000a_- Subdirector Financiero_x000a__x000a__x000a__x000a__x000a__x000a__x000a__x000a_________________x000a__x000a__x000a__x000a__x000a__x000a__x000a__x000a__x000a__x000a__x000a_"/>
    <s v="_x000a__x000a_- CDP expedido y revisado con Vo.Bo._x000a__x000a__x000a__x000a__x000a__x000a__x000a__x000a_________________x000a__x000a__x000a__x000a__x000a__x000a__x000a__x000a__x000a__x000a__x000a_"/>
    <s v="_x000a__x000a_28/10/2019_x000a__x000a__x000a__x000a__x000a__x000a__x000a__x000a_________________x000a__x000a__x000a__x000a__x000a__x000a__x000a__x000a__x000a__x000a__x000a_"/>
    <s v="_x000a__x000a_31/12/2019_x000a__x000a__x000a__x000a__x000a__x000a__x000a__x000a_________________x000a__x000a__x000a__x000a__x000a__x000a__x000a__x000a__x000a__x000a__x000a_"/>
    <s v="- Actualizar el procedimiento de Gestión de certificados de disponibilidad presupuestal (CDP) 2211400 PR-332, incluyendo el Vo. Bo al documento de CDP producto de la revisión por parte del profesional asignado._x000a__x000a__x000a__x000a__x000a__x000a__x000a__x000a__x000a__x000a_________________x000a__x000a__x000a__x000a__x000a__x000a__x000a__x000a__x000a__x000a__x000a_"/>
    <s v="- Subdirector Financiero_x000a__x000a__x000a__x000a__x000a__x000a__x000a__x000a__x000a__x000a_________________x000a__x000a__x000a__x000a__x000a__x000a__x000a__x000a__x000a__x000a__x000a_"/>
    <s v="- Procedimiento de Gestión de certificados de disponibilidad presupuestal (CDP) 2211400 PR-332, actualizado_x000a__x000a__x000a__x000a__x000a__x000a__x000a__x000a__x000a__x000a_________________x000a__x000a__x000a__x000a__x000a__x000a__x000a__x000a__x000a__x000a__x000a_"/>
    <s v="28/10/2019_x000a__x000a__x000a__x000a__x000a__x000a__x000a__x000a__x000a__x000a_________________x000a__x000a__x000a__x000a__x000a__x000a__x000a__x000a__x000a__x000a__x000a_"/>
    <s v="28/02/2020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 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Coordinar las actividades necesarias para garantizar el pago de las obligaciones adquiridas por la Secretaria General de conformidad con las normas vigentes"/>
    <s v="Errores (fallas o deficiencias)"/>
    <s v="para garantizar el pago de las obligaciones adquiridas por la Secretaria General"/>
    <s v="Gestión de procesos"/>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x v="1"/>
    <s v="Insignificante (1)"/>
    <s v="Insignificante (1)"/>
    <s v="Menor (2)"/>
    <s v="Insignificante (1)"/>
    <s v="Insignificante (1)"/>
    <s v="Menor (2)"/>
    <x v="2"/>
    <x v="0"/>
    <s v="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1"/>
    <x v="3"/>
    <x v="0"/>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Jurídica"/>
    <s v="Gestionar la defensa judicial y extrajudicial de la Secretaría General de la Alcaldía Mayor de Bogotá, D. C."/>
    <s v="Errores (fallas o deficiencias)"/>
    <s v="en  la preparación y ejercicio de la defensa judicial y extrajudicial"/>
    <s v="Gestión de procesos"/>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x v="0"/>
    <s v="Moderado (3)"/>
    <s v="Menor (2)"/>
    <s v="Menor (2)"/>
    <s v="Insignificante (1)"/>
    <s v="Insignificante (1)"/>
    <s v="Menor (2)"/>
    <x v="3"/>
    <x v="3"/>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0"/>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laborar y revisar los actos administrativos que deba suscribir la entidad, en concordancia con los lineamientos técnicos y normativos."/>
    <s v="Errores (fallas o deficiencias)"/>
    <s v="en la elaboración o revisión de los actos administrativos que se suscriben en la Entidad"/>
    <s v="Gestión de procesos"/>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x v="0"/>
    <s v="Moderado (3)"/>
    <s v="Menor (2)"/>
    <s v="Moderado (3)"/>
    <s v="Mayor (4)"/>
    <s v="Mayor (4)"/>
    <s v="Mayor (4)"/>
    <x v="0"/>
    <x v="0"/>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mitir los conceptos jurídicos y absolver las consultas que en materia jurídica sean competencia de la Secretaría General o que surjan en el desarrollo de sus funciones"/>
    <s v="Errores (fallas o deficiencias)"/>
    <s v="en  la emisión de conceptos, asesorías o análisis jurídico de viabilidad de proyectos de acuerdo o de Ley"/>
    <s v="Gestión de procesos"/>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x v="0"/>
    <s v="Moderado (3)"/>
    <s v="Menor (2)"/>
    <s v="Mayor (4)"/>
    <s v="Mayor (4)"/>
    <s v="Mayor (4)"/>
    <s v="Mayor (4)"/>
    <x v="0"/>
    <x v="0"/>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Gestionar la defensa judicial y extrajudicial de la Secretaría General de la Alcaldía Mayor de Bogotá"/>
    <s v="Decisiones ajustadas a intereses propios o de terceros"/>
    <s v="durante  la preparación y el ejercicio de la defensa judicial y extrajudicial de la Secretaría General de la Alcaldía Mayor de Bogotá para obtener beneficios no autorizados"/>
    <s v="Corrupción"/>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x v="0"/>
    <s v=""/>
    <s v=""/>
    <s v=""/>
    <s v=""/>
    <s v=""/>
    <s v=""/>
    <x v="1"/>
    <x v="1"/>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 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2"/>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cción preventiva No.15: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06/06/2019_x000a_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a la Oficina Asesora de Planeación -informe de monitoreo- en caso que tenga fallo._x000a_- Reasignar el caso a un nuevo profesional _x000a_- Estudiar los documentos del caso elaborados por el profesional implicado en el presunto hecho de corrupción y realizar los ajustes pertinentes si aún existiera la posibilidad._x000a_- De materializarse una condena en contra de la Entidad, el caso será llevado al Comité de Conciliación para el estudio de la posible acción de repetición. _x000a__x000a__x000a__x000a__x000a__x000a_- Actualizar el mapa de riesgos del proceso Gestión Jurídica"/>
    <s v="- Jefe de Oficina Asesora de Jurídica_x000a_- Jefe de Oficina Asesora de Jurídica_x000a_- Profesional de Oficina Asesora de Jurídica y Jefe de Oficina Asesora de Jurídica_x000a_- Profesional de Oficina Asesora de Jurídica y Jefe de Oficina Asesora de Jurídica_x000a_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Asignación del caso en el sistema correspondiente_x000a_- Documentos ajustados_x000a_- Comité de Conciliación. _x000a_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Administración y Soporte de infraestructura y Recursos tecnológicos"/>
    <s v="Actualizar lineamientos, buenas practicas, criterios e intrumentos para gestionar, administrar y dar soporte a los servicios tecnológicos"/>
    <s v="Decisiones erróneas o no acertadas"/>
    <s v="en actualización de lineamientos tecnológicos"/>
    <s v="Gestión de procesos"/>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0"/>
    <s v="Moderado (3)"/>
    <s v="Moderado (3)"/>
    <s v="Insignificante (1)"/>
    <s v="Catastrófico (5)"/>
    <s v="Insignificante (1)"/>
    <s v="Insignificante (1)"/>
    <x v="1"/>
    <x v="1"/>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La valoración del riesgo después de controles quedo en escala de probabilidad por frecuencia como rara vez y de impacto continua siendo mayor toda vez que se incluyeron actividades de control con solidez fuerte lo que minimiza la materialización del riesgo, en consecuencia dismuyo la zona resultante de EXTREMA 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eusta de lineamientos_x000a_- Publciación de lienamientos_x000a__x000a__x000a__x000a__x000a__x000a__x000a__x000a__x000a_________________x000a__x000a_- Propeusta de lineamientos_x000a_- Publciación de lienamientos_x000a__x000a__x000a__x000a__x000a__x000a__x000a__x000a_"/>
    <s v="12/09/yyyy_x000a_12/09/yyyy_x000a__x000a__x000a__x000a__x000a__x000a__x000a__x000a__x000a_________________x000a__x000a_12/09/yyyy_x000a_12/09/yyyy_x000a__x000a__x000a__x000a__x000a__x000a__x000a__x000a_"/>
    <s v="31/03/2020_x000a_31/03/2020_x000a__x000a__x000a__x000a__x000a__x000a__x000a__x000a__x000a_________________x000a__x000a_31/03/2020_x000a_31/03/2020_x000a__x000a__x000a__x000a__x000a__x000a__x000a__x000a_"/>
    <s v="- Reportar el riesgo materializado de Decisiones erróneas o no acertadas en actualización de lineamientos tecnológicos en el informe de monitoreo a la Oficina Asesora de Planeación._x000a_- Análisis de las impresiciones tomadas en la actualización de lineamientos y definir los ajustes_x000a_- Realizar la propuesta de ajustes de los lineamientos_x000a_- Presentación de los li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 tecnológicos_x000a_- Evidencia o acta de Reunión _x000a_- Propuesta lineamientos_x000a_- Lienamientos ajustados_x000a_- Aplicativo Sig o Intranet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La calificación de la solidez del conjunto de actividades de control respecto a las causas, subió la escala de probabilidad de Improbable(2) a probable(4), lo que modificó la zona resultante de  zona alta a zona extrema. Así mismo, se define Plan de Contingencia"/>
    <d v="2019-11-15T00:00:00"/>
    <s v="_x000a_Análisis antes de controles_x000a__x000a_Análisis después de controles_x000a_Tratamiento del riesgo"/>
    <s v="La valoración del riesgo antes de controles en escala de probabilidad por frecuencia pasó a rara vez y de impacto continua igual_x000a_La valoración del riesgo después de controles por frecuencia vario de probable a rara ver, en impacto continua siendo mayor lo que modifico la zona resultante  de extrema a alta._x000a_Cambio de fechas en actividad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gestión  y soporte de los recursos de la Infraestructura tecnologica de la secretaria general"/>
    <s v="Errores (fallas o deficiencias)"/>
    <s v="en la administracion y gestión de los recursos de infraestructura tecnologica"/>
    <s v="Gestión de procesos"/>
    <s v="Tecnología"/>
    <s v="- 1. Ausencia de contratos de mantenimiento de la Infraestrutura tecnologica_x000a_- 2. Ausencia del servicio de mesa de ayuda_x000a_- 3. Falla en los equipos que soportan Infraestructura tecnologica_x000a_- 4. Ataques cibernéticos _x000a_- 5. Obsolescencia tecnológica _x000a__x000a__x000a__x000a__x000a_"/>
    <s v="- Falta de continuidad del personal por cambios de gobierno._x000a__x000a__x000a__x000a__x000a__x000a__x000a__x000a__x000a_"/>
    <s v="- 1. Falla daño en los equipos de computo que soportan la informacion de mision critica de la entidad, que podría causar pérdida de información._x000a_- 2. Incumplimiento en los niveles de atencion de servicios que ocasionan pérdida de imagen en los usuarios internos y externos de la entidad._x000a_- 3. Interrrupcion en la prestacion de servicios tecnolo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0"/>
    <s v="Moderado (3)"/>
    <s v="Moderado (3)"/>
    <s v="Moderado (3)"/>
    <s v="Catastrófico (5)"/>
    <s v="Mayor (4)"/>
    <s v="Insignificante (1)"/>
    <x v="1"/>
    <x v="1"/>
    <s v="La valoración del riesgo antes de control quedo en escala de probabilidad por frecuencia &quot;RARA VEZ&quot; y continua de impacto catastrófico toda vez que afecta los aspectos: financiero y  Imagen institucional perjudicada a nivel regional por hechos que afectan a algunos usuarios o ciudadanos, lo que lo continua ubicando al riesg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0"/>
    <x v="1"/>
    <x v="1"/>
    <s v="La valoración del riesgo después de controles quedo en bajo de improbable a rara vez y de  impacto continua en moderado toda vez que se incluyeron actividades de control con solidez fuerte lo que minimiza la materialización del riesgo, y lo ubica en  zona resultante moderada. del cuadrante (3,,2)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1):Realizar seguimiento al cronograma de mantenimiento de infraestructura asegurando su ejecución conforme a lo acordado._x000a_- AP#14 (actividad 2): Presentar en los comités de autocontrol los reportes de mesa de servicio, capacidad y disponibilidad de los servicios tecnológicos para tomar decisiones._x000a__x000a_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 acordado._x000a__x000a__x000a__x000a__x000a__x000a_"/>
    <s v="- Jefe de la Oficina de TIC_x000a_- Jefe de la Oficina de TIC_x000a_- Jefe de la Oficina de TIC_x000a_- Jefe de la Oficina de TIC_x000a_- Jefe de la Oficina de TIC_x000a_- q_x000a__x000a__x000a__x000a__x000a_________________x000a__x000a__x000a_- Jefe de la Oficina de TIC_x000a_- Jefe de la Oficina de TIC_x000a_- Jefe de la Oficina de TIC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Seguimiento al mantenimiento de Infraestructura_x000a_- Acta de subcomité de Autocontrol_x000a__x000a__x000a__x000a__x000a_________________x000a__x000a__x000a_- Acta de subcomité de Autocontrol_x000a_- Acta de subcomité de Autocontrol_x000a_- Seguimiento al mantenimiento de Infraestructura_x000a__x000a__x000a__x000a__x000a__x000a_"/>
    <s v="12/09/2018_x000a_12/09/2018_x000a_12/09/2018_x000a_12/09/2018_x000a_12/09/2018_x000a_12/09/2018_x000a__x000a__x000a__x000a__x000a_________________x000a__x000a__x000a_12/09/2018_x000a_12/09/2018_x000a_12/09/2018_x000a__x000a__x000a__x000a__x000a__x000a_"/>
    <s v="30/04/2019_x000a_23/04/2019_x000a_23/04/2019_x000a_23/04/2019_x000a_30/04/2019_x000a_30/04/2019_x000a__x000a__x000a__x000a__x000a_________________x000a__x000a__x000a_30/04/2019_x000a_30/04/2019_x000a_30/04/2019_x000a__x000a__x000a__x000a__x000a__x000a_"/>
    <s v="- Reportar el riesgo materializado de Errores (fallas o deficiencias) en la administracion y gestión de los recursos de infraestructura tecnologica en el informe de monitoreo a la Oficina Asesora de Planeación._x000a_- Se activa el plan de conti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on y gestión de los recursos de infraestructura tecnolo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luyen 3  nuevos controles detectivo, lo que ajustó la escala de impacto  de mayor a moderada, así  mismo, la zona resultante disminuyó de mayor a moderado. Se incluye el Plan de Contigenecia de TI"/>
    <d v="2019-11-15T00:00:00"/>
    <s v="_x000a_Análisis antes de controles_x000a__x000a_Análisis después de controles_x000a_Tratamiento del riesgo"/>
    <s v="_x000a_Se cambió la calificación de la probabilidad del riesgo de factible a  frecuencia. Su resultado redujo la escala de probabildiad de posible a rara vez._x000a_Se ajustaron las actividades de control del riesgo conforme a la actualización de los procedimientos_x000a_Se eliminan controles asociados al PR-359 toda vez que elprocedimiento ya no es del Proceso_x000a_Se ajustaron las fechas de finalización de las acciones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xceso de las facultades otorgadas"/>
    <s v="durante la Administración  y/o gestión de los recursos de la Infraestructura tecnologica de la secretaria general"/>
    <s v="Corrupción"/>
    <s v="Operativo"/>
    <s v="- Falta de ética en los funcionarios _x000a_- Concentración de información de determinadas actividades o procesos en una persona._x000a_- Debilidad en la aplicación de controles en los proceso para la administracion y gestio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
    <s v=""/>
    <s v=""/>
    <s v=""/>
    <s v=""/>
    <s v=""/>
    <x v="1"/>
    <x v="1"/>
    <s v="La valoracion antes de controles califico en rara vez toda vez que existe una probabilidad baja que suceda. _x000a_El impacto arrojo continua  en catastrofico toda vez que impacta a los objetivos y metas institucionales, recursos publicos y la imagen de la entidad. Lo anterior dejo el rieg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0"/>
    <x v="2"/>
    <x v="2"/>
    <s v="La evaluacion despues de controles continua en &quot;rara vez&quot; dentro de la escala de probabilidad dada la solidez de los controles. No obstante el impacto continua catastro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1):Realizar seguimiento al cronograma de mantenimiento de infraestructura asegurando su ejecución conforme a lo acordado_x000a_- AP#14 (actividad 2):Presentar en los comités de autocontrol los reportes de mesa de servicio, capacidad y disponibilidad de los servicios tecnológicos para tomar decisiones._x000a__x000a_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 Jefe de la Oficina de TIC_x000a_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Seguimiento al mantenimiento de Infraestructura_x000a_- Acta de subcomité de Autocontrol_x000a__x000a__x000a__x000a__x000a_________________x000a__x000a_- Acta de subcomité de Autocontrol_x000a_- Acta de subcomité de Autocontrol_x000a_- Seguimiento al mantenimiento de Infraestructura_x000a__x000a__x000a__x000a__x000a__x000a__x000a_"/>
    <s v="12/09/2018_x000a_12/09/2018_x000a_12/09/2018_x000a_12/09/2018_x000a_12/09/2018_x000a_12/09/2018_x000a__x000a__x000a__x000a__x000a_________________x000a__x000a_12/09/2018_x000a_12/09/2018_x000a_12/09/2018_x000a__x000a__x000a__x000a__x000a__x000a__x000a_"/>
    <s v="30/04/2019_x000a_30/04/2019_x000a_30/04/2019_x000a_23/04/2019_x000a_30/04/2019_x000a_30/04/2019_x000a__x000a_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_x000a_- Identificar, Verificar e investigar el presunto hecho_x000a_- Determinar las acciones a seguir conforme al analisis de los hechos para subsanar de manera inmediata_x000a_- Investigacio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_x000a_- Informe de analisis de los hechos_x000a_- Acta o evidencia de reunio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diad de posible a rara vez._x000a_Se ajustaron las actividades de control del riesgo conforme a la actualización de los procedimientos_x000a_Se eliminan controles asociados al PR-359 toda vez que elprocedimiento ya no es del Proceso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Internacionalización de Bogotá"/>
    <s v="Proporcionar asesoría y asistencia técnica para fortalecer las acciones de internacionalización de la ciudad"/>
    <s v="Errores (fallas o deficiencias)"/>
    <s v="en la emisión del concepto y/o asistencia técnica de cooperación internacional, relacionamiento estratégico internacional y proyección internacional"/>
    <s v="Gestión de procesos"/>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x v="0"/>
    <s v="Insignificante (1)"/>
    <s v="Menor (2)"/>
    <s v="Menor (2)"/>
    <s v="Insignificante (1)"/>
    <s v="Insignificante (1)"/>
    <s v="Moderado (3)"/>
    <x v="3"/>
    <x v="3"/>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Coordinar y gestionar el relacionamiento estratégico Internacional y los proyectos y programas de cooperación."/>
    <s v="Errores (fallas o deficiencias)"/>
    <s v="en la identificación de oportunidades y en la estructuración de iniciativas de cooperación internacional y relacionamiento estratégico"/>
    <s v="Gestión de procesos"/>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x v="0"/>
    <s v="Insignificante (1)"/>
    <s v="Menor (2)"/>
    <s v="Menor (2)"/>
    <s v="Insignificante (1)"/>
    <s v="Insignificante (1)"/>
    <s v="Moderado (3)"/>
    <x v="3"/>
    <x v="3"/>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Gestionar las oportunidades de proyección, promoción y posicionamiento estratégico internacional."/>
    <s v="Errores (fallas o deficiencias)"/>
    <s v="en la ejecución de acciones y/o estrategias de promoción, proyección y posicionamiento estratégico internacional del Distrito"/>
    <s v="Gestión de procesos"/>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x v="0"/>
    <s v="Insignificante (1)"/>
    <s v="Menor (2)"/>
    <s v="Menor (2)"/>
    <s v="Menor (2)"/>
    <s v="Menor (2)"/>
    <s v="Moderado (3)"/>
    <x v="3"/>
    <x v="3"/>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m/>
    <m/>
    <m/>
    <m/>
    <m/>
    <m/>
    <m/>
    <m/>
    <m/>
    <m/>
    <m/>
    <m/>
    <x v="5"/>
    <m/>
    <m/>
    <m/>
    <m/>
    <m/>
    <m/>
    <x v="4"/>
    <x v="4"/>
    <m/>
    <m/>
    <m/>
    <m/>
    <m/>
    <m/>
    <m/>
    <m/>
    <m/>
    <m/>
    <m/>
    <m/>
    <m/>
    <x v="4"/>
    <x v="5"/>
    <x v="4"/>
    <m/>
    <m/>
    <m/>
    <m/>
    <m/>
    <m/>
    <m/>
    <m/>
    <m/>
    <m/>
    <m/>
    <m/>
    <m/>
    <m/>
    <m/>
    <m/>
    <m/>
    <m/>
    <m/>
    <m/>
    <m/>
    <m/>
    <m/>
    <m/>
    <m/>
    <m/>
    <m/>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
  <r>
    <x v="0"/>
    <s v="Definir las Asesorías Técnicas y Formular de los Proyectos en materia de: Infraestructura, Economía Digital, Gobierno y Ciudadano Digital"/>
    <x v="0"/>
    <s v="en la formulación de los Proyectos en materia de: Infraestructura, economía Digital, gobierno y Ciudadano Digital"/>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Rara vez (1)"/>
    <s v="Insignificante (1)"/>
    <s v="Moderado (3)"/>
    <s v="Insignificante (1)"/>
    <s v="Mayor (4)"/>
    <s v="Moderado (3)"/>
    <s v="Mayor (4)"/>
    <s v="Mayor (4)"/>
    <s v="Alta"/>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de: Infraestructura,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de los Proyectos en materia de: Infraestructura, economía Digital, gobierno y Ciudadano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0"/>
    <s v="Ejecutar las Asesorías Técnicas y Proyectos en materia de: Infraestructura, Economía Digital, Gobierno y Ciudadano Digital"/>
    <x v="1"/>
    <s v="en la ejecución de Proyectos en materia de: Infraestructura, Economía Digital y Gobierno y Ciudadano Digital"/>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s v="Rara vez (1)"/>
    <s v="Insignificante (1)"/>
    <s v="Moderado (3)"/>
    <s v="Menor (2)"/>
    <s v="Catastrófico (5)"/>
    <s v="Moderado (3)"/>
    <s v="Mayor (4)"/>
    <s v="Catastrófico (5)"/>
    <s v="Extrema"/>
    <s v="Se determina la probabilidad 1 (Rara vez), debido a que las evidencias que soportan la elección, no registran el incumplimiento parcial de Proyectos. El impacto (catastrófico 5)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s v="Moderada"/>
    <s v="Se determina el impacto como moderado, ya que de acuerdo con el Plan de Tratamiento de riesgos llevado a cabo mediante la Acción Preventiva N°3 de 2018, se actualizaron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 del procedimiento 1210200-PR-306. (Acción preventiva 13)._x000a_- Evaluar la necesidad de modificar el procedimiento 1210200-PR-306, según la retroalimentación de los miembros de la Oficina. (Acción preventiva 13).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0"/>
    <s v="Ejecutar las Asesorías Técnicas y Proyectos en materia: Infraestructura -Economía Digital -Gobierno y Ciudadano Digital"/>
    <x v="2"/>
    <s v="en la aprobación de ejecución de Proyectos  en materia de: Infraestructura, Economía Digital, Gobierno y Ciudadano Digital  para obtener dádivas o beneficios."/>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s v=""/>
    <s v=""/>
    <s v=""/>
    <s v=""/>
    <s v=""/>
    <s v=""/>
    <s v="Catastrófico (5)"/>
    <s v="Extrema"/>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 (Acción preventiva 14 de 2019)._x000a_- Realizar seguimiento del riesgo de corrupción a través de los Subcomité de Autocontrol. (Acción preventiva 14 de 2019).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Evidencia de Reunión con los resultados de los seguimientos._x000a_- Evidencia de Reunión con los resultados de los seguimientos.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1"/>
    <s v="Entregar medidas de ayuda humanitaria inmediata a las personas que llegan a la ciudad de Bogotá y que manifiestan haber sido desplazadas y encontrarse en situación de vulnerabilidad acentuada "/>
    <x v="3"/>
    <s v="en la valoración de la situación de vulnerabilidad para la entrega de ayuda humanitaria inmediata"/>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Rara vez (1)"/>
    <s v="Insignificante (1)"/>
    <s v="Menor (2)"/>
    <s v="Menor (2)"/>
    <s v="Insignificante (1)"/>
    <s v="Insignificante (1)"/>
    <s v="Insignificante (1)"/>
    <s v="Menor (2)"/>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s v="Baja"/>
    <s v="La valoración obtenida evidencia que los controles establecidos para el presente riesgo permiten reducir su impacto dentro de la zona baja en el mapa de calor, esto se confirma dado que no se ha materializado 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quot;Otorgar ayuda y atención humanitaria inmediata&quot; un seguimiento mensual acordado, para controlar el riesgo a través de una revisión aleatoria de los casos en donde se entregaron medidas de ayuda humanitaria inmediata en los diferentes CLAVS , dejando como evidencia un correo electrónico y una matriz de seguimiento AHI (mes) 2019 que contenga protección de datos sensibles e integridad de reportes._x000a__x000a__x000a__x000a__x000a__x000a__x000a__x000a__x000a_"/>
    <s v="_x000a__x000a__x000a__x000a__x000a__x000a__x000a__x000a__x000a__x000a_________________x000a__x000a_- Profesionales Oficina Alta Consejería para los Derechos de las Víctimas, la Paz y la Reconciliación._x000a__x000a__x000a__x000a__x000a__x000a__x000a__x000a__x000a_"/>
    <s v="_x000a__x000a__x000a__x000a__x000a__x000a__x000a__x000a__x000a__x000a_________________x000a__x000a_- Procedimiento &quot;Otorgar ayuda y atención humanitaria inmediata&quot; ajustado_x000a__x000a__x000a__x000a__x000a__x000a__x000a__x000a__x000a_"/>
    <s v="_x000a__x000a__x000a__x000a__x000a__x000a__x000a__x000a__x000a__x000a_________________x000a__x000a_22/10/2019_x000a__x000a__x000a__x000a__x000a__x000a__x000a__x000a__x000a_"/>
    <s v="_x000a__x000a__x000a__x000a__x000a__x000a__x000a__x000a__x000a__x000a_________________x000a__x000a_31/10/2019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_x000a__x000a_- Si el conocimiento de la situación es espaciado en el Tiempo:_x000a_1. Solicitar información al profesional que otorga, al que revisa y al que aprueba la medida sobre lo sucedido.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Ejecución del Comité Distrital de Justicia Transicional"/>
    <x v="0"/>
    <s v="en  la implementación y seguimiento de la política a través del SDARIV"/>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s v="Insignificante (1)"/>
    <s v="Moderado (3)"/>
    <s v="Menor (2)"/>
    <s v="Insignificante (1)"/>
    <s v="Insignificante (1)"/>
    <s v="Moderado (3)"/>
    <s v="Moderado (3)"/>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Entregar medidas de ayuda humanitaria inmediata a las personas que llegan a la ciudad de Bogotá y que manifiestan haber sido desplazadas y encontrarse en situación de vulnerabilidad acentuada "/>
    <x v="2"/>
    <s v="durante el otorgamiento de ayudas dirigidas a la población víctima del conflicto armado para obtener beneficios no autorizados"/>
    <x v="1"/>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s v=""/>
    <s v=""/>
    <s v=""/>
    <s v=""/>
    <s v=""/>
    <s v=""/>
    <s v="Mayor (4)"/>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s v="Alta"/>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16: Realizar jornadas de sensibilización del código de integridad en espacios ampliados de la dependencia (Subcomité de autocontrol o demás reuniones) _x000a__x000a__x000a__x000a__x000a__x000a__x000a__x000a__x000a__x000a_________________x000a__x000a_- Acción preventiva No.41:Incluir en el procedimiento &quot;Otorgar ayuda y atención humanitaria inmediata&quot; un seguimiento mensual acordado, para controlar el riesgo a través de una revisión aleatoria de los casos en donde se entregaron medidas de ayuda humanitaria inmediata donde se realiza la revisión de (El estado de vulnerabilidad, la caracterización familiar y la tasación de medidas en cada uno de los casos aleatorios) en los diferentes CLAVS , dejando como evidencia un correo electrónico y una Matriz de seguimiento  de otorgamientos (mes) 2019 que contenga protección de datos sensibles e integridad de reportes.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 Profesionales Oficina Alta Consejería para los Derechos de las Víctimas, la Paz y la Reconciliación._x000a__x000a__x000a__x000a__x000a__x000a__x000a__x000a__x000a_"/>
    <s v="- Jornadas de sensibilización_x000a__x000a__x000a__x000a__x000a__x000a__x000a__x000a__x000a__x000a_________________x000a__x000a_- Procedimiento &quot;Otorgar ayuda y atención humanitaria inmediata&quot; ajustado_x000a__x000a__x000a__x000a__x000a__x000a__x000a__x000a__x000a_"/>
    <s v="17/05/2019_x000a__x000a__x000a__x000a__x000a__x000a__x000a__x000a__x000a__x000a_________________x000a__x000a_22/10/2019_x000a__x000a__x000a__x000a__x000a__x000a__x000a__x000a__x000a_"/>
    <s v="31/12/2019_x000a__x000a__x000a__x000a__x000a__x000a__x000a__x000a__x000a__x000a_________________x000a__x000a_31/10/2019_x000a_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_x000a__x000a_- Si el conocimiento de la situación es espaciado en el Tiempo:_x000a_1. Solicitar información al profesional que otorga, al que revisa y al que aprueba la medida sobre lo sucedido.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2"/>
    <s v="Identificar y Consolidar las necesidades de bienes y servicios, para la gestión de la comunicación pública."/>
    <x v="4"/>
    <s v="en la formulación del plan de comunicaciones para la divulgación de campañas y piezas comunicacionales"/>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Probable (4)"/>
    <s v="Menor (2)"/>
    <s v="Menor (2)"/>
    <s v="Mayor (4)"/>
    <s v="Menor (2)"/>
    <s v="Menor (2)"/>
    <s v="Mayor (4)"/>
    <s v="Mayor (4)"/>
    <s v="Extrema"/>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indica que el(la) Asesor(a) del Secretario General en temas de Comunicaciones, autorizado(a) por el Secretario General, anualmente verifica que las necesidades de comunicación por parte de las dependencias hay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indica que el(la) Asesor(a) del Secretario General en temas de Comunicaciones, autorizado(a) por el Secretario General, a demanda verifica que las necesidades emergentes de comunicación por parte de las dependencias hay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Improbable (2)"/>
    <s v="Menor (2)"/>
    <s v="Baja"/>
    <s v="Se disminuye la probabilidad a (2 improbable) ya que las actividades de control preventivas evitaron la materialización de este riesgo y presentan solidez fuerte. El impacto pasa a 2 &quot;menor&quot; ya que los efectos más significativos no se presentaron."/>
    <s v="Reducir"/>
    <s v="- AP 25: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y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P 25: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 AP 25: Formalizar y divulgar la actualización del procedimiento en el aplicativo SIG_x000a__x000a__x000a__x000a__x000a__x000a__x000a__x000a_________________x000a__x000a_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 Procedimiento PR-368 Comunicación Corporativa, actualizado._x000a__x000a__x000a__x000a__x000a__x000a__x000a__x000a_________________x000a__x000a__x000a__x000a__x000a__x000a__x000a__x000a__x000a__x000a__x000a_"/>
    <s v="06/05/2019_x000a_06/05/2019_x000a_06/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AP 25: Actualizar el procedimiento PR-368 Comunicación Corporativa incluyendo la definición del Plan de Comunicaciones (internas y externas)._x000a_- AP 25: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Formular acciones para la gestión de la comunicación pública: diseño, elaboración y divulgación de campañas, estrategias y/o piezas comunicacionales partiendo de los lineamientos construidos, con el fin de informar y comunicar las estrategias comunicacionales por los medios disponibles."/>
    <x v="0"/>
    <s v="en la información divulgada a la ciudadanía a través de plataformas digitales"/>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Rara vez (1)"/>
    <s v="Insignificante (1)"/>
    <s v="Mayor (4)"/>
    <s v="Menor (2)"/>
    <s v="Menor (2)"/>
    <s v="Insignificante (1)"/>
    <s v="Menor (2)"/>
    <s v="Mayor (4)"/>
    <s v="Alta"/>
    <s v="Se determina la probabilidad (1 rara vez) ya que no se ha materializado este riesgo. El impacto (4 mayor) obedece a que la divulgación errónea impacta la imagen interna y externa de la Entidad."/>
    <s v="- El procedimiento de Ecosistema Digital PR-367,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evitaron la materialización de este riesgo y presentan solidez fuerte. El impacto pasa a 2 &quot;menor&quot; ya que los efectos no se han presentado."/>
    <s v="Reducir"/>
    <s v="- AP 26: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P 26: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 AP 26: Formalizar y divulgar la actualización del procedimiento en el aplicativo SIG_x000a__x000a__x000a__x000a__x000a__x000a__x000a__x000a_________________x000a__x000a_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_x000a__x000a__x000a__x000a__x000a__x000a__x000a__x000a__x000a_"/>
    <s v="- Procedimiento Ecosistema Digital PR-367, actualizado._x000a_- Procedimiento Ecosistema Digital PR-367, actualizado._x000a_- Procedimiento Ecosistema Digital PR-367, actualizado._x000a__x000a__x000a__x000a__x000a__x000a__x000a__x000a_________________x000a__x000a__x000a__x000a__x000a__x000a__x000a__x000a__x000a__x000a__x000a_"/>
    <s v="06/05/2019_x000a_06/05/2019_x000a_06/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Formular acciones para la gestión de la comunicación pública: diseño, elaboración y divulgación de campañas, estrategias y/o piezas comunicacionales partiendo de los lineamientos construidos, con el fin de informar y comunicar las estrategias comunicacionales por los medios disponibles."/>
    <x v="3"/>
    <s v="al momento de elaborar la campaña o pieza comunicacional solicitada"/>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Rara vez (1)"/>
    <s v="Insignificante (1)"/>
    <s v="Mayor (4)"/>
    <s v="Insignificante (1)"/>
    <s v="Insignificante (1)"/>
    <s v="Moderado (3)"/>
    <s v="Mayor (4)"/>
    <s v="Mayor (4)"/>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Formular acciones para la gestión de la comunicación pública: diseño, elaboración y divulgación de campañas, estrategias y/o piezas comunicacionales partiendo de los lineamientos construidos, con el fin de informar y comunicar las estrategias comunicacionales por los medios disponibles."/>
    <x v="1"/>
    <s v="para la divulgación de campañas e información relacionada con la gestión de la administración distrital, mediante relaciones estratégicas comunicacionales"/>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Rara vez (1)"/>
    <s v="Insignificante (1)"/>
    <s v="Mayor (4)"/>
    <s v="Insignificante (1)"/>
    <s v="Moderado (3)"/>
    <s v="Insignificante (1)"/>
    <s v="Moderado (3)"/>
    <s v="Mayor (4)"/>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indica que el(la) Jefe(a) de la Oficina Consejería de Comunicaciones, autorizado(a) por el Manual de Funciones, por cada estrategia / aliado verifica los aliados potenciales para una relación estratégica comunicacional, según los criterios de conveniencia establecidos en la Guía Establecimiento de Relaciones Estratégicas Comunicacionales 414000-GS-069. La(s) fuente(s) de información utilizadas es(son) evidencia de reunión o correo electrónico que presenta los aliados estratégicos. En caso de evidenciar observaciones, desviaciones o diferencias, se informan las observaciones presentadas al Profesional de la Oficina Consejería de Comunicaciones, para realizar la identificación de otros aliados potenciales. Queda como evidencia el correo electrónico remitiendo información a posibles aliados o con observaciones y evidencia de reunión donde se presentan los posibles aliados estratégicos._x000a_- El procedimiento de Relaciones Estratégicas Comunicacionales PR-366 indica que el Profesional de la Oficina Consejería de Comunicaciones, autorizado(a) por el(la) Jefe(a) de la Oficina Consejería de Comunicaciones, por cada estrategia / aliado valida la disponibilidad de material para el desarrollo de la campaña o información a divulgar en el marco de la alianza estratégica (material físico con el profesional encargado del suministro de productos y merchandising, digital con el o los líderes de los equipos audiovisual y creativo) cuando el alcance y los compromisos definidos en la alianza impliquen la divulgación de contenidos, piezas de comunicación y/o material de merchandising. La(s) fuente(s) de información utilizadas es(son) el formato 4140000-FT-1047 Perfil alianza estratégica, que establece los compromisos adquiridos entre el aliado estratégico y la  Oficina Consejería de Comunicaciones . En caso de evidenciar observaciones, desviaciones o diferencias, se ajusta el alcance de la relación estratégica. Queda como evidencia notificación por correo electrónico de la disponibilidad de material físico (según Matriz Única de Seguimiento a Solicitud de Productos y Merchandising) y la existencia de piezas creativas y audiovisuales para divulgación de campañas._x000a_- El procedimiento de Relaciones Estratégicas Comunicacionales PR-366 indica que el(la) Jefe(a) de la Oficina Consejería de Comunicaciones, autorizado(a) por el Manual de Funciones, cuando sea necesario  realiza el seguimiento a la ejecución de los compromisos establecidos en la alianza estratégica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Relaciones Estratégicas Comunicacionales PR-366 indica que el(la) Jefe(a) de la Oficina Consejería de Comunicaciones, autorizado(a) por el Manual de Funciones, cuando sea necesario  realiza el seguimiento a la ejecución de los compromisos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permiten disminuir la probabilidad de ocurrencia del riesgo, aunque requieren ser ajustadas en el procedimiento. El impacto pasa a 2 &quot;menor&quot; ya que los efectos no se han presentado y los controles detectivos son fuertes."/>
    <s v="Reducir"/>
    <s v="- AP 27: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P 27: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P 27: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 AP 27: Formalizar y divulgar la actualización del procedimiento en el aplicativo SIG_x000a__x000a__x000a__x000a__x000a__x000a__x000a_________________x000a__x000a_- AP 27: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_x000a_- AP 27: Formalizar y divulgar la actualización del procedimiento en el aplicativo SIG_x000a__x000a__x000a__x000a__x000a__x000a__x000a__x000a_"/>
    <s v="- Jefe de la Oficina Consejería de Comunicaciones_x000a_- Jefe de la Oficina Consejería de Comunicaciones_x000a_- Jefe de la Oficina Consejería de Comunicaciones_x000a_- Jefe de la Oficina Consejería de Comunicaciones_x000a__x000a__x000a__x000a__x000a__x000a__x000a_________________x000a__x000a_- Jefe de la Oficina Consejería de Comunicaciones_x000a_- Jefe de la Oficina Consejería de Comunicaciones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_______________x000a__x000a_- Procedimiento Relaciones Estratégicas Comunicacionales PR-366, actualizado._x000a_- Procedimiento Relaciones Estratégicas Comunicacionales PR-366, actualizado._x000a__x000a__x000a__x000a__x000a__x000a__x000a__x000a_"/>
    <s v="06/05/2019_x000a_06/05/2019_x000a_06/05/2019_x000a_06/05/2019_x000a__x000a__x000a__x000a__x000a__x000a__x000a_________________x000a__x000a_06/05/2019_x000a_06/05/2019_x000a__x000a__x000a__x000a__x000a__x000a__x000a__x000a_"/>
    <s v="31/08/2019_x000a_31/08/2019_x000a_31/08/2019_x000a_31/08/2019_x000a__x000a__x000a__x000a__x000a__x000a__x000a_________________x000a__x000a_31/08/2019_x000a_31/08/2019_x000a__x000a__x000a__x000a__x000a__x000a__x000a__x000a_"/>
    <s v="_x000a__x000a__x000a__x000a__x000a__x000a__x000a__x000a__x000a__x000a_________________x000a__x000a_- AP 27: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d v="2019-11-25T00:00:00"/>
    <s v="_x000a__x000a_Análisis de controles_x000a_Análisis después de controles_x000a_"/>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3"/>
    <s v="Verificar los estudios y documentos previos"/>
    <x v="3"/>
    <s v="en la estructuración de los documentos y estudios previos por parte de las áreas técnicas"/>
    <x v="0"/>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Casi seguro (5)"/>
    <s v="Moderado (3)"/>
    <s v="Menor (2)"/>
    <s v="Menor (2)"/>
    <s v="Menor (2)"/>
    <s v="Menor (2)"/>
    <s v="Menor (2)"/>
    <s v="Moderado (3)"/>
    <s v="Extrema"/>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Posible (3)"/>
    <s v="Insignificante (1)"/>
    <s v="Baja"/>
    <s v="Se determina la probabilidad (3 posible) ya que las actividades de control preventivas son fuertes. El impacto pasa a (1 insignificante) ya que las actividades de control detectivas cubren los efectos más significativos, reduciendo en dos cuadrantes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8: Elaborar una guía para la estructuración de estudios y documentos previos y documentarla en los procedimientos respectivos_x000a_- AP 18: Formalizar la guía para la estructuración de estudios y documentos previos en el aplicativo del Sistema de Calidad._x000a_- AP 18: Adelantar la divulgación y socialización de la guía para la estructuración de estudios y documentos previos._x000a__x000a__x000a__x000a__x000a__x000a__x000a__x000a_________________x000a__x000a__x000a__x000a__x000a__x000a__x000a__x000a__x000a__x000a__x000a_"/>
    <s v="- Director(a) de contratación_x000a_- Director(a) de contratación_x000a_- Director(a) de contratación_x000a__x000a__x000a__x000a__x000a__x000a__x000a__x000a_________________x000a__x000a__x000a__x000a__x000a__x000a__x000a__x000a__x000a__x000a__x000a_"/>
    <s v="- Guía para la estructuración de estudios y documentos previos_x000a_- Guía para la estructuración de estudios y documentos previos_x000a_- Guía para la estructuración de estudios y documentos previos_x000a__x000a__x000a__x000a__x000a__x000a__x000a__x000a_________________x000a__x000a__x000a__x000a__x000a__x000a__x000a__x000a__x000a__x000a__x000a_"/>
    <s v="08/05/2019_x000a_08/05/2019_x000a_08/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Integrar el Comité de evaluación para la verificación, análisis y selección de las propuestas"/>
    <x v="3"/>
    <s v="en el análisis y selección de las propuestas"/>
    <x v="0"/>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s v="Mayor (4)"/>
    <s v="Moderado (3)"/>
    <s v="Mayor (4)"/>
    <s v="Insignificante (1)"/>
    <s v="Insignificante (1)"/>
    <s v="Moderado (3)"/>
    <s v="Mayor (4)"/>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Establecer las pautas y condiciones para la ejecución y supervisión de contratos y/o convenios."/>
    <x v="4"/>
    <s v="en la supervisión de los contratos o convenios"/>
    <x v="0"/>
    <s v="Operativo"/>
    <s v="- Desconocimiento en las actividades necesarias para llevar a cabo una satisfactoria supervisión de los contratos o convenios._x000a_- Falta de apropi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Posible (3)"/>
    <s v="Moderado (3)"/>
    <s v="Menor (2)"/>
    <s v="Menor (2)"/>
    <s v="Insignificante (1)"/>
    <s v="Insignificante (1)"/>
    <s v="Moderado (3)"/>
    <s v="Moderado (3)"/>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9: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Elaborar los estudios y documentos previos"/>
    <x v="2"/>
    <s v="durante la etapa precontractual para el desarrollo de un proceso de selección pública de oferentes con el fin de celebrar un contrato"/>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s v=""/>
    <s v=""/>
    <s v=""/>
    <s v=""/>
    <s v=""/>
    <s v=""/>
    <s v="Catastrófico (5)"/>
    <s v="Extrema"/>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8: Elaborar una guía para la estructuración de estudios y documentos previos y documentarla en los procedimientos respectivos_x000a_- AP 18: Formalizar la guía para la estructuración de estudios y documentos previos en el aplicativo del Sistema de Calidad._x000a_- AP 18: Adelantar la divulgación y socialización de la guía para la estructuración de estudios y documentos previos._x000a__x000a__x000a__x000a__x000a__x000a__x000a__x000a_________________x000a__x000a__x000a__x000a__x000a__x000a__x000a__x000a__x000a__x000a__x000a_"/>
    <s v="- Director(a) de contratación_x000a_- Director(a) de contratación_x000a_- Director(a) de contratación_x000a__x000a__x000a__x000a__x000a__x000a__x000a__x000a_________________x000a__x000a__x000a__x000a__x000a__x000a__x000a__x000a__x000a__x000a__x000a_"/>
    <s v="- Guía para la estructuración de estudios y documentos previos_x000a_- Guía para la estructuración de estudios y documentos previos_x000a_- Guía para la estructuración de estudios y documentos previos_x000a__x000a__x000a__x000a__x000a__x000a__x000a__x000a_________________x000a__x000a__x000a__x000a__x000a__x000a__x000a__x000a__x000a__x000a__x000a_"/>
    <s v="08/05/2019_x000a_08/05/2019_x000a_08/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Solicitud de sobornos o extorsión para hacer caso omiso de incumplimientos contractuales "/>
    <x v="5"/>
    <s v="durante la ejecución del contrato con el propósito de no evidenciar un posible incumplimiento de las obligaciones contractuales"/>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s v=""/>
    <s v=""/>
    <s v=""/>
    <s v=""/>
    <s v=""/>
    <s v=""/>
    <s v="Catastrófico (5)"/>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9: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4"/>
    <s v="Adelantar el proceso disciplinario de conformidad con las etapas procesales fijadas por la ley 734 de 2002"/>
    <x v="3"/>
    <s v="en el trámite del proceso verbal"/>
    <x v="0"/>
    <s v="Operativo"/>
    <s v="- Falta de planeación y/o priorización para adelantar los procesos disciplinarios que llevan largo tiempo en la dependencia y/o asuntos próximos a vencerse_x000a__x000a__x000a__x000a__x000a__x000a__x000a__x000a__x000a_"/>
    <s v="- Demora en la entrada en vigencia del nuevo código general disciplinario_x000a__x000a__x000a__x000a__x000a__x000a__x000a__x000a__x000a_"/>
    <s v="- Pérdida de credibilidad en el desarrollo del proceso disciplinario de conformidad con la ley 734 de 2002 o ley disciplinaria vigente_x000a_- Pérdida de piezas procesales_x000a_- Una carga adicional a la depend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Insignificante (1)"/>
    <s v="Menor (2)"/>
    <s v="Moderado (3)"/>
    <s v="Insignificante (1)"/>
    <s v="Insignificante (1)"/>
    <s v="Menor (2)"/>
    <s v="Moderado (3)"/>
    <s v="Moderada"/>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Adelantar el proceso disciplinario de conformidad con las etapas procesales fijadas por la ley 734 de 2002"/>
    <x v="3"/>
    <s v="en la conformación del expediente disciplinario"/>
    <x v="0"/>
    <s v="Operativo"/>
    <s v="- Falta controles por parte del profesional a cargo de cada expediente_x000a_- La persona encargada de escanear las piezas procesales para el cargue del expediente virtual, no se apropia de las instrucciones  que le han sido divulgadas y socializadas_x000a_- El encargado de foliar cada pieza procesal que integra el expediente disciplinario, no se apropia de las instrucciones e instrucciones que le han sido divulgadas y socializadas_x000a_- No llevar el cuaderno de copias idéntico al cuaderno original, tal cual lo señala la Ley 734 de 2002. _x000a__x000a__x000a__x000a__x000a__x000a_"/>
    <s v="- Demora en la entrada en vigencia del nuevo código general disciplinario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Insignificante (1)"/>
    <s v="Menor (2)"/>
    <s v="Menor (2)"/>
    <s v="Menor (2)"/>
    <s v="Moderado (3)"/>
    <s v="Insignificante (1)"/>
    <s v="Moderado (3)"/>
    <s v="Moderada"/>
    <s v="La ubicación corresponde a que no se ha materializado el evento de pérdida de piezas procesales o mala conformación de expedientes, sin embargo se presentaría un efecto moderado de materializarse.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Sistema de información Disciplinario - SID y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Evaluar las quejas o informes e iniciar proceso ordinario o verbal según proceda"/>
    <x v="6"/>
    <s v="al evaluar y tramitar el caso puesto en conocimiento de la OCID, que genere la configuración y decreto de la prescripción y/o caducidad en beneficio de un tercero."/>
    <x v="1"/>
    <s v="Operativo"/>
    <s v="- Falta de planeación y/o priorización para adelantar los procesos disciplinarios que llevan largo tiempo en la dependencia y/o asuntos próximos a vencerse_x000a_- Conflicto de interés_x000a__x000a__x000a__x000a__x000a__x000a__x000a__x000a_"/>
    <s v="- Presiones o motivaciones individuales, sociales o colectivas que inciten a realizar conductas contrarias al deber ser_x000a_- Demora en la entrada en vigencia del nuevo código general disciplinario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
    <s v=""/>
    <s v=""/>
    <s v=""/>
    <s v=""/>
    <s v=""/>
    <s v="Mayor (4)"/>
    <s v="Alta"/>
    <s v="En razón a que se trata de un riesgo de corrupción, en el evento de materializarse el riesgo su impacto es moderado debido a que a pesar de que la valoración general lo ubica en la parte más baja de probabilidad,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Los controles establecidos son los adecuados y ubican el riesgo en la parte más baja en cuento a probabilidad e impacto. Se elimina la actividad de control relacionada con verificar si la queja o informe recibida se encuentra dentro del término de oportunidad para iniciar la acción disciplinaria, atendiendo los criterios que fija la Ley 734 de 2002, ya que es más eficiente el seguimiento mediante la realización de los subcomité de autocontro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normativa de la caracterización del proceso y de los procedimientos Proceso disciplinario ordinario y Proceso disciplinario verbal. Acción de mejora No. 4. _x000a_- Realizar revisión y ajuste a los documentos y formatos del proceso. Acción de mejora No. 4._x000a_En dicha actualización, los  Procedimientos Proceso Ordinario Disciplinario 2210113-PR-07 y Proceso Disciplinario Verbal  2210113-PR-008,  pretenden incluir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Acción de mejor_x000a_- Conforme a la revisión previa de los documentos del proceso, realizar las solicitudes de creación y modificación y realizar el flujo documental en el SIG, de acuerdo al procedimiento Elaboración y control de la información documentada. Acción de mejora No. 4._x000a_Esta actualización corresponde a los procedimientos Proceso Ordinario Disciplinario 2210113-PR-07 y Proceso Disciplinario Verbal  2210113-PR-008_x000a__x000a__x000a__x000a__x000a__x000a__x000a__x000a_________________x000a__x000a__x000a__x000a__x000a__x000a__x000a__x000a__x000a__x000a__x000a_"/>
    <s v="- Jefe Oficina Control Interno Disciplinario_x000a_- Jefe Oficina Control Interno Disciplinario_x000a_- Jefe Oficina Control Interno Disciplinario_x000a__x000a__x000a__x000a__x000a__x000a__x000a__x000a_________________x000a__x000a__x000a__x000a__x000a__x000a__x000a__x000a__x000a__x000a__x000a_"/>
    <s v="- Procedimientos Proceso Ordinario Disciplinario 2210113-PR-07 y Proceso Disciplinario Verbal  2210113-PR-008, actualizados._x000a_- Procedimientos Proceso Ordinario Disciplinario 2210113-PR-07 y Proceso Disciplinario Verbal  2210113-PR-008, actualizados._x000a_- Procedimientos Proceso Ordinario Disciplinario 2210113-PR-07 y Proceso Disciplinario Verbal  2210113-PR-008, actualizados._x000a__x000a__x000a__x000a__x000a__x000a__x000a__x000a_________________x000a__x000a__x000a__x000a__x000a__x000a__x000a__x000a__x000a__x000a__x000a_"/>
    <s v="12/02/2019_x000a_25/02/2019_x000a_25/04/2019_x000a__x000a__x000a__x000a__x000a__x000a__x000a__x000a_________________x000a__x000a__x000a__x000a__x000a__x000a__x000a__x000a__x000a__x000a__x000a_"/>
    <s v="22/02/2019_x000a_03/05/2019_x000a_09/07/2019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Adelantar el proceso disciplinario de conformidad con las etapas procesales fijadas por la ley 734 de 2002"/>
    <x v="7"/>
    <s v="ante la revelación de información reservada en el desarrollo de las etapas de indagación preliminar e investigación disciplinaria "/>
    <x v="0"/>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 Aplazamiento de la entrada en vigencia del nuevo código general disciplinario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Insignificante (1)"/>
    <s v="Menor (2)"/>
    <s v="Menor (2)"/>
    <s v="Insignificante (1)"/>
    <s v="Insignificante (1)"/>
    <s v="Insignificante (1)"/>
    <s v="Menor (2)"/>
    <s v="Baja"/>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Ordinario 2210113-PR-007. En caso de evidenciar observaciones, desviaciones o diferencias, advertir al profesional asignado el cumplimiento de la reserva legal de conformidad del art. 95 de la Ley 734 de 2002. Queda como evidencia Sistema de Información Disciplinaria y acta de reparto._x000a_- El procedimiento Proceso Disciplinario Verbal  2210113-PR-008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Verbal  2210113-PR-008. En caso de evidenciar observaciones, desviaciones o diferencias, advertir al profesional asignado, el cumplimiento de la reserva legal de conformidad del art. 95 de la Ley 734 de 2002. Queda como evidencia Sistema de Información Disciplinaria y acta de repar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os controles que posee el proceso frente a este riesgo, permiten la disminución del impacto frente a su materialización."/>
    <s v="Reducir"/>
    <s v="- Realizar revisión normativa de la caracterización del proceso y de los procedimientos Proceso disciplinario ordinario y Proceso disciplinario verbal. Acción de mejora No. 4. _x000a_- Realizar revisión y ajuste a los documentos y formatos del proceso. Acción de mejora No. 4._x000a_En dicha actualización, los  Procedimientos Proceso Ordinario Disciplinario 2210113-PR-07 y Proceso Disciplinario Verbal  2210113-PR-008,  pretenden incluir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Conforme a la revisión previa de los documentos del proceso, realizar las solicitudes de creación y modificación y realizar el flujo documental en el SIG, de acuerdo al procedimiento Elaboración y control de la información documentada. Acción de mejora No. 4._x000a_Esta actualización corresponde a los procedimientos Proceso Ordinario Disciplinario 2210113-PR-07 y Proceso Disciplinario Verbal  2210113-PR-008_x000a__x000a__x000a__x000a__x000a__x000a__x000a__x000a_________________x000a__x000a__x000a__x000a__x000a__x000a__x000a__x000a__x000a__x000a__x000a_"/>
    <s v="- Jefe Oficina Control Interno Disciplinario_x000a_- Jefe Oficina Control Interno Disciplinario_x000a_- Jefe Oficina Control Interno Disciplinario_x000a__x000a__x000a__x000a__x000a__x000a__x000a__x000a_________________x000a__x000a__x000a__x000a__x000a__x000a__x000a__x000a__x000a__x000a__x000a_"/>
    <s v="- Procedimientos Proceso Ordinario Disciplinario 2210113-PR-07 y Proceso Disciplinario Verbal  2210113-PR-008, actualizados._x000a_- Procedimientos Proceso Ordinario Disciplinario 2210113-PR-07 y Proceso Disciplinario Verbal  2210113-PR-008, actualizados._x000a_- Procedimientos Proceso Ordinario Disciplinario 2210113-PR-07 y Proceso Disciplinario Verbal  2210113-PR-008, actualizados._x000a__x000a__x000a__x000a__x000a__x000a__x000a__x000a_________________x000a__x000a__x000a__x000a__x000a__x000a__x000a__x000a__x000a__x000a__x000a_"/>
    <s v="12/02/2019_x000a_25/02/2019_x000a_25/04/2019_x000a__x000a__x000a__x000a__x000a__x000a__x000a__x000a_________________x000a__x000a__x000a__x000a__x000a__x000a__x000a__x000a__x000a__x000a__x000a_"/>
    <s v="22/02/2019_x000a_03/05/2019_x000a_09/07/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5"/>
    <s v="Formulación y actualización de Contexto Estratégico, Planes Sectoriales, Plan Estratégico, Plan de Acción, Presupuesto Anual, Proyectos de Inversión, Plan Anual de Adquisiciones"/>
    <x v="0"/>
    <s v="en la formulación y actualización de la planeación institucional"/>
    <x v="0"/>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s v="Mayor (4)"/>
    <s v="Mayor (4)"/>
    <s v="Mayor (4)"/>
    <s v="Moderado (3)"/>
    <s v="Insignificante (1)"/>
    <s v="Mayor (4)"/>
    <s v="Mayor (4)"/>
    <s v="Alta"/>
    <s v="Se determinó la probabilidad (2 Improbable) ya que este riesgo se materializó una vez en los últimos 4 años y fue establecido en el informe de contraloría del 2016. El impacto (4 alto) obedece a que éste riesgo genera incumplimiento de metas de gobierno y los objetivos  institucionales."/>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Act.2  indica que Profesional de la OAP, autorizado(a) por Jefe OAP, cada vez que se presente solicitud por parte de la gerencia del proyecto o componente verifica según sea el caso: _x000a_ - Conceptos de gasto: La apropiación vigente y saldo de la apropiación disponible sea igual a la apropiación disponible del Informe PREDIS, el monto a contra-acreditar sea igual o menor al saldo de apropiación disponible, la suma de los créditos sea igual a la de los contracréditos, los conceptos de gasto requeridos durante la vigencia se encuentren en el Informe PREDIS, si se reduce el valor de un concepto de gasto en una fuente determinada, para adicionarlo en otro, la fuente debe ser la misma, los cambios en los conceptos de gasto no modifiquen los topes de las fuentes de financiación, ni el valor del rubro presupuestal._x000a__x000a_ - Cambios en actividades: Que no se afecte el valor del tope de meta, el valor esperado de la actividad no sea menor a la ejecución, registrada a la fecha, que la suma de los créditos sea igual a la de los contracréditos._x000a__x000a_ - Cambios en topes de metas: Verifica que: El movimiento presupuestal no afecte el cumplimiento de las metas del proyecto de inversión, el valor tope de las metas no  sea menor a la ejecución registrada a la fecha, la apropiación vigente y saldo de la apropiación disponible sea igual a la apropiación disponible del Informe de Ejecución del Presupuesto de Inversiones Detallado por Fuentes de Financiación de  PREDIS, a suma de los créditos sea igual a la de los contracréditos, los cambios en los topes de meta que incluyan distintos componentes de un mismo proyecto sean realizados por el Gerente del Proyecto, la información remitida cuente con el formato Justificación técnica y económica   actualizaciones presupuestales 4202000-FT-1075._x000a__x000a_ - Creación conceptos de gasto: verifica que diligencie el formato de la SHD para la asociación y clasificación del nuevo concepto de gasto de inversión y remite a la Dirección de Presupuesto Distrital. Busca el nuevo concepto de gasto en las tablas del Sistema  (CHIP) y (FUT). La(s) fuente(s) de información utilizadas es(son) Información presupuestal para  un rubro por fuente de financiación y conceptos de gasto, justificación  técnica   económica actualizaciones presupuestales 4202000-FT-1075.. En caso de evidenciar observaciones, desviaciones o diferencias,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FT-011 solicitud  modificación conceptos de gasto proyectos de inversión o Oficio 2211600-FT-012 Solicitud asociación concepto de gasto Movimientos de conceptos de gasto  4202000-FT-1087.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r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 La(s) fuente(s) de información utilizadas es(son) Memorando 2211600-FT-011 Reporte de seguimiento Programación y Seguimiento a los Planes Institucionales 4202000-FT-1006. En caso de evidenciar observaciones, desviaciones o diferencias, se debe retroalimentar a través de memorando electrónico. Queda como evidencia Memorando 2211600-FT-011 Retroalimentación Plan de Acción Programación y Seguimiento a los Planes Institucionales 4202000-FT-1006.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han evitado la materialización del riesgo en los últimos 2 años y se encuentran referenciadas en los procedimientos. El impacto pasa a (2 menor)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Elaborar el plan de mantenimiento del Sistema Integrado de Gestión"/>
    <x v="0"/>
    <s v="en la elaboración y ejecución del plan de mantenimiento del sistema de gestión de calidad"/>
    <x v="0"/>
    <s v="Estratégico"/>
    <s v="- La información de entrada que se requiere para formular el plan de mantenimiento del sistema de gestión de calidad no es suficiente, clara, completa o de calidad._x000a_- La variabilidad de los recursos asignados que impacta en la formulación del plan de mantenimiento del sistema de gestión de calidad _x000a_- La variabilidad en las prioridades impacta en la formulación del plan de mantenimiento del sistema de gestión de calidad _x000a_- Algunas actividades del proceso se deben ajustar para mejorar en cuanto al cumplimiento de sus objetivos._x000a__x000a__x000a__x000a__x000a__x000a_"/>
    <s v="- Cambios en la regulación de modelos de gestión pública que impacten el sistema de gestió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i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Casi seguro (5)"/>
    <s v="Insignificante (1)"/>
    <s v="Moderado (3)"/>
    <s v="Menor (2)"/>
    <s v="Moderado (3)"/>
    <s v="Moderado (3)"/>
    <s v="Moderado (3)"/>
    <s v="Moderado (3)"/>
    <s v="Extrema"/>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 El procedimiento 2210111-PR-196  Act. 2 indica que Comité Directivo , autorizado(a) por Resolución 494 de 2019 , anualmente verifica que el plan contenga: a) Las actividades que aseguran la continuidad del sistema; b) Los temas prioritarios a fortalecer, producto del seguimiento, medición, análisis y evaluación; c) El cumplimiento de la normatividad relacionada; d) Las recomendaciones realizadas por las instancias y entes de control y e) Los cambios que se deban llevar para mantener la integridad del sistema. . La(s) fuente(s) de información utilizadas es(son) Plan de mantenimiento del Sistema de Gestión de Calidad. En caso de evidenciar observaciones, desviaciones o diferencias, se deja constancia en el acta para los ajustes correspondientes, y de ser necesario se presenta en un próximo Comité. Queda como evidencia el Acta 2211600 -FT-008 de Comité Directivo, aprobando el plan de sostenimiento y mejora del Sistema de Gestión de la Calidad, o el Acta 2211600-FT-008 de Comité Directivo de revisión al SGC, con observaciones al plan de sostenimiento y mejora del Sistema de Gestión de la Calidad.._x000a_- El procedimiento 2210111-PR-196 &quot;Revisión por la dirección&quot;,  Act. 8  indica que Líderes de procesos, autorizado(a) por Resolución 494 de 2019,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96 &quot;Revisión por la dirección&quot; Act. 5 indica que el profesional de la OAP, autorizado(a) por el jefe OAP, Una vez recibida la información para la Revisión por la Dirección (según el plan de sostenimiento y mejora del Sistema de Sistema de Gestión de la Calidad) verifica que la información sea coherente y cumpla con los parámetros establecidos en la solicitud -agenda-. . La(s) fuente(s) de información utilizadas es(son) los parámetros entregados por la Oficina Asesora de Planeación. En caso de evidenciar observaciones, desviaciones o diferencias, se informan al proceso correspondiente para realizar los ajustes necesarios y remitir la información necesarios y remitir la información nuevamente. . Queda como evidencia Correo electrónico con solicitud de ajuste de la información o Presentación consolidada para la revisión por la Dirección._x000a_- El procedimiento 2210111-PR-196 &quot;Revisión por la dirección&quot;, Act. 6  indica que comité Directivo , autorizado(a) por resolución 494 de 2019, según el plan de sostenimiento y mejora del Sistema de Sistema de Gestión de la Calidad realiza la revisión del Sistema de Gestión de la Calidad por la Dirección, según la agenda establecida, durante la cual el Jefe Oficina Asesora de Planeación presenta en Comité Directivo, los temas acordes con la presentación consolidada y las condiciones generales de este procedimiento –ver Información a evaluar. De ser necesario, solicita la participación del responsable del tema analizado para ampliar información. La(s) fuente(s) de información utilizadas es(son)  Sistema de Gestión de la Calidad –ISO 9001:2015_x000a_a) Compromisos de las revisiones previas (ver formato 4202000-FT-1086 Seguimiento a Compromisos de Revisión por la Dirección). b) Cambios en el contexto  cuestiones internas y externas) de la organización pertinentes al SGC. c) La información sobre el desempeño y la eficacia del sistema, incluyendo tendencias de: 1. Satisfacción del cliente y la retroalimentación de las partes interesadas pertinentes (ver procedimientos PR-263 Elaboración y Análisis de Encuestas, PR-321 Estrategia Rendición de Cuentas de la Secretaría General, PR-291 Gestión de Peticiones Ciudadanas y PR-044 Seguimiento y Medición del Servicio a la Ciudadanía);_x000a_2. El grado en que se han cumplido los objetivos de la calidad (ver procedimiento PR-183 Monitoreo a los Planes Institucionales);_x000a_3. Desempeño de los procesos y conformidad de los productos y servicios (ver procedimientos PR-183 Monitoreo a los Planes Institucionales y PR-004 Control de salidas No Conformes y No Conformidades)._x000a_4. No conformidades y acciones correctivas (ver procedimiento PR-005 Acciones Correctivas, Preventivas y de Mejora);_x000a_5. Resultados de seguimiento y medición._x000a_6. Resultados de las auditorias (ver procedimientos PR-006 Auditorías Internas de Gestión y PR-361 Auditorías Internas de Calidad,_x000a_en el marco del Comité Institucional de Coordinación de Control Interno);_x000a_7. El desempeño de los proveedores externos (ver procedimientos PR-195 Interventoría y Supervisión y PR-022 Liquidación de contrato/convenio)._x000a_d) La adecuación de los recursos (ver procedimientos PR-182 Formulación de la Planeación Institucional, PR-027 Anteproyecto de_x000a_Presupuesto, PR-348 Gestión de Proyectos de Inversión, procesos PO-019 Gestión Estratégica de Talento Humano y PO-036_x000a_Gestión, Administración y Soporte de Infraestructura y Recursos Tecnológicos, PO-025 Gestión de Recursos Físicos, PO-033 Gestión_x000a_de Servicios Administrativos, PO-023 Gestión Financiera, PO-051 Estrategia de Tecnologías de la Información y las Comunicaciones_x000a_y PO-016 Comunicación Pública).. En caso de evidenciar observaciones, desviaciones o diferencias, se deja constancia en el acta para los ajustes correspondientes, y de requerirse se presenta en un próximo Comité.. Queda como evidencia Acta 2211600-FT-008 Comité Directivo de revisión al SGC, con observaciones o Acta de Comité Directivo de revisión al SGC, con temas tratados y compromisos diligenciados en el formato de seguimiento a compromisos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 El procedimiento 2210111-PR-196 &quot;Revisión por la dirección&quot;, Act. 8  indica que Líderes de procesos, autorizado(a) por Resolución 494 de 2019,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os"/>
    <s v="Posible (3)"/>
    <s v="Insignificante (1)"/>
    <s v="Baja"/>
    <s v="Se determina la probabilidad (3 posible) ya que las actividades de control preventivas se normalizaron en los procedimientos posterior a la materialización del riesgo. El impacto pasa a (1 insignificante) ya que los efectos más significativos no se presentaron y fue posible la reprogramación sin afectar el logro del objetivo del pla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M 27: Actualizar el procedimiento &quot;Revisión por la Dirección&quot;, Incluyendo la actividad de control relacionada con la aprobación del plan de mantenimiento y el seguimiento respectivo en Subcomité de Autocontrol_x000a_- AM 27: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26/08/2019_x000a_26/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incluyendo la ejecución del plan._x000a_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casi seguro en atención a la materialización del riesgo extremo (probabilidad casi seguro , impacto moderado)._x000a_De acuerdo con los controles, la valoración del riesgo después de estos pasa a &quot;baja&quot;  (probabilidad 3 posible, impacto 1 insignificante)_x000a_Se actualizaron los controles de acuerdo con las nuevas versión del procedimiento 2210111-PR-196._x000a_Se actualizó el plan de mejoramiento definido, teniendo en cuenta lo establecido en la acción de mejora 27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x v="1"/>
    <s v="en la ejecución de la planeación institucional"/>
    <x v="0"/>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s v="Mayor (4)"/>
    <s v="Moderado (3)"/>
    <s v="Mayor (4)"/>
    <s v="Moderado (3)"/>
    <s v="Moderado (3)"/>
    <s v="Moderado (3)"/>
    <s v="Mayor (4)"/>
    <s v="Alta"/>
    <s v="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Act.2  indica que Profesional de la OAP, autorizado(a) por Jefe OAP, cada vez que se presente solicitud por parte de la gerencia del proyecto o componente verifica según sea el caso: _x000a_ - Conceptos de gasto: La apropiación vigente y saldo de la apropiación disponible sea igual a la apropiación disponible del Informe PREDIS, el monto a contra-acreditar sea igual o menor al saldo de apropiación disponible, la suma de los créditos sea igual a la de los contracréditos, los conceptos de gasto requeridos durante la vigencia se encuentren en el Informe PREDIS, si se reduce el valor de un concepto de gasto en una fuente determinada, para adicionarlo en otro, la fuente debe ser la misma, los cambios en los conceptos de gasto no modifiquen los topes de las fuentes de financiación, ni el valor del rubro presupuestal._x000a__x000a_ - Cambios en actividades: Que no se afecte el valor del tope de meta, el valor esperado de la actividad no sea menor a la ejecución, registrada a la fecha, que la suma de los créditos sea igual a la de los contracréditos._x000a__x000a_ - Cambios en topes de metas: Verifica que: El movimiento presupuestal no afecte el cumplimiento de las metas del proyecto de inversión, el valor tope de las metas no  sea menor a la ejecución registrada a la fecha, la apropiación vigente y saldo de la apropiación disponible sea igual a la apropiación disponible del Informe de Ejecución del Presupuesto de Inversiones Detallado por Fuentes de Financiación de  PREDIS, a suma de los créditos sea igual a la de los contracréditos, los cambios en los topes de meta que incluyan distintos componentes de un mismo proyecto sean realizados por el Gerente del Proyecto, la información remitida cuente con el formato Justificación técnica y económica   actualizaciones presupuestales 4202000-FT-1075._x000a__x000a_ - Creación conceptos de gasto: verifica que diligencie el formato de la SHD para la asociación y clasificación del nuevo concepto de gasto de inversión y remite a la Dirección de Presupuesto Distrital. Busca el nuevo concepto de gasto en las tablas del Sistema  (CHIP) y (FUT). La(s) fuente(s) de información utilizadas es(son) Información presupuestal para  n rubro por fuente de financiación y  conceptos de gasto, justificación  técnica   económica actualizaciones presupuestales 4202000-FT-1075.. En caso de evidenciar observaciones, desviaciones o diferencias, informa mediante memorando o correo electrónico las inconsistencias de la solicitud y se devuelve a  la actividad 1. Queda como evidencia Correo electrónico Ejecución Proyecto de_x000a_Inversión (Ajustar solicitud) o Correo electrónico Ejecución Proyecto de Inversión (Aprobación)  o memorando_x000a_2211600-FT-011 solicitud  modificación conceptos de gasto proyectos de inversión o Oficio 2211600-FT-012 Solicitud asociación concepto de gasto Movimientos de conceptos de gasto  4202000-FT-1087.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6"/>
    <s v="Recibir y custodiar transitoriamente los insumos, elaborar los impresos de acuerdo a las características técnicas requeridas y entregar los productos elaborados, ejecutar el plan de acción y programa de producción."/>
    <x v="3"/>
    <s v="en productos elaborados (impresos)"/>
    <x v="0"/>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Posible (3)"/>
    <s v="Insignificante (1)"/>
    <s v="Menor (2)"/>
    <s v="Menor (2)"/>
    <s v="Insignificante (1)"/>
    <s v="Insignificante (1)"/>
    <s v="Insignificante (1)"/>
    <s v="Menor (2)"/>
    <s v="Moderada"/>
    <s v="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
    <s v="-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 parcialmente (Act. 4)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Act. 16)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1: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P 21: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_x000a__x000a__x000a__x000a__x000a_________________x000a__x000a__x000a__x000a__x000a__x000a__x000a__x000a__x000a__x000a__x000a_"/>
    <s v="- Subdirector de imprenta_x000a_- Subdirector de imprenta_x000a_- Subdirector de imprenta_x000a_- Subdirector de imprenta_x000a_- Subdirector de imprenta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divulgado y socializado _x000a__x000a__x000a__x000a__x000a__x000a_________________x000a__x000a__x000a__x000a__x000a__x000a__x000a__x000a__x000a__x000a__x000a_"/>
    <s v="09/05/2019_x000a_09/05/2019_x000a_09/05/2019_x000a_09/05/2019_x000a_09/05/2019_x000a__x000a__x000a__x000a__x000a__x000a_________________x000a__x000a__x000a__x000a__x000a__x000a__x000a__x000a__x000a__x000a__x000a_"/>
    <s v="31/12/2019_x000a_31/12/2019_x000a_31/12/2019_x000a_31/12/2019_x000a_31/12/2019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 (impres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con el fin de agregar claridad._x000a_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Recibir y custodiar transitoriamente los insumos, elaborar los impresos de acuerdo a las características técnicas requeridas y entregar los productos elaborados, ejecutar el plan de acción y programa de producción."/>
    <x v="8"/>
    <s v="con la elaboración de los impresos de acuerdo con las características técnicas requeridas."/>
    <x v="0"/>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ón de los trabajos._x000a__x000a__x000a__x000a__x000a__x000a__x000a__x000a__x000a_"/>
    <s v="- Quejas y reclamaciones por parte de otras entidades del distrito._x000a_- Pérdida de credibilidad e ima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Casi seguro (5)"/>
    <s v="Insignificante (1)"/>
    <s v="Moderado (3)"/>
    <s v="Moderado (3)"/>
    <s v="Insignificante (1)"/>
    <s v="Insignificante (1)"/>
    <s v="Moderado (3)"/>
    <s v="Moderado (3)"/>
    <s v="Extrema"/>
    <s v="Se determinó la probabilidad (5 casi seguro), ya que éste riesgo se ha presentado más de una vez en el presente año. El impacto (3 Moderado) obedece a que éste riesgo podría perjudicar la imagen institucional a nivel regional y generar reclamaciones o quejas de los usuarios ante la entidad."/>
    <s v="- El procedimiento 2213300-PR-098 &quot;Producción de artes gráficas para entidades distritales&quot; (Act. 10), parcialmente indica que el Subdirector de imprenta, autorizado(a) por el Director Distrital de Desarrollo Institucional, mensu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 parcialmente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_x000a__x000a__x000a__x000a__x000a__x000a_"/>
    <s v="Débil_x000a_Fuerte_x000a_Fuerte_x000a__x000a__x000a__x000a__x000a__x000a__x000a_"/>
    <s v="Fuerte_x000a_Fuerte_x000a_Fuerte_x000a__x000a__x000a__x000a__x000a__x000a__x000a_"/>
    <s v="Débil_x000a_Fuerte_x000a_Fuerte_x000a__x000a__x000a__x000a__x000a__x000a__x000a_"/>
    <s v="Moderado"/>
    <s v="Todas"/>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Débil_x000a_Fuerte_x000a_Fuerte_x000a__x000a__x000a__x000a__x000a__x000a__x000a_"/>
    <s v="Fuerte_x000a_Fuerte_x000a_Fuerte_x000a__x000a__x000a__x000a__x000a__x000a__x000a_"/>
    <s v="Débil_x000a_Fuerte_x000a_Fuerte_x000a__x000a__x000a__x000a__x000a__x000a__x000a_"/>
    <s v="Moderado"/>
    <s v="Todos"/>
    <s v="Probable (4)"/>
    <s v="Menor (2)"/>
    <s v="Alta"/>
    <s v="Disminuye la probabilidad (4 probable) ya que las actividades de control preventivas no han evitado la materialización de este riesgo. El impacto pasa a (2 menor) ya que los efectos más significativos no se presentaron."/>
    <s v="Reducir"/>
    <s v="- AP 21: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AP 21: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9/05/2019_x000a__x000a__x000a__x000a__x000a__x000a__x000a__x000a__x000a__x000a_________________x000a__x000a_09/05/2019_x000a__x000a__x000a__x000a__x000a__x000a__x000a__x000a__x000a_"/>
    <s v="31/12/2019_x000a__x000a__x000a__x000a__x000a__x000a__x000a__x000a__x000a__x000a_________________x000a__x000a_31/12/2019_x000a__x000a__x000a__x000a__x000a__x000a__x000a__x000a__x000a_"/>
    <s v="- AP 21: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 AC 34: Comunicar por medio de la cuantificación, el tiempo de entrega del producto solicitado, a cada entidad, con base en la Guía para Solicitar Impresos y Publicaciones._x000a_- AC 34: Elaborar e implementar un indicador de cumplimiento de fechas de entrega frente a las ordenes de producción, y realizar seguimiento en reunión semanal._x000a__x000a__x000a__x000a__x000a_________________x000a__x000a__x000a__x000a__x000a__x000a__x000a__x000a__x000a__x000a__x000a_"/>
    <s v="- Subdirector de imprenta_x000a_- Subdirector de imprenta_x000a_- Subdirector de imprenta_x000a_- Subdirector de imprenta_x000a_- Subdirector de imprenta_x000a_- Subdirector de imprenta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divulgado y socializado _x000a_- Cuantificación de Insumos_x000a_- Indicador de cumplimiento_x000a__x000a__x000a__x000a__x000a_________________x000a__x000a__x000a__x000a__x000a__x000a__x000a__x000a__x000a__x000a__x000a_"/>
    <s v="09/05/2019_x000a_09/05/2019_x000a_09/05/2019_x000a_09/05/2019_x000a_14/08/2019_x000a_14/08/2019_x000a__x000a__x000a__x000a__x000a_________________x000a__x000a__x000a__x000a__x000a__x000a__x000a__x000a__x000a__x000a__x000a_"/>
    <s v="31/12/2019_x000a_31/12/2019_x000a_31/12/2019_x000a_31/12/2019_x000a_30/10/2019_x000a_30/10/2019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 Orden de producción - EMLAZE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d v="2019-10-29T00:00:00"/>
    <s v="_x000a_Análisis antes de controles_x000a_Análisis de controles_x000a_Análisis después de controles_x000a_Tratamiento del riesgo"/>
    <s v="El riesgo continúa materializándose, según el informe de auditoría interna y la retroalimentación al mapa de riesgos, por lo cual la probabilidad se mantiene en 5 casi seguro, después de controles_x000a_Se modifica la valoración del diseño de los controles, respecto a la confiabilidad de los mismos, dado que se continuó materializando el riesgo. Adicionalmente, se incluyen dos controles que pueden prevenir la materialización del riesgo, los cuales ya están documentados, pero no se habían enlazado a este riesgo._x000a_Debido a que se penalizó la confiabilidad de los controles, incremento la probabilidad, con respecto al reporte anterior._x000a_Se reprograman las acciones según lo dispuesto en el aplicativo SIG._x000a_Con el fin de fortalecer la gestión del riesgo según la valoración, se incluye la acción correctiva número 34, resultante de la auditoría externa de certificación._x000a_Se actualiza el plan de contingencia, incluyendo la actividad de reprogramación en la orden de producción y en el aplicativo EMLAZ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Elaborar el Registro Distrital publicando los actos administrativos en el."/>
    <x v="7"/>
    <s v="con la publicación oportuna e íntegra de los actos administrativos (Registro Distrital)"/>
    <x v="0"/>
    <s v="Operativo"/>
    <s v="- Deficiencia en la solicitud y los soportes, inconsistencia entre el archivo magnético y el fí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Rara vez (1)"/>
    <s v="Insignificante (1)"/>
    <s v="Moderado (3)"/>
    <s v="Mayor (4)"/>
    <s v="Moderado (3)"/>
    <s v="Moderado (3)"/>
    <s v="Moderado (3)"/>
    <s v="Mayor (4)"/>
    <s v="Alta"/>
    <s v="Se determina la probabilidad (4 probable) ya que el riesgo se presentó una vez en el presente año.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s v="Moderado"/>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Reducir"/>
    <s v="_x000a__x000a_- AP 22: Actualizar el procedimiento 2213300-PR-097 &quot;Publicación del registro distrital&quot;, 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9/05/2019_x000a__x000a__x000a__x000a__x000a__x000a__x000a__x000a_________________x000a__x000a__x000a__x000a__x000a__x000a__x000a__x000a__x000a__x000a__x000a_"/>
    <s v="_x000a__x000a_31/12/2019_x000a__x000a__x000a__x000a__x000a__x000a__x000a__x000a_________________x000a__x000a__x000a__x000a__x000a__x000a__x000a__x000a__x000a__x000a__x000a_"/>
    <s v="- AP 22: Realizar la revisión integral de las demás actividades del procedimiento y de ser necesario, ajustar las actividades pertinentes, junto con los soportes de ejecución de dichas actividades_x000a_- AP 22: Formalizar la actualización del procedimiento en el aplicativo del SIG_x000a_- AP 22: Socializar y divulgar la actualización del procedimiento y los soportes de ejecución de las actividades._x000a__x000a__x000a__x000a__x000a__x000a__x000a__x000a_________________x000a__x000a__x000a__x000a__x000a__x000a__x000a__x000a__x000a__x000a__x000a_"/>
    <s v="- Subdirector de Imprenta_x000a_- Subdirector de Imprenta_x000a_- Subdirector de Imprenta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socializado y divulg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Recibir y custodiar transitoriamente los insumos, elaborar los impresos de acuerdo a las características técnicas requeridas y entregar los productos elaborados, ejecutar el plan de acción y programa de producción."/>
    <x v="9"/>
    <s v="durante la recepción y almacenamiento de insumos, repuestos y/o sobrantes que se pueden reciclar y producto terminado, con el fin de obtener dádivas o beneficio a nombre propio"/>
    <x v="1"/>
    <s v="Operativo"/>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Rara vez (1)"/>
    <s v=""/>
    <s v=""/>
    <s v=""/>
    <s v=""/>
    <s v=""/>
    <s v=""/>
    <s v="Mayor (4)"/>
    <s v="Alta"/>
    <s v="Se determina la probabilidad (1 rara vez) ya que no se ha materializado este riesgo. El impacto (4 ma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P 23: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 AP 23: Realizar la revisión integral de las demás actividades del procedimiento y de ser necesario, ajustar las actividades pertinentes, junto con los soportes de ejecución de dichas actividades._x000a_- AP 23: Formalizar la actualización del procedimiento en el aplicativo del SIG_x000a_- AP 23: Socializar y divulgar la actualización del procedimiento y los soportes de ejecución de las actividades._x000a__x000a__x000a__x000a__x000a__x000a_________________x000a__x000a_- AP 23: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 Subdirector de Imprenta_x000a_- Subdirector de Imprenta_x000a_- Subdirector de Imprenta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divulgado y socializado_x000a__x000a__x000a__x000a__x000a__x000a_________________x000a__x000a_- Procedimiento 2213300-PR-215 &quot;Recepción, entrega y control de materia prima, insumos y otros&quot; actualizado_x000a__x000a__x000a__x000a__x000a__x000a__x000a__x000a__x000a_"/>
    <s v="09/05/2019_x000a_09/05/2019_x000a_09/05/2019_x000a_09/05/2019_x000a_09/05/2019_x000a__x000a__x000a__x000a__x000a__x000a_________________x000a__x000a_09/05/2019_x000a__x000a__x000a__x000a__x000a__x000a__x000a__x000a__x000a_"/>
    <s v="31/12/2019_x000a_31/12/2019_x000a_31/12/2019_x000a_31/12/2019_x000a_31/12/2019_x000a__x000a__x000a__x000a__x000a__x000a_________________x000a__x000a_31/12/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Recibir y custodiar transitoriamente los insumos, elaborar los impresos de acuerdo a las características técnicas requeridas y entregar los productos elaborados, ejecutar el plan de acción y programa de producción."/>
    <x v="9"/>
    <s v="para la elaboración de trabajos de artes gráficas dirigidos a personas u organismos que no hacen parte de la Administración Distrital, con el fin de obtener dádivas o beneficio a nombre propio"/>
    <x v="1"/>
    <s v="Operativo"/>
    <s v="- Amiguismo o clientelismo con el fin de favorecer un tercero para que sin cumplimiento de requisitos se elaboren trabajos de artes gráficas dirigidos a personas u organismos que no hacen parte de la Administración Distrital._x000a_- Alto grado de discrecionalidad del personal_x000a_- Conflicto de interés_x000a__x000a__x000a__x000a__x000a__x000a__x000a_"/>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s v=""/>
    <s v=""/>
    <s v=""/>
    <s v=""/>
    <s v=""/>
    <s v=""/>
    <s v="Mayor (4)"/>
    <s v="Alta"/>
    <s v="Se determina la probabilidad (1 rara vez) ya que no se ha materializado este riesgo. El impacto (4 ma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1: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_x000a__x000a__x000a__x000a__x000a__x000a_________________x000a__x000a__x000a__x000a__x000a__x000a__x000a__x000a__x000a__x000a__x000a_"/>
    <s v="- Subdirector de Imprenta_x000a_- Subdirector de Imprenta_x000a_- Subdirector de Imprenta_x000a_- Subdirector de Imprenta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socializado y divulgado._x000a__x000a__x000a__x000a__x000a__x000a__x000a_________________x000a__x000a__x000a__x000a__x000a__x000a__x000a__x000a__x000a__x000a__x000a_"/>
    <s v="09/05/2019_x000a_09/05/2019_x000a_09/05/2019_x000a_09/05/2019_x000a__x000a__x000a__x000a__x000a__x000a__x000a_________________x000a__x000a__x000a__x000a__x000a__x000a__x000a__x000a__x000a__x000a__x000a_"/>
    <s v="31/12/2019_x000a_31/12/2019_x000a_31/12/2019_x000a_31/12/2019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7"/>
    <s v="Formular el plan Estratégico  de Tecnologías de la Información y las Comunicaciones "/>
    <x v="0"/>
    <s v="en la formulación del Plan Estratégico de Tecnologías de la Información y las Comunicaciones "/>
    <x v="0"/>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Rara vez (1)"/>
    <s v="Insignificante (1)"/>
    <s v="Menor (2)"/>
    <s v="Menor (2)"/>
    <s v="Insignificante (1)"/>
    <s v="Insignificante (1)"/>
    <s v="Mayor (4)"/>
    <s v="Mayor (4)"/>
    <s v="Alta"/>
    <s v="La valoración del riesgo antes de control quedo en escala de probabilidad por frecuencia paso de Posible a RARA VEZ y continua siendo de impacto mayor toda vez que afecta los aspectos: el cumplimiento de metas y objetivos institucionales y en menor grado la imagen institucional y medidas de control interno en consecuencia la zona resultante paso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observaciones  para que realicen los ajustes. . Queda como evidencia Correo electrónico, Proyecto PETI con observaciones  ._x000a_- Elaboración de PETI basado en la AE (PR- 116) PC# 9.  indica que  El Jefe de la Oficina de Tecnologías de la información y las comunicaciones y el jefe de la Oficina Asesora de Planeación, autorizado(a) por manual de funciones, Anualmente y/o cada vez se actualice verifica  cada uno de los capítulos que conforman el PETI.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observ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aboración de PETI basado en la AE_x000a_(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_x000a_(PR- 116) PC# 15.  indica que  El Jefe de la Oficina de Tecnologías de la información y las comunicaciones , autorizado(a) por manual de funciones, Trimestralmente Revisa el seguimiento al avance de los proyectos con alto componente TI, .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La valoración del riesgo después de controles quedo en escala de probabilidad rara vez  y de impacto menor toda vez que se incluyeron actividades de control de solidez fuerte que minimiza la materialización del riesgo, en consecuencia el riesgo continu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í mismo solicitar a las dependencias los proyectos de alto componente TIC y un designado para PETI._x000a_- _x000a__x000a_AP#23(Actividad 1):Solicitar a las dependencias los proyectos de Alto Componente TIC  y un designado para PETI._x000a_- AP#23(Actividad 1):Solicitar a las entidades responsables una sensibilización de la guía Cómo estructurar el Plan Estratégico de Tecnologías de la Información-PETI- Del MINTIC a la Alta Consejería de TIC.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_x000a__x000a__x000a_"/>
    <s v="- Jefe Oficina OTIC_x000a_- Jefe Oficina OTIC_x000a_- Jefe Oficina OTIC_x000a__x000a__x000a__x000a__x000a__x000a__x000a__x000a_________________x000a__x000a_- Jefe Oficina OTIC_x000a_- Jefe Oficina OTIC_x000a__x000a__x000a__x000a__x000a__x000a__x000a__x000a_"/>
    <s v="- Sensibilización efectuada_x000a_- Comunicación de solicitud y correos de retroalimentación._x000a__x000a__x000a__x000a__x000a__x000a__x000a__x000a__x000a_- Memorando de solicitud.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12/09/2018_x000a_13/09/2018_x000a__x000a__x000a__x000a__x000a__x000a__x000a__x000a_________________x000a__x000a_12/09/2018_x000a_12/09/2018_x000a__x000a__x000a__x000a__x000a__x000a__x000a__x000a_"/>
    <s v="09/04/2019_x000a_09/04/2019_x000a_09/04/2019_x000a__x000a__x000a__x000a__x000a__x000a__x000a__x000a_________________x000a__x000a_28/10/2019_x000a_31/12/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Suministro de lineamientos y directrices del Sistema de Seguridad de la Información"/>
    <x v="4"/>
    <s v="en el suministro de lineamientos y directrices del Sistema de Seguridad de la Información"/>
    <x v="0"/>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 Constante cambio en la normatividad y exceso de la misma.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s v="Menor (2)"/>
    <s v="Moderado (3)"/>
    <s v="Moderado (3)"/>
    <s v="Mayor (4)"/>
    <s v="Mayor (4)"/>
    <s v="Mayor (4)"/>
    <s v="Mayor (4)"/>
    <s v="Alta"/>
    <s v="La valoración del riesgo antes de control quedo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a alt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La valoración del riesgo después de controles quedo en escala de probabilidad posible  y de impacto moderado toda vez que se incluyeron actividades de control son de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_x000a_SE CERRO EL 29 DE AGOSTO DE 2019_x000a_- AP #: (6) Realizar el respectivo trámite de modificación, elaboración o anulación de documentos y Socializar los procedimientos y la documentación del proceso Estrategia de Tecnologías de la Información y las Comunicaciones a los funcionarios de la OTIC._x000a__x000a_SE CERRO EL 26 DE OCTUBRE 2018_x000a__x000a__x000a__x000a__x000a__x000a__x000a__x000a__x000a_________________x000a__x000a__x000a__x000a__x000a__x000a__x000a__x000a__x000a__x000a__x000a_"/>
    <s v="- Jefe de la Oficina de Tecnologías de la Información y las comunicaciones_x000a_- Jefe de la Oficina de Tecnologías de la Información y las comunicaciones_x000a__x000a__x000a__x000a__x000a__x000a__x000a__x000a__x000a_________________x000a__x000a__x000a__x000a__x000a__x000a__x000a__x000a__x000a__x000a__x000a_"/>
    <s v="- Sensibilización de lineamientos de Seguridad de la Información_x000a_- Documento de Lineamientos de SGSI_x000a__x000a__x000a__x000a__x000a__x000a__x000a__x000a__x000a_________________x000a__x000a__x000a__x000a__x000a__x000a__x000a__x000a__x000a__x000a__x000a_"/>
    <s v="12/09/2018_x000a_12/09/2018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id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Seguimiento al Plan de Acción del PETI"/>
    <x v="4"/>
    <s v="en el seguimiento y retroalimentación a los avances  de proyectos  de alto componente TIC definidos en el PETI"/>
    <x v="0"/>
    <s v="Estratégico"/>
    <s v="- 1. Las personas que realizan el seguimiento no tienen los conocimientos y habilidades necesarias _x000a_- 2. La información para realizar el seguimiento al PETI  no es oportuna _x000a__x000a__x000a__x000a__x000a__x000a__x000a__x000a_"/>
    <s v="- Constante cambio en la normatividad y exceso de la misma.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Rara vez (1)"/>
    <s v="Menor (2)"/>
    <s v="Menor (2)"/>
    <s v="Moderado (3)"/>
    <s v="Mayor (4)"/>
    <s v="Mayor (4)"/>
    <s v="Mayor (4)"/>
    <s v="Mayor (4)"/>
    <s v="Alta"/>
    <s v="La valoración del riesgo antes de control quedo en escala de probabilidad en Frecuencia de posible a  RARA VEZ y de impacto continua en MAYOR toda vez que afecta los aspectos operativos, el cumplimiento de metas ,objetivos institucionales e Inoportunidad en la disponibilidad de información, en consecuencia la  zona resultante  disminuyo de extrema a ALTA."/>
    <s v="- Elaboración de PETI basado en la AE_x000a_(PR- 116) PC# 15.  indica que  El Jefe de la Oficina de Tecnologías de la información y las comunicaciones , autorizado(a) por manual de funciones, Trimestralmente Revisa el seguimiento al avance de los proyectos con alto componente TI, .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aboración de PETI basado en la AE_x000a_(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_x000a_(PR- 116) PC# 15.  indica que  El Jefe de la Oficina de Tecnologías de la información y las comunicaciones , autorizado(a) por manual de funciones, Trimestralmente Revisa el seguimiento al avance de los proyectos con alto componente TI, .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La valoración del riesgo después de controles quedo en escala de probabilidad posible  a RARA VEZ y de impacto continua MENOR  toda vez que se incluyeron actividades de control con solidez fuerte lo que minimiza la materialización del riesgo, y lo ubica en  zona resultante  de moderada a BAJA. Es decir del cuadrante (2,3) al (2,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_x000a__x000a__x000a__x000a__x000a__x000a__x000a__x000a__x000a_________________x000a__x000a_12/09/2018_x000a_12/09/2018_x000a__x000a__x000a__x000a__x000a__x000a__x000a__x000a_"/>
    <s v="28/10/2019_x000a__x000a__x000a__x000a__x000a__x000a__x000a__x000a__x000a__x000a_________________x000a__x000a_28/10/2019_x000a_31/12/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Formular el plan Estratégico  de Tecnologías de la Información y las Comunicaciones "/>
    <x v="2"/>
    <s v="al Formular el plan Estratégico  de Tecnologías de la Información y las Comunicaciones con el fin de obtener un beneficio al que no halla lugar."/>
    <x v="1"/>
    <s v="Estratégico"/>
    <s v="- Estructura de la Oficina TIC insuficiente para atender la demanda de servicios de TI._x000a_- Conflicto de intereses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1. Detrimento patrimonial_x000a_- 2. Investigaciones administrativas disciplinarias y fiscales_x000a_- 3. Afectació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
    <s v=""/>
    <s v=""/>
    <s v=""/>
    <s v=""/>
    <s v=""/>
    <s v="Mayor (4)"/>
    <s v="Alta"/>
    <s v="La valoración del riesgo antes de control quedo en escala de probabilidad de frecuencia de posible a RARA VEZ se recalifica el impacto del riesgo dando como resultado: disminución en el impacto de catastrófico a MAYOR, en consecuencia  bajo de zona resultante Extrema a zona resultante ALTA."/>
    <s v="- Elaboración de PETI basado en la AE_x000a_(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observaciones  para que realicen los ajustes. . Queda como evidencia Correo electrónico, Proyecto PETI con observaciones  ._x000a_- Elaboración de PETI basado en la AE_x000a_(PR- 116) PC# 9.  indica que  El Jefe de la Oficina de Tecnologías de la información y las comunicaciones y el jefe de la Oficina Asesora de Planeación, autorizado(a) por manual de funciones, Anualmente y/o cada vez se actualice verifica  cada uno de los capítulos que conforman el PETI.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observ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_x000a_(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_x000a_(PR- 116) PC# 15.  indica que  El Jefe de la Oficina de Tecnologías de la información y las comunicaciones , autorizado(a) por manual de funciones, Trimestralmente Revisa el seguimiento al avance de los proyectos con alto componente TI, .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s v="Alta"/>
    <s v="La valoración del riesgo después de controles quedo en escala de probabilidad continua en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í mismo solicitar a las dependencias los proyectos de alto componente TIC y un designado para PETI._x000a_- AP#23(Actividad 1):Solicitar a las dependencias los proyectos de Alto Componente TIC  y un designado para PETI._x000a_- AP#23(Actividad 1):Solicitar a las entidades responsables una sensibilización de la guía Cómo estructurar el Plan Estratégico de Tecnologías de la Información-PETI- Del MINTIC a la Alta Consejería de TIC.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cina OTIC_x000a_- Jefe Oficina OTIC_x000a_- Jefe Oficina OTIC_x000a__x000a__x000a__x000a__x000a__x000a__x000a__x000a_________________x000a__x000a_- Jefe Oficina OTIC_x000a_- Jefe Oficina OTIC_x000a__x000a__x000a__x000a__x000a__x000a__x000a__x000a_"/>
    <s v="- Sensibilización efectuada_x000a_- Comunicación de solicitud y correos de retroalimentación._x000a__x000a__x000a__x000a__x000a__x000a__x000a__x000a__x000a__x000a_- _x000a_Memorando de solicitud.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12/09/2018_x000a_13/09/2018_x000a__x000a__x000a__x000a__x000a__x000a__x000a__x000a_________________x000a__x000a_12/09/2018_x000a_12/09/2018_x000a__x000a__x000a__x000a__x000a__x000a__x000a__x000a_"/>
    <s v="09/04/2019_x000a_09/04/2019_x000a_09/04/2019_x000a__x000a__x000a__x000a__x000a__x000a__x000a__x000a_________________x000a__x000a_28/10/2019_x000a_31/12/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Desarrollar la gestión de soluciones tecnológicas"/>
    <x v="10"/>
    <s v="en el desarrollo de soluciones tecnológicas "/>
    <x v="0"/>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 Constante cambio en la normatividad y exceso de la misma.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Rara vez (1)"/>
    <s v="Menor (2)"/>
    <s v="Moderado (3)"/>
    <s v="Mayor (4)"/>
    <s v="Mayor (4)"/>
    <s v="Mayor (4)"/>
    <s v="Mayor (4)"/>
    <s v="Mayor (4)"/>
    <s v="Alta"/>
    <s v="La valoración del riesgo antes de control quedo en escala de probabilidad por frecuencia de  posible a rara vez y continua el impacto mayor toda vez que afecta los aspectos operativos, el cumplimiento de metas ,objetivos institucionales, pérdida de información critica, como consecuencia  deja al riesgo ubicado en zona resultante de extrema a ALTA."/>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l riesgo después de controles quedo en escala de probabilidad continua en rara vez y en impacto menor toda vez que se incluyeron actividades de control con solidez fuerte lo que minimiza la materialización del riesgo, y continua ubicad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iento de los sistemas de información_x000a_- AP #23: (5) Actualizar la metodología para el desarrollo y mantenimiento de los sistemas de información_x000a_- AP #23: (5) Actualizar la metodología para el desarrollo y mantenimiento de los sistemas de información_x000a__x000a__x000a__x000a__x000a__x000a__x000a__x000a_________________x000a__x000a_- AP #23: (5) Actualizar la metodología para el desarrollo y mantenimie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iento de los sistemas de información actualizada_x000a_- Metodología  para el desarrollo y mantenimiento de los sistemas de información actualizada_x000a_- Metodología  para el desarrollo y mantenimiento de los sistemas de información actualizada_x000a__x000a__x000a__x000a__x000a__x000a__x000a__x000a_________________x000a__x000a_- Metodología  para el desarrollo y mantenimie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12/2019_x000a_31/12/2019_x000a_31/08/2019_x000a__x000a__x000a__x000a__x000a__x000a__x000a__x000a_________________x000a__x000a_31/12/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8"/>
    <s v="Ejecutar el programa de trabajo, documentando en papeles de trabajo los soportes de las conclusiones obtenidas y estructurar el informe de auditoría contentivo de los hallazgos identificados."/>
    <x v="2"/>
    <s v="al Omitir la comunicación de hechos irregulares conocidos por la Oficina de Control Interno, para obtener beneficios a los que no haya lugar"/>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
    <s v=""/>
    <s v=""/>
    <s v=""/>
    <s v=""/>
    <s v=""/>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8"/>
    <s v="Ejecutar el programa de trabajo, documentando en papeles de trabajo los soportes de las conclusiones obtenidas y estructurar el informe de auditoría contentivo de los hallazgos identificados."/>
    <x v="11"/>
    <s v="con el fin de favorecer intereses indebidos o ajenos al cumplimiento de la función de la Oficina de Control Interno, para obtener beneficios a que no halla lugar"/>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
    <s v=""/>
    <s v=""/>
    <s v=""/>
    <s v=""/>
    <s v=""/>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8"/>
    <s v="Elaborar el Plan Anual de Auditorías"/>
    <x v="0"/>
    <s v="en la definición del alcance y Plan Anual de Auditoría"/>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8"/>
    <s v="Planificar las auditorías internas"/>
    <x v="0"/>
    <s v="en la definición del alcance, los objetivos y pruebas de auditoría"/>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9"/>
    <s v="Desarrollar y ejecutar los cursos y/o diplomados de formación para las servidoras y servidores públicos"/>
    <x v="3"/>
    <s v="al desarrollar y ejecutar los cursos y/o diplomados de formación"/>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_x000a_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Improbable (2)"/>
    <s v="Insignificante (1)"/>
    <s v="Moderado (3)"/>
    <s v="Menor (2)"/>
    <s v="Insignificante (1)"/>
    <s v="Insignificante (1)"/>
    <s v="Mayor (4)"/>
    <s v="Mayor (4)"/>
    <s v="Alta"/>
    <s v="Se determinó la probabilidad en ( improbable 2)  dado que  se cuenta con el personal que permite el desarrollo efectivo de las distintas ofertas académicas. Así mismo el riesgo no se ha materializado en las últimas vigenci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Documento oferta académica Final _x000a_Evidencia de reunión Aprobación de temáticas de Formación _x000a_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  ._x000a_- El procedimiento  2213100-PR-209 &quot; Administración de los programas de formación&quot; indica que el Profesional Especializado de la Subdirección Técnica de Desarrollo Institucional y el Profesional universitario de la Subdirección Técnica de Desarrollo Institucional  ,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 Rara vez ) debido a que con los controles se asegura el desarrollo de las temáticas seleccionadas y se disminuye la probabilidad de fallas de la plataforma de formación virtual. El impacto pasa a ser Menor (2) ya que los efectos no se han presentado y atiende todos los efectos más significativos.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 ( acción preventiva 11) 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_x000a_Se identificaron acciones de contingencias"/>
    <d v="2019-10-23T00:00:00"/>
    <s v="_x000a__x000a_Análisis de controles_x000a_Análisis después de controles_x000a_"/>
    <s v="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9"/>
    <s v="Desarrollar y ejecutar los cursos y/o diplomados de formación para las servidoras y servidores públicos"/>
    <x v="1"/>
    <s v="al desarrollar y ejecutar los cursos y/o diplomados de formación"/>
    <x v="0"/>
    <s v="Cumplimiento"/>
    <s v="- No culminación de los procesos precontractuales y contractuales para los programas de formación_x000a_- Obsolescencia en las temá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os y/o diplomados de formación. _x000a_-  Incumplimiento en las metas y objetivos institucionales.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Rara vez (1)"/>
    <s v="Moderado (3)"/>
    <s v="Mayor (4)"/>
    <s v="Menor (2)"/>
    <s v="Insignificante (1)"/>
    <s v="Insignificante (1)"/>
    <s v="Mayor (4)"/>
    <s v="Mayor (4)"/>
    <s v="Alta"/>
    <s v="Se determina la probabilidad Rara vez (1) Al  contar con la adjudicación del proceso contractual con la que se planeó realizar la oferta académica . Así mismo el riesgo no se ha materializado en las últimas vigencias. El impacto Mayor (4) obedece a que se presenten los efectos del riesgo."/>
    <s v="- 2213100-PR-209 indica que El Director(a) y/o Subdirector(a) Técnico (a) de Desarrollo Institucional, autorizado(a) por mediante resolución 097 de 2018 manual de funciones, cada vez que se realice el proceso  Revisa los documentos precontractuales validando mediante firma, haciendo envío de los mismos a través de comunicación oficial  . La(s) fuente(s) de información utilizadas es(son) Estudios previos, análisis de mercado, matriz de riesgos, anexo técnico y estudio de sector. En caso de evidenciar observaciones, desviaciones o diferencias, se debe ajustar los documentos de la etapa precontractual. Queda como evidencia Correo electrónico de validación o solicitud de ajustes documentos pre contractuales, memorando envío de documentos pre contractuales.._x000a_-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Documento oferta académica Final _x000a_Evidencia de reunión Aprobación de temáticas de Formación _x000a_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  ._x000a_- El procedimiento  2213100-PR-209 &quot; Administración de los programas de formación&quot; indica que el Profesional Especializado de la Subdirección Técnica de Desarrollo Institucional y el Profesional universitario de la Subdirección Técnica de Desarrollo Institucional  ,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autorizado(a) por mediante resolución 097 de 2018 manual de funciones,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Queda como evidencia Acta de inicio del contrato, evidencia de reunión seguimiento contractual, registro de asistencia seguimiento contractual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rara vez  (1) dado que con los controles se asegura que el programa cuente con los recursos tecnológicos, humanos  para el desarrollo de los ciclos de formación. Así mismo el riesgo no se ha materializado en las últimas vigencias El impacto menor (2) obedece a que no se ha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Incumplimiento parcial de compromiso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d v="2019-10-23T00:00:00"/>
    <s v="_x000a_Análisis antes de controles_x000a_Análisis de controles_x000a__x000a_"/>
    <s v="Se atendieron las recomendaciones de la retroalimentación del monitoreo de riesgos se incluyeron los controles que contiene la nueva versión del procedimiento, pasando de tener el riesgo valorado antes de controles  de posible a rara vez._x000a_Con el fortalecimiento de los controles se robusteció la solidez atacando todas las causas._x000a_Se actualizó la matriz DOF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9"/>
    <s v="Estructurar, coordinar y orientar la implementación de estrategias para el fortalecimiento de la administración y la gestión pública de las entidades y organismos distritales."/>
    <x v="3"/>
    <s v="al estructurar, coordinar y orientar la implementación de estrategias"/>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_x000a__x000a_"/>
    <s v="- -- Ningún trámite y/o procedimiento administrativo_x000a__x000a__x000a__x000a_"/>
    <s v="- Todos los procesos en el Sistema de Gestión de Calidad_x000a__x000a__x000a__x000a_"/>
    <s v="Rara vez (1)"/>
    <s v="Menor (2)"/>
    <s v="Mayor (4)"/>
    <s v="Menor (2)"/>
    <s v="Insignificante (1)"/>
    <s v="Menor (2)"/>
    <s v="Mayor (4)"/>
    <s v="Mayor (4)"/>
    <s v="Alta"/>
    <s v="Se determina la probabilidad  ( probable 4) al  cumplir parcialmente  con el  procedimiento establecido para la estructuración de una estrategi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quot; Definición, orientación de la implementación y evaluación de estrategi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i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0"/>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x v="3"/>
    <s v="en  el ingreso, suministro y baja  de bienes de consumo, consumo controlado y devolutivo de los inventarios de la entidad"/>
    <x v="0"/>
    <s v="Operativo"/>
    <s v="- 1. La información de entrada que se requiere para desarrollar las actividades no es oportuna, suficiente, clara, completa o de calidad._x000a_- 2. Deficiencias en la supervisión de contratos de adquisición de bienes _x000a_- 3. Estructuración de contractos con disposiciones contrarias a los procedimientos._x000a__x000a__x000a__x000a__x000a__x000a__x000a_"/>
    <s v="- Subjetividad en las exigencias de los clientes fuera del contexto del proceso y de la Entidad._x000a_- Cambios constantes en la normativa vigente.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Rara vez (1)"/>
    <s v="Insignificante (1)"/>
    <s v="Insignificante (1)"/>
    <s v="Mayor (4)"/>
    <s v="Moderado (3)"/>
    <s v="Insignificante (1)"/>
    <s v="Moderado (3)"/>
    <s v="Mayor (4)"/>
    <s v="Alta"/>
    <s v="La valoración del riesgo antes de controles disminuyó de probable por frecuencia a rara vez, teniendo en cuenta que el riesgo no se ha materializado en los últimos cuatro (4) años y el impacto quedó en mayor toda vez que afecta los aspectos: Operativos, en las medidas de control interno y en el cumplimiento de objetivos y metas institucionales, reubicando el riesgo de zona extrema a zona alta. "/>
    <s v="- Actividad (2) PR-148 &quot;Ingreso o entrada de bienes&quot;: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quot;Ingreso o entrada de bienes&quot;: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quot;Egreso o salida definitiva de bienes&quot;: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quot;Egreso o salida definitiva de bienes&quot;: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quot;Egreso o salida definitiva de bienes&quot;: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Actividad (4) PR-236 &quot;Egreso o salida definitiva de bienes&quot;: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quot;Egreso o salida definitiva de bienes&quot;: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La valoración después de controles ubicó el riesgo en rara vez (cuadrante 1)  dentro de la escala de probabilidad y menor dentro de la escala de impacto evidenciando que los controles son efectivos para mitigar el riesgo. Lo anterior deja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________________x000a_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_x000a_________________x000a__x000a_- Subdirector(a) de Servicios Administrativos_x000a_- Subdirector(a) de Servicios Administrativos_x000a_- Subdirector(a) de Servicios Administrativos_x000a_- Subdirector(a) de Servicios Administrativos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_______________x000a_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
    <s v="05/11/2019_x000a_07/09/2018_x000a_05/11/2019_x000a_07/09/2018_x000a_05/11/2019_x000a_07/09/2018_x000a_05/11/2019_x000a_07/09/2018_x000a_05/11/2019_x000a_07/09/208_x000a_________________x000a__x000a_05/11/2019_x000a_07/09/208_x000a_05/11/2019_x000a_07/09/208_x000a__x000a__x000a__x000a__x000a__x000a_"/>
    <s v="31/03/2020_x000a_31/08/2019_x000a_31/03/2020_x000a_31/08/2019_x000a_31/03/2020_x000a_31/08/2019_x000a_31/03/2020_x000a_31/08/2019_x000a_31/03/2020_x000a_31/08/2019_x000a_________________x000a__x000a_31/03/2020_x000a_31/08/2019_x000a_31/03/2020_x000a_31/08/2019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Preparar y generar la cuenta mensual de almacén con destino a la Subdirección Financiera"/>
    <x v="3"/>
    <s v="en la generación de la cuenta mensual de almacén con destino a la Subdirección Financiera"/>
    <x v="0"/>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1. Entrega inoportuna de la cuenta mensual de almacé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Rara vez (1)"/>
    <s v="Insignificante (1)"/>
    <s v="Insignificante (1)"/>
    <s v="Mayor (4)"/>
    <s v="Moderado (3)"/>
    <s v="Moderado (3)"/>
    <s v="Insignificante (1)"/>
    <s v="Mayor (4)"/>
    <s v="Alta"/>
    <s v="La valoración antes de controles bajó la probabilidad del riesgo de probable por frecuencia a rara vez; sin embargo, en la escala de impacto continúa como mayor. En consecuencia, la zona resultante disminuyó de extrema a alta.   "/>
    <s v="- Actividad (1) PR-149 &quot;Cuenta mensual de almacén&quot;: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Actividad (3) PR-149 &quot;Cuenta mensual de almacén&quot;: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spués de la calificación de los controles bajó la calificación de improbable a rara vez (cuadrante 2 a 1) dentro de la escala de probabilidad y continúa siendo menor dentro de la escala de impacto. Por lo tanto, se mantien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Seguimiento y control de la información de los bienes de propiedad de la entidad"/>
    <x v="3"/>
    <s v="en el seguimiento y control de la información de los bienes de propiedad de la entidad"/>
    <x v="0"/>
    <s v="Operativo"/>
    <s v="- 1. Los servidores públicos y contratistas con inventario a cargo no usan la herramienta por desconoc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Rara vez (1)"/>
    <s v="Moderado (3)"/>
    <s v="Insignificante (1)"/>
    <s v="Mayor (4)"/>
    <s v="Moderado (3)"/>
    <s v="Moderado (3)"/>
    <s v="Insignificante (1)"/>
    <s v="Mayor (4)"/>
    <s v="Alta"/>
    <s v="La valoración antes de controles bajó la probabilidad del riesgo de probable por frecuencia a rara vez; sin embargo, en la escala de impacto continúa como mayor. En consecuencia, la zona resultante disminuyó de extrema a alta.   "/>
    <s v="- Actividad (3) PR-235 &quot;Control y seguimiento de bienes&quot;: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spués de la calificación de los controles bajó la calificación de improbable a rara vez (cuadrante 2 a 1) dentro de la escala de probabilidad y continúa siendo menor dentro de la escala de impacto. Por lo tanto, se mantiene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Seguimiento y control de la información de los bienes de propiedad de la entidad"/>
    <x v="9"/>
    <s v="durante el seguimiento y control de la información de los bienes de propiedad de la entidad"/>
    <x v="1"/>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izar conductas contrarias al deber ser._x000a_- Cambios constantes en la normativa vigente.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
    <s v=""/>
    <s v=""/>
    <s v=""/>
    <s v=""/>
    <s v=""/>
    <s v="Mayor (4)"/>
    <s v="Alta"/>
    <s v="La valoración antes de controles bajó la probabilidad del riesgo de improbable a rara vez por frecuencia; sin embargo, en la escala de impacto continúa como mayor. En consecuencia, la zona resultante continúa siendo alta.   "/>
    <s v="-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s v="Alta"/>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12/2019_x000a_31/12/2019_x000a_31/12/2019_x000a__x000a__x000a__x000a__x000a__x000a__x000a__x000a_________________x000a__x000a_31/12/2019_x000a_31/12/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1"/>
    <s v="Diseñar y estructurar los medios de interacción ciudadana."/>
    <x v="3"/>
    <s v="en el diseño y estructuración de los medios de interacción ciudadana"/>
    <x v="0"/>
    <s v="Operativo"/>
    <s v="- Dificultades en la coordinación y participación entidades_x000a__x000a__x000a__x000a__x000a__x000a__x000a__x000a__x000a_"/>
    <s v="- Las necesidades y expectativas de los clientes son cambiantes _x000a__x000a__x000a__x000a__x000a__x000a__x000a__x000a__x000a_"/>
    <s v="- Incumplimiento de metas en planes institucionales _x000a_- Deterioro de la imagen institucional y pérdida de confianza de la ciudadanía por incumplimiento de expectativas _x000a_- Reducción del nivel de satisfacción de la ciudadanía por el incumplimiento de la implementación de los medios de interacción ciudadana.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s v="Moderado (3)"/>
    <s v="Moderado (3)"/>
    <s v="Menor (2)"/>
    <s v="Insignificante (1)"/>
    <s v="Insignificante (1)"/>
    <s v="Moderado (3)"/>
    <s v="Moderado (3)"/>
    <s v="Moderada"/>
    <s v="La Subsecretaría de Servicio a la Ciudadanía ha diseñado y entregado 8 puntos de atención, que han demostrado ser experiencias exitosas. La calificación de la probabilidad es la mas baja en atención a que el riesgo no se ha materializado."/>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Coordinar y articular la gestión de las entidades participantes en el Modelo Multicanal de servicio a la Ciudadanía."/>
    <x v="3"/>
    <s v="en el seguimiento de la gestión de las entidades que hacen parte del Sistema Unificado Distrital de Inspección, Vigilancia y Control (SUDIVC)."/>
    <x v="0"/>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s v="Insignificante (1)"/>
    <s v="Insignificante (1)"/>
    <s v="Insignificante (1)"/>
    <s v="Insignificante (1)"/>
    <s v="Menor (2)"/>
    <s v="Menor (2)"/>
    <s v="Menor (2)"/>
    <s v="Baja"/>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gestión, seguimiento y coordinación del Sistema Unificado Distrital de Inspección, Vigilancia y Control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instructivo 4222100-IN-059 seguimiento y monitoreo a la gestión de IVC en el distrito capital,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e(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Poner en operación los medios de interacción ciudadana para la atención a la Ciudadanía"/>
    <x v="12"/>
    <s v="en la prestación de los servicios en los medios de interacción para la atención a la Ciudadanía"/>
    <x v="0"/>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 Caída de la plataforma tecnológica que soporta el funcionamiento de las entidades que hacen presencia en la RED CADE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s v="Menor (2)"/>
    <s v="Menor (2)"/>
    <s v="Menor (2)"/>
    <s v="Menor (2)"/>
    <s v="Moderado (3)"/>
    <s v="Menor (2)"/>
    <s v="Moderado (3)"/>
    <s v="Moderada"/>
    <s v="La Subsecretaría cuenta con estrategias de servicio que pueden superar las eventuales fallas presentadas, que garantizan la continuidad del servicio. La calificación de la probabilidad se mantiene. El impacto se incrementa debido a los ajustes en el aspecto financiero (un cuadrante), las medidas de control interno (un cuadrante), operativo (un cuadrante), información (dos cuadrantes) y cumplimiento (un cuadrante). "/>
    <s v="- El procedimiento Administración del Modelo Multicanal de servicio a la Ciudadanía, en el instructivo canal presencial (4222000-IN-064) indica que el Profesional responsable de punto SuperCADE, autorizado(a) por lo indicado en el instructivo paso 3,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en el instructivo canal presencial (4222000-IN-064) indica que el técnico operativo de soporte del SUPERCADE, autorizado(a) por el/la profesional responsable del punto , diariamente efectúa seguimiento por medio verificación in situ del funcionamiento de los equipos activos de la Secretaría General. La(s) fuente(s) de información utilizadas es(son) Condiciones generale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contrato interadministrativo celebrado para la operación de la Línea 195 indica que el operador debe disponer de soporte tecnológico , autorizado(a) por La ETB en cumplimiento del anexo técnico funcional del contrato interadministrativo , diariamente  deberá efectú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genera una incidencia y se reporta a ETB y al profesional responsable de la Línea 195 . . Queda como evidencia Bitá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Coordinar y articular la gestión de las entidades participantes en el Modelo Multicanal de servicio a la Ciudadanía."/>
    <x v="3"/>
    <s v="en  el seguimiento de la gestión de las entidades participantes en los medios de interacción de la RED CADE"/>
    <x v="0"/>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 Alta rotación en las entidades del personal responsable de las relaciones interinstitucionales. 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s v="Menor (2)"/>
    <s v="Menor (2)"/>
    <s v="Menor (2)"/>
    <s v="Insignificante (1)"/>
    <s v="Insignificante (1)"/>
    <s v="Menor (2)"/>
    <s v="Menor (2)"/>
    <s v="Moderada"/>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Administración del Modelo Multicanal de Servicio a la Ciudadanía  cambiar redacción de la causa    indica que el Profesional de enlace (apoyo a la supervisión de convenios y contratos ), autorizado(a) por el Director(a) del Sistema Distrital de Servicio a la Ciudadanía, según lo establecido en cada convenio o contrato realiza seguimiento al cumplimiento de las obligaciones de los mismos. La(s) fuente(s) de información utilizadas es(son) Convenios, contratos, reportes GLPI, Informes administrativos. En caso de evidenciar observaciones, desviaciones o diferencias, se reporta al Director del Sistema Distrital de Servicio a la Ciudadanía o a  la instancia correspondiente. Queda como evidencia Informes parciales y finales de supervisión de los convenios y/o contra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en la guía 4222000-GS-078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Gestionar las peticiones ciudadanas, que ingresan al Sistema Distrital para la Gestión de Peticiones Ciudadanas, brindar el soporte funcional y evaluar la conformidad de las respuestas emitidas."/>
    <x v="1"/>
    <s v="en la atención de soporte funcional en los tiempos definidos en el procedimiento"/>
    <x v="0"/>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s v="Insignificante (1)"/>
    <s v="Menor (2)"/>
    <s v="Menor (2)"/>
    <s v="Menor (2)"/>
    <s v="Insignificante (1)"/>
    <s v="Menor (2)"/>
    <s v="Menor (2)"/>
    <s v="Moderada"/>
    <s v="A pesar de tener un impacto menor, dada la frecuencia es la valoración sin controles tiene una probabilidad de materialización moderada. La calificación de la probabilidad se mantiene al igual que el impacto. "/>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valida si la solución puede realizarse en los tiempos establecido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Soporte Funcional y Técnico del Sistema Distrital para la Gestión de Peticiones Ciudadanas indica que el servidor asignado, autorizado(a) por el Director Distrital de Calidad del Servicio, semanalmente verifica que la solución de incidencias de soporte funcional en la Mesa de Ayuda del SGP, sea conforme con los criterios establecidos. La(s) fuente(s) de información utilizadas es(son) Actividad 10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valida que no existan incidencias para escalar a OTIC. La(s) fuente(s) de información utilizadas es(son) Actividad 12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Al aplicar los controles de clasificación, solución, verificar el registro y la reunión anual, permite disminuir a baja la valoración del riesgo. El impacto se disminuye en un cuadrante debido a que los controles detectivos disminuyen los efectos más significativ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l Universitario, Técnico operativo y/o Auxiliar Administrativo asignado para actualización de Procedimiento._x000a__x000a_Director(a) Distrital de Calidad del Servicio_x000a__x000a__x000a__x000a__x000a__x000a__x000a__x000a__x000a_"/>
    <s v="_x000a__x000a__x000a__x000a__x000a__x000a__x000a__x000a__x000a__x000a_________________x000a__x000a_- Procedimiento Soporte Funcional y Técnico del Sistema Distrital para la Gestión de Peticiones Ciudadanas 2212200-PR-254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11/10/2019_x000a__x000a__x000a__x000a__x000a__x000a__x000a__x000a__x000a_"/>
    <s v="- Reportar el riesgo materializado de Incumplimiento parcial de compromisos en la atención de soporte funcional en los tiempos definidos en el procedimiento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 en el procedimiento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Medir y analizar la calidad en la prestación del servicio en los diferentes canales de servicio a la Ciudadanía"/>
    <x v="3"/>
    <s v="en la medición y análisis de la calidad en la prestación de los servicios en los diferentes canales de servicio a la Ciudadanía."/>
    <x v="0"/>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Rara vez (1)"/>
    <s v="Insignificante (1)"/>
    <s v="Insignificante (1)"/>
    <s v="Insignificante (1)"/>
    <s v="Insignificante (1)"/>
    <s v="Insignificante (1)"/>
    <s v="Moderado (3)"/>
    <s v="Moderado (3)"/>
    <s v="Moderada"/>
    <s v="Hasta la fecha no se ha presentado la situación, de presentarse solo tendría un impacto moderado en el aspecto de cumplimiento. La calificación de la probabilidad se mantiene al igual que el impacto. "/>
    <s v="- El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Cualificar a los servidores públicos en actitudes, destrezas, habilidades y conocimientos de servicio a la Ciudadanía, al igual que en competencias de Inspección, Vigilancia y Control."/>
    <x v="1"/>
    <s v="en la meta de servidores públicos a cualificar en actitudes, destrezas, habilidades y conocimientos de servicio a la Ciudadanía."/>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s v="Insignificante (1)"/>
    <s v="Menor (2)"/>
    <s v="Insignificante (1)"/>
    <s v="Insignificante (1)"/>
    <s v="Insignificante (1)"/>
    <s v="Menor (2)"/>
    <s v="Menor (2)"/>
    <s v="Baja"/>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Cualificación en Servicio a la Ciudadanía a Servidores y Otros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La aplicación de los controles son efectivos, por cuanto el riesgo no se ha materializ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PR-043 en servicio a la Ciudadanía a Servidores Públicos y Otros donde se incluya la actividad de control: ratificación de la cantidad de servidores a cualificar, mediante agendamiento electrónico a la persona enlace en las entidades distritales. Acción preventiva No. 33_x000a__x000a__x000a__x000a__x000a__x000a__x000a__x000a__x000a__x000a_________________x000a__x000a__x000a__x000a__x000a__x000a__x000a__x000a__x000a__x000a__x000a_"/>
    <s v="- Gestores de calidad Dirección de Calidad del Servicio_x000a__x000a_Directora Distrital de Calidad del Servicio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6/08/2019_x000a__x000a__x000a__x000a__x000a__x000a__x000a__x000a__x000a__x000a_________________x000a__x000a__x000a__x000a__x000a__x000a__x000a__x000a__x000a__x000a__x000a_"/>
    <s v="07/10/2019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Gestionar las peticiones ciudadanas, que ingresan al Sistema Distrital para la Gestión de Peticiones Ciudadanas, brindar el soporte funcional y evaluar la conformidad de las respuestas emitidas."/>
    <x v="3"/>
    <s v="en el análisis, direccionamiento y respuesta a las peticiones ciudadanas"/>
    <x v="0"/>
    <s v="Operativo"/>
    <s v="- Desconocimiento de la composición orgánica de la Alcaldía Mayor de Bogotá y las competencias de cada una de las entidades, por parte de los servidores encargados de direccionar las peticiones_x000a_- Desconocimiento por parte de los funcionarios acerca de los tiempos de gestión de las peticiones ciudadanas pendientes por atender en la dependencia._x000a_- Fallas o inconsistencias en la herramienta tecnológica para la gestión de peticiones ciudadanas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s v="Insignificante (1)"/>
    <s v="Moderado (3)"/>
    <s v="Moderado (3)"/>
    <s v="Insignificante (1)"/>
    <s v="Insignificante (1)"/>
    <s v="Insignificante (1)"/>
    <s v="Moderado (3)"/>
    <s v="Alta"/>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Improbable (2)"/>
    <s v="Insignificante (1)"/>
    <s v="Baja"/>
    <s v="Los controles definidos tienen impacto directo sobre la probabilidad de ocurrencia más no en el impacto, pues al ser incumplimientos legales, la materializ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en el SIG las acciones y consideraciones requeridas para la elaboración de reportes e informes de gestión de peticiones ciudadanas._x000a_- Actualizar el procedimiento de peticiones ciudadanas incluyendo la documentación realizada._x000a_- Destinar un espacio en el Subcomité de Autocontrol para compartir experiencias en la gestión de peticiones ciudadanas, cada vez que el indicador de devoluciones supere el 3% en el mes, de tal manera que el direccionamiento y respuesta de las mismas sirva para instruir a los demás servidores que realizan la labor, para aplicar dichos conocimientos en casos futuros_x000a__x000a__x000a__x000a__x000a__x000a__x000a__x000a_________________x000a__x000a__x000a__x000a__x000a__x000a__x000a__x000a__x000a__x000a__x000a_"/>
    <s v="- Gestores de Calidad Dirección de Calidad del Servicio_x000a__x000a_Dirección de Calidad de Servicio a la Ciudadanía_x000a_- Gestores de Calidad Dirección de Calidad del Servicio_x000a__x000a_Dirección de Calidad de Servicio a la Ciudadanía_x000a_- Gestores de Calidad Dirección de Calidad del Servicio_x000a__x000a_Dirección de Calidad de Servicio a la Ciudadanía_x000a__x000a__x000a__x000a__x000a__x000a__x000a__x000a_________________x000a__x000a__x000a__x000a__x000a__x000a__x000a__x000a__x000a__x000a__x000a_"/>
    <s v="- Procedimiento Gestión de Peticiones Ciudadanas 2212200-PR-291, actualizado_x000a_- Procedimiento Gestión de Peticiones Ciudadanas 2212200-PR-291, actualizado_x000a_- Actas de Subcomité de Autocontrol de la Dirección Distrital de Calidad del Servicio _x000a__x000a__x000a__x000a__x000a__x000a__x000a__x000a_________________x000a__x000a__x000a__x000a__x000a__x000a__x000a__x000a__x000a__x000a__x000a_"/>
    <s v="26/08/2019_x000a_26/08/2019_x000a_03/12/2018_x000a__x000a__x000a__x000a__x000a__x000a__x000a__x000a_________________x000a__x000a__x000a__x000a__x000a__x000a__x000a__x000a__x000a__x000a__x000a_"/>
    <s v="11/10/2019_x000a_18/10/2019_x000a_07/10/2019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Coordinar y articular la gestión de las entidades participantes en el Modelo Multicanal de servicio a la Ciudadanía."/>
    <x v="5"/>
    <s v="durante la prestación del servicio  en el canal presencial dispuesto para el servicio a la Ciudadanía."/>
    <x v="1"/>
    <s v="Imagen"/>
    <s v="- Debilidades en la aplicación de los puntos de control - precisar contexto, ver guía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Posible (3)"/>
    <s v=""/>
    <s v=""/>
    <s v=""/>
    <s v=""/>
    <s v=""/>
    <s v=""/>
    <s v="Moderado (3)"/>
    <s v="Alta"/>
    <s v="La materialización del riesgo genera sanciones para los servidores, vulnerando la credibilidad de la Ciudadanía en la Secretaria General. La calificación del impacto se mantiene. La probabilidad se incrementa en dos cuadrantes de acuerdo al análisis realizado según información de los últimos dos años."/>
    <s v="- El procedimiento de Administración del Modelo Multicanal de Servicio a la ciudadanía indica que  los profesionales responsables de punto de atención ,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La materialización del riesgo genera sanciones para los servidores y mala imagen para la entidad, vulnerando la credibilidad de la Ciudadanía en la Administración.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inducción a los servidores que interactúan con la ciudadanía en temas de gestión de calidad, ideario ético y responsabilidad disciplinaria._x000a_- Formular el control para el riesgo de corrupción en el procedimiento, de tal forma que quede explicito y posteriormente divulgar su aplicación en el equipo a cargo de los servidores que interactúan con la ciudadanía._x000a__x000a__x000a__x000a__x000a__x000a__x000a__x000a__x000a_________________x000a__x000a__x000a__x000a__x000a__x000a__x000a__x000a__x000a__x000a__x000a_"/>
    <s v="- Profesional asignado por la Dirección del Sistema Distrital de Servicio a la Ciudadanía_x000a_- Profesional asignado por la Dirección del Sistema Distrital de Servicio a la Ciudadanía_x000a__x000a__x000a__x000a__x000a__x000a__x000a__x000a__x000a_________________x000a__x000a__x000a__x000a__x000a__x000a__x000a__x000a__x000a__x000a__x000a_"/>
    <s v="- Evidencias de reunión o agenda de entrenamiento y reentrenamiento en puesto de trabajo_x000a_- Procedimiento Administración del Modelo Multicanal de Servicio a la Ciudadanía 2212300-PR-036 V11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0/08/2019_x000a_19/07/2019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Medir y analizar la calidad en la prestación del servicio en los diferentes canales de servicio a la Ciudadanía."/>
    <x v="2"/>
    <s v="durante  los monitoreos realizados en los puntos de atención en beneficio propio o de terceros_x0009__x0009_"/>
    <x v="1"/>
    <s v="Operativo"/>
    <s v="- Intereses personales_x000a_- Ausencia o debilidad de controles de verificación en la prestación del servicio _x000a_- Personal no calificado para el desempeño de las funciones_x000a_- Desconocimiento de los principios y valores institucionales_x000a_- Amiguismo 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s v="Rara vez (1)"/>
    <s v=""/>
    <s v=""/>
    <s v=""/>
    <s v=""/>
    <s v=""/>
    <s v=""/>
    <s v="Moderado (3)"/>
    <s v="Moderada"/>
    <s v="Dada su frecuencia y el bajo impacto que presenta el riesgo, se evidencia en la zona más baja de la matriz. La calificación de la probabilidad se mantiene al igual que el impacto. "/>
    <s v="- El Procedimiento Seguimiento y Medición de Servicio a la Ciudadanía  indica que el profesional Universitario asignado, autorizado(a) por Director del Sistema Distrital de Servicio a la Ciudadanía,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Rara vez (1)"/>
    <s v="Moderado (3)"/>
    <s v="Moderada"/>
    <s v="No hay movimiento en el mapa por cuanto se encuentra en la posición mas baja del mismo. El impacto se encuentra en la zona de calificación más baja."/>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9/08/2019_x000a__x000a__x000a__x000a__x000a__x000a__x000a__x000a__x000a__x000a_________________x000a__x000a__x000a__x000a__x000a__x000a__x000a__x000a__x000a__x000a__x000a_"/>
    <s v="26/09/2019_x000a__x000a__x000a__x000a__x000a__x000a__x000a__x000a__x000a__x000a_________________x000a__x000a__x000a__x000a__x000a__x000a__x000a__x000a__x000a__x000a__x000a_"/>
    <s v="_x000a__x000a__x000a__x000a__x000a__x000a__x000a__x000a__x000a__x000a_________________x000a__x000a_- Realizar cualificaciones al equipo de trabajo de Seguimiento y Medición, respecto al uso y manejo de los instrumentos que se diseñan para realizar la medición de la calidad en la prestación de los servicios.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30/11/2018_x000a__x000a__x000a__x000a__x000a__x000a__x000a__x000a__x000a_"/>
    <s v="_x000a__x000a__x000a__x000a__x000a__x000a__x000a__x000a__x000a__x000a_________________x000a__x000a_07/10/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Cualificar a los servidores públicos en actitudes, destrezas, habilidades y conocimientos de servicio a la Ciudadanía, al igual que en competencias de Inspección, Vigilancia y Control."/>
    <x v="8"/>
    <s v="en la cualificación a los servidores públicos con funciones de IVC en la programación, gestión y/o disponibilidad de los recursos necesarios para su desarrollo."/>
    <x v="0"/>
    <s v="Cumplimient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s v="Insignificante (1)"/>
    <s v="Menor (2)"/>
    <s v="Insignificante (1)"/>
    <s v="Insignificante (1)"/>
    <s v="Insignificante (1)"/>
    <s v="Insignificante (1)"/>
    <s v="Menor (2)"/>
    <s v="Moderada"/>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Instructivo  4222100-IN-060 Programación y coordinación de cualificación a servidores con funciones de IVC indica que el servidor asignado, autorizado(a) por Subdirector de Seguimiento a la Gestión de Inspección, Vigilancia y Control, cada vez que se programe una sesión  coordina con las entidades objeto de cualificación los aspectos logísticos, instalaciones y elementos ofimáticos.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 El Instructivo  4222100-IN-060 Programación y coordinación de cualificación a servidores con funciones de IVC indica que el servidor asignado, autorizado(a) por Subdirector de Seguimiento a la Gestión de Inspección, Vigilancia y Control, cada vez que se programe una sesión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aplicación de los controles son efectivos por el proceso en cuanto al riesgo evidenci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2"/>
    <s v="Realizar asistencia técnica en gestión documental y archivos, realizar monitoreo y control de condiciones ambientales, diseñar o actualizar instrumentos técnicos para normalizar la gestión documental en el distrito capital, realizar investigaciones técnicas e historiográficas en la Dirección distrital de archivo de Bogotá)."/>
    <x v="3"/>
    <s v="en  la gestión de la función archivística"/>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de personal idóneo de los responsables de la gestión documental en las entidades Distritales._x000a__x000a__x000a__x000a__x000a__x000a__x000a_"/>
    <s v="-  Inducir a las entidades en errores en la función archiví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Impresión de artes gráficas para las entidades del distrito capital_x000a_- Publicación de actos administrativos en el registro distrital_x000a__x000a__x000a_"/>
    <s v="- Todos los procesos en el Sistema de Gestión de Calidad_x000a__x000a__x000a__x000a_"/>
    <s v="Rara vez (1)"/>
    <s v="Insignificante (1)"/>
    <s v="Moderado (3)"/>
    <s v="Menor (2)"/>
    <s v="Menor (2)"/>
    <s v="Catastrófico (5)"/>
    <s v="Mayor (4)"/>
    <s v="Catastrófico (5)"/>
    <s v="Extrema"/>
    <s v="La valoración antes de controles arrojó rara vez dentro de la escala de probabilidad por frecuencia, así mismo en la escala de impacto el resultado arrojado fue catastrófico. Lo que ubica al riesgo en una zona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_x000a_Correo electrónico de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Mayor (4)"/>
    <s v="Alta"/>
    <s v="La valoración después de controles arrojó rara vez  dentro de la escala de probabilidad, toda vez que podría ocurrir el riesgo, así mismo, dentro de la escala de impacto se ubico en mayor, lo que ubica el riesgo en la zona alta a pesar que  la función archivística no ha presentado deficiencia, pues el promedio de las encuestas de satisfacción es superior al 96%"/>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 los procedimientos 2215100-PR-257, 2215200-PR-293, 2215200-PR-294 y 2215200-PR-299, e incluir en caso que sea necesario controles detectivos._x000a__x000a_(Acción Preventiva N° 35 registrada en aplicativo SIG)_x000a_- Revisar, ajustar y validar los puntos de control de los procedimientos 2215100-PR-257, 2215200-PR-293, 2215200-PR-294 y 2215200-PR-299, e incluir en caso que sea necesario controles detectivos._x000a__x000a_(Acción Preventiva N° 35 registrada en aplicativo SIG)_x000a_- Revisar, ajustar y validar los puntos de control de los procedimientos 2215100-PR-257, 2215200-PR-293, 2215200-PR-294 y 2215200-PR-299, e incluir en caso que sea necesario controles detectivos._x000a__x000a_(Acción Preventiva N° 35 registrada en aplicativo SIG)_x000a_- Revisar, ajustar y validar los puntos de control de los procedimientos 2215100-PR-257, 2215200-PR-293, 2215200-PR-294 y 2215200-PR-299, e incluir en caso que sea necesario controles detectivos._x000a__x000a_(Acción Preventiva N° 35 registrada en aplicativo SIG)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rocedimiento actualizado_x000a_- Procedimiento actualizado_x000a_- Procedimiento actualizado_x000a_- Pro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10/2019_x000a_31/10/2019_x000a_31/10/2019_x000a_31/10/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ónico_x000a_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2"/>
    <s v="Realizar el ingreso de documentación patrimonial a la dirección distrital del Archivo De Bogotá, Organizar los fondos históricos (clasificar, ordenar y describir), realizar catalogación bibliográfica, realizar la conservación, restauración y reprografía de la documentación histórica, Prestar el servicio para consulta de los fondos documentales custodiados por el Archivo De Bogotá"/>
    <x v="3"/>
    <s v="en la gestión del patrimonio documental del Distrito"/>
    <x v="0"/>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rocesos técnicos y en el servicio al usuario externo en Sala_x000a_- Fallas en el sistema informático oficial de los fondos históricos, que impida el servicio al público de la documentación histórica_x000a__x000a__x000a__x000a__x000a__x000a_"/>
    <s v="- Desconocimiento del propósito, el funcionamiento, los productos y servicios que ofrece el proceso por parte de los usuarios del proceso._x000a_- Nueva legislación que afecta la ejecución del proceso.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s v="Insignificante (1)"/>
    <s v="Moderado (3)"/>
    <s v="Moderado (3)"/>
    <s v="Menor (2)"/>
    <s v="Menor (2)"/>
    <s v="Insignificante (1)"/>
    <s v="Moderado (3)"/>
    <s v="Moderada"/>
    <s v="La valoración antes de controles arroja rara vez dentro de la escala de probabilidad por frecuencia, toda vez que es baja la posibilidad de que ocurra, así mismo, dentro de la escala de impacto se ubico en moderado, lo que ubica el riesgo en la zona moderada."/>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 El Procedimiento de Consulta de Fondos Documentales Custodiados por el Archivo de Bogotá 2215100-PR-082 indica que los profesionales, autorizado(a) por Director(a) y/o Subdirectores, Cada vez que se recibe documentación se revisa y coteja con respecto a la información consignada en la   herramienta informática y a los registros de las solicitudes recibidas .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Queda como evidencia Sistema de Información del Archivo de Bogotá SIAB y Circulación interna de documentos históricos_x000a_2215100-FT-161_x000a_.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Organización de fondos históricos  2215100-PR-073 indica que el profesional universitario, autorizado(a) por Subdirector técnico, mensualmente revisa los procesos técnicos archivísticos aplicados a una muestra del 10% de los documentos procesados durante el mes . La(s) fuente(s) de información utilizadas es(son) documentos con deterioro. En caso de evidenciar observaciones, desviaciones o diferencias, se solicita la corrección hasta que cada uno de los procesos haya quedado bien aplicado. Queda como evidencia Documentos con procesos técnicos y Correo electrónico de solicitud de ajustes._x000a_- El procedimiento Catalogación bibliográfica 4213200-PR-362 indica que los profesionales universitario, autorizado(a) por Subdirector técnico, cada vez que se requiera realiza control de calidad seleccionando de manera aleatoria el 10% de las unidades catalogadas en el mes. La(s) fuente(s) de información utilizadas es(son) documentos con deterioro. En caso de evidenciar observaciones, desviaciones o diferencias, devuelve las unidades para que se realicen las correcciones solicitadas hasta total satisfacción. Queda como evidencia Correo electrónico solicitando correcciones y Control de calidad de catalogación de material bibliográfico 4213200-FT-1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Menor (2)"/>
    <s v="Baja"/>
    <s v="La valoración después de controles arroja rara vez dentro de la escala de probabilidad, toda vez que no podrí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Organización de fondos históricos  2215100-PR-073 y establecer el punto de control._x000a__x000a_Acción de mejora N° 47 registrada en el aplicativo SIG)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10/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ó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ónico_x000a_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2"/>
    <s v="Realizar el ingreso de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
    <x v="9"/>
    <s v="en el manejo de la documentación histórica en el Archivo de Bogotá con el fin de obtener cualquier dádiva o beneficio a nombre propio o de terceros"/>
    <x v="1"/>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 Conflicto de intereses_x000a_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Rara vez (1)"/>
    <s v=""/>
    <s v=""/>
    <s v=""/>
    <s v=""/>
    <s v=""/>
    <s v=""/>
    <s v="Mayor (4)"/>
    <s v="Alta"/>
    <s v="La valoración antes de controles arroja (rara vez) dentro de la escala de probabilidad por frecuencia,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
    <s v="-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Rara vez (1)"/>
    <s v="Mayor (4)"/>
    <s v="Alta"/>
    <s v="La valoración después de controles arroja (rara vez) dentro de la escala de probabilidad,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en caso de que sea necesario ajustar actividades y fortalecer puntos de control de los procedimientos &quot;Ingreso de documentos históricos al Archivo de Bogotá 2215300-PR-282&quot; y &quot;Consulta de fondos documentales custodiados por el Archivo de Bogotá 2215100-PR-082._x000a__x000a_(Acción Preventiva N° 36 registrada aplicativo SIG)_x000a_- Revisar y en caso de que sea necesario ajustar actividades y fortalecer puntos de control de los procedimientos &quot;Ingreso de documentos históricos al Archivo de Bogotá 2215300-PR-282&quot; y &quot;Consulta de fondos documentales custodiados por el Archivo de Bogotá 2215100-PR-082._x000a__x000a_(Acción Preventiva N° 36 registrada aplicativo SIG)_x000a__x000a__x000a__x000a__x000a__x000a__x000a__x000a__x000a_________________x000a__x000a__x000a__x000a__x000a__x000a__x000a__x000a__x000a__x000a__x000a_"/>
    <s v="- Subdirector técnico_x000a_- Subdirector técnico_x000a__x000a__x000a__x000a__x000a__x000a__x000a__x000a__x000a_________________x000a__x000a__x000a__x000a__x000a__x000a__x000a__x000a__x000a__x000a__x000a_"/>
    <s v="- Procedimiento ajustado y revisado_x000a_- Procedimiento ajustado y revisado_x000a__x000a__x000a__x000a__x000a__x000a__x000a__x000a__x000a_________________x000a__x000a__x000a__x000a__x000a__x000a__x000a__x000a__x000a__x000a__x000a_"/>
    <s v="08/08/2019_x000a_08/08/2019_x000a__x000a__x000a__x000a__x000a__x000a__x000a__x000a__x000a_________________x000a__x000a__x000a__x000a__x000a__x000a__x000a__x000a__x000a__x000a__x000a_"/>
    <s v="31/10/2019_x000a_31/10/2019_x000a__x000a_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2"/>
    <s v="Realizar Asistencia Técnica en Gestión Documenta y Archivos, Realizar Seguimiento al cumplimiento de la normativa archivística en las entidades del Distrito Capital, Realizar revisión y evaluación de las Tablas de Retención - TRD- y valoración Documental - TVD, para su convalidación por parte del Consejo Distrital de Archivos."/>
    <x v="2"/>
    <s v="con  la modificación y/o ocultamiento de datos para la emisión de conceptos técnicos e informes de la Subdirección del Sistema Distrital de Archivos a cambio de dadivas"/>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Rara vez (1)"/>
    <s v=""/>
    <s v=""/>
    <s v=""/>
    <s v=""/>
    <s v=""/>
    <s v=""/>
    <s v="Mayor (4)"/>
    <s v="Alta"/>
    <s v="La valoración antes de controles arroja (rara vez) dentro de la escala de probabilidad por frecuencia, toda vez que excepcionalmente podría ocurrir el riesgo, así mismo, dentro de la escala de impacto se ubico en (mayor), debido a la Pérdida de credibilidad del ente rector en materia archivística y la afectación en la prestación de los productos o servicios que ofrece la entidad; lo que ubica el riesgo en la zona alta."/>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 El procedimiento Seguimiento al cumplimiento de la normatividad archivística en las Entidades del Distrito Capital 2215200-PR-299 indica que Subdirector del Sistema Distrital de Archivos, autorizado(a) por Director (a) del Archivo de Bogotá, Cada vez que se requiera Valida el informe de seguimiento al cumplimiento de la normatividad archivística. La(s) fuente(s) de información utilizadas es(son) Evidencia emitidas por la entidad y las herramientas  de evaluación de las visitas de seguimiento. En caso de evidenciar observaciones, desviaciones o diferencias, se devuelve para su ajuste. Queda como evidencia Informe de seguimiento a la normativa archivística y Correo electrónico de ajust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La valoración después de controles arrojó rara vez dentro de la escala de probabilidad, toda vez que podrí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 puntos de control del procedimiento &quot;Asistencia técnica en gestión documental y archivos 2215100-PR-257&quot;._x000a__x000a__x000a_(Acción Preventiva N° 35 registrada aplicativo SIG)_x000a_- Revisar y ajustar actividades y  fortalecer puntos de control del procedimiento &quot;Revisión y evaluación de las TRD Y TVD para su convalidación por parte del Consejo Distrital de Archivos 2215200-PR-293&quot;._x000a__x000a__x000a_(Acción Preventiva N° 35 registrada aplicativo SIG)_x000a_- Revisar y ajustar actividades y  fortalecer puntos de control del procedimiento &quot;Seguimiento al cumplimiento de la normatividad archivística en las Entidades del Distrito Capital 2215200-PR-299&quot;._x000a__x000a_(Acción Preventiva N° 35 registrada aplicativo SIG)_x000a_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_x000a__x000a__x000a__x000a__x000a__x000a__x000a__x000a__x000a_"/>
    <s v="- Procedimiento ajustado y revisado_x000a_- Procedimiento ajustado y revisado_x000a_- Procedimiento ajustado y revisado_x000a__x000a__x000a__x000a__x000a__x000a__x000a__x000a_________________x000a__x000a__x000a__x000a__x000a__x000a__x000a__x000a__x000a__x000a__x000a_"/>
    <s v="08/08/2019_x000a_08/08/2019_x000a_08/08/2019_x000a__x000a__x000a__x000a__x000a__x000a__x000a__x000a_________________x000a__x000a__x000a__x000a__x000a__x000a__x000a__x000a__x000a__x000a__x000a_"/>
    <s v="31/10/2019_x000a_31/10/2019_x000a_31/10/2019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informa al Director del archivo de Bogotá,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3"/>
    <s v="Identificar y acotar un problema público o situación a resolver"/>
    <x v="3"/>
    <s v="al momento de identificar y acotar un problema público o situación a resolver en el marco de la formulación de una política pública."/>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a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Rara vez (1)"/>
    <s v="Insignificante (1)"/>
    <s v="Menor (2)"/>
    <s v="Insignificante (1)"/>
    <s v="Moderado (3)"/>
    <s v="Insignificante (1)"/>
    <s v="Mayor (4)"/>
    <s v="Mayor (4)"/>
    <s v="Alta"/>
    <s v="Se disminuye la probabilidad a ( Rara vez 1 ) ya que en los últimos años no se ha materializado el riesgo ni se han presentado no conformidades ni observaciones en las auditorias internas y externas  El impacto ( mayor 4 ) obedece a que se afectaría el cumplimiento de objetivos institucionales. La zona cambia a alta ya que se califica la probabilidad por frecuencia."/>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o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ía  correo electrónico solicitando ajustes . Queda como evidencia correo electrónico, propuesta par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 rara vez 1  e impacto ( menor2) ) puesto  que una vez realizados los controles se disminuye la probabilidad y el impacto de ocurrencia del riesgo. Cambia la valoración inicial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marco de la formulación de una política pública. en el informe de monitoreo a la Oficina Asesora de Planeación._x000a_- Identificar las fallas que permitieron que se presentara un error al momento de identificar y acotar un problema público o situación a resolver. _x000a_- solicitar al profesional de la realizar ajustes en la identificación de problema público o situación a resolver._x000a__x000a__x000a__x000a__x000a__x000a__x000a_- Actualizar el mapa de riesgos del proceso Gestión de Políticas Públicas Distritales"/>
    <s v="- Subsecretario(a) Técnico(a)_x000a_- Profesional Líder de política _x000a_- Profesional Líder de política _x000a__x000a__x000a__x000a__x000a__x000a__x000a_- Subsecretario(a) Técnico(a)"/>
    <s v="- Reporte de monitoreo indicando la materialización del riesgo de Errores (fallas o deficiencias) al momento de identificar y acotar un problema público o situación a resolver en el marco de la formulación de una política pública._x000a_- Identificación de fallas que permitieron que se materializará el riesgo. _x000a_- Identificación del contexto de la necesidad y de la problemática ajustada. 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Identificación del riesgo_x000a_Análisis antes de controles_x000a_Análisis de controles_x000a_Análisis después de controles_x000a_Tratamiento del riesgo"/>
    <s v="Se incluyo explicación  del riesgo, se incluyen externas (incluyendo las DOFA) y complementan consecuencias._x000a_Se realizó explicación antes y después de controles _x000a_Se crearon controles detectivos._x000a_Se acepta  el riesgo y se formulan acciones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Planificar la formulación de la propuesta de Política Pública."/>
    <x v="0"/>
    <s v="al planificar la formulación de propuesta de Política Pública  "/>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Rara vez (1)"/>
    <s v="Insignificante (1)"/>
    <s v="Menor (2)"/>
    <s v="Insignificante (1)"/>
    <s v="Moderado (3)"/>
    <s v="Insignificante (1)"/>
    <s v="Mayor (4)"/>
    <s v="Mayor (4)"/>
    <s v="Alta"/>
    <s v="Se disminuye la probabilidad a  ( Rara vez 1 ) dado que el  no  planificar adecuadamente  la formulación de la política derivará en que el plan no prospere. El impacto (mayor 4) obedece a  que se afectaría el cumplimiento de  los objetivos institucionales. La zona cambia a alta ya que se califica la probabilidad por frecuencia."/>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prueba o rechaza la propuesta. Queda como evidencia Memorando envío de propuesta política pública, evidencia de reunión de aceptación o rechazo de propuesta de política públicas , acta de aprobación o rechazo al document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a una probabilidad ( rara vez 1 )  y  el impacto ( moderado 3) una vez realizados los controles se disminuye la probabilidad y el impacto de ocurrencia del riesgo sin embargo se deben fortalecer los controles para que está se ubique en zona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Decisiones erróneas o no acertadas al planificar la formulación de propuesta de Política Pública   en el informe de monitoreo a la Oficina Asesora de Planeación._x000a_- Analizar los ajustes que se deben realizar  en la planificación de la formulación de la propuesta de Política Pública._x000a_- Actualizar propuesta  de formulación política pública._x000a_- Presentar la propuesta actualizada  a la Oficina Asesora de Planeación para que sea publicada  en  Comité directivo.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Decisiones erróneas o no acertadas al planificar la formulación de propuesta de Política Pública  _x000a_- Propuesta de formulación de política pública ajustada._x000a_- Propuesta de formulación de política pública actualizada._x000a_- Propuesta actualizada y presentada en Comité Directiv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 Se incluyen las actividades de mejora Cod. 35 según el Aplicativo SIG.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  Formular el documento técnico de soporte, el documento CONPES y el plan de acción para la política pública"/>
    <x v="3"/>
    <s v="en la formulación del documento técnico de soporte, el documento CONPES y/o el plan de acción para la política pública"/>
    <x v="0"/>
    <s v="Estratégico"/>
    <s v="- Las personas responsables de la formulación del documento técnico de soporte, el documento CONPES y/o el plan de acción para la política pública no son idóneas.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_x000a_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Rara vez (1)"/>
    <s v="Mayor (4)"/>
    <s v="Mayor (4)"/>
    <s v="Menor (2)"/>
    <s v="Insignificante (1)"/>
    <s v="Insignificante (1)"/>
    <s v="Mayor (4)"/>
    <s v="Mayor (4)"/>
    <s v="Alta"/>
    <s v="Se disminuye la probabilidad a  ( posible 4)  y un impacto ( mayor 4 ) de no controlarse el riesgo la imagen de la entidad se vería afectada negativamente por la falta del cumplimiento de las metas incorporadas en el PDD. La zona cambia a alta ya que se califica la probabilidad por frecuencia."/>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a pública  Discute y solicita ajustes sobre los aspectos técnicos, metodológicos y operativos de lo propuesto en el documento de política y su plan de acción. Adicionalmente la Secretaría técnica del CONPES D.C genera una ayuda de memoria y consolida una matriz con los comentarios que se realicen al documento y los remite a la Subsecretaría de Planeación Socioeconómica y a la Secretaría General. La(s) fuente(s) de información utilizadas es(son) Documentos política pública Plan de acción política pública 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ó una probabilidad ( rara vez 1 )  y un impacto ( moderado 3 )  dado que los controles definidos disminuyen el impacto manteniendo la probabilidad, por la relevancia del producto final ( Documento CONPES, Plan de Acción)  es significativ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Errores (fallas o deficiencias) en la formulación del documento técnico de soporte, el documento CONPES y/o el plan de acción para la política pública en el informe de monitoreo a la Oficina Asesora de Planeación._x000a_- Conformar un equipo idóneo para revisión y ajuste de los productos _x000a_- Ajustar documento técnico de soporte ,  documento CONPES y/o Plan de acción_x000a_- Presentar los ajustes para revisión y aprobación.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Errores (fallas o deficiencias) en la formulación del documento técnico de soporte, el documento CONPES y/o el plan de acción para la política pública_x000a_- Equipo idóneo conformado _x000a_- Documentos Ajustados _x000a_- Documentos presentados para revisión y aprobación.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Tratamiento del riesgo"/>
    <s v="Producto de la retroalimentación recibida en el segundo monitoreo de riesgos y en las actividades que se adelantan para la actualización del proceso, se ajusta matriz dofa y valoración de probabilidad de riesgos por frecuencia pasando a rara vez. Se incluyen las actividades de mejora Cod. 35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Implementar o asesorar en la implementación de políticas "/>
    <x v="1"/>
    <s v="en  la implementación de políticas públicas "/>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 Coyunturas políticas que impiden la implementación de la política pública.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Procesos misionales en el Sistema de Gestión de Calidad_x000a__x000a__x000a__x000a_"/>
    <s v="Rara vez (1)"/>
    <s v="Mayor (4)"/>
    <s v="Mayor (4)"/>
    <s v="Menor (2)"/>
    <s v="Insignificante (1)"/>
    <s v="Insignificante (1)"/>
    <s v="Mayor (4)"/>
    <s v="Mayor (4)"/>
    <s v="Alta"/>
    <s v="Se disminuye la probabilidad a rara vez 1  dado que de acuerdo con los resultados de las auditorias no se ha presentado.  El impacto ( mayor 4) se debe a la afectación de la imagen, el cumplimiento, y lo financiero.  La zona cambia a alta ya que se califica la probabilidad por frecuencia."/>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 rara vez 1)  y el impacto ( menor 2) puesto que se establecen controles periódicos ( Guía para el seguimiento y evaluación de políticas públicas) por parte del líder de la política pública  con apoyo de las Secretaría Distrital de Planeación, para garantizar la ejecución de los productos establecidos en el plan de acción lo que facilita la realización de ajustes a tiempo. _x000a_Cambia la valoración inicial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Analizar la información que permitió que se materializara el incumplimiento parcial de compromisos en la implementación de políticas públicas _x000a_- Informar a la Secretaría Distrital de Planeación el incumplimiento en el avance del plan de acción de la política pública _x000a_- Informar a los directivos y cabezas de sector sobre el incumplimiento en el avance del plan de acción de la política pública _x000a_- Reprogramar el cronograma para que se cumpla el plan _x000a__x000a__x000a__x000a__x000a_- Actualizar el mapa de riesgos del proceso Gestión de Políticas Públicas Distritales"/>
    <s v="- Subsecretario(a) Técnico(a)_x000a_- Jefe de dependencia líder de política _x000a_- subsecretario(a) Técnico(a) Oficina Asesora de Planeación _x000a_- Secretario de despacho _x000a_- Jefe de dependencia líder de política _x000a__x000a__x000a__x000a__x000a_- Subsecretario(a) Técnico(a)"/>
    <s v="- Reporte de monitoreo indicando la materialización del riesgo de Incumplimiento parcial de compromisos en  la implementación de políticas públicas _x000a_- Análisis del incumplimiento en la implementación de políticas públicas._x000a_- Informe de  incumplimiento_x000a_- comunicación informando el incumplimiento_x000a_- Plan reprogramado.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
    <s v="Producto de la retroalimentación recibida en el segundo monitoreo de riesgos y en las actividades que se adelantan para la actualización del proceso, se ajusta matriz dofa y valoración de probabilidad de riesgos por frecuencia, pasando de estar en  proba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Realizar seguimiento a la implementación del plan de acción de la política pública"/>
    <x v="4"/>
    <s v="al  realizar seguimiento a la implementación del plan de acción de la política pública"/>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ítica pública._x000a__x000a__x000a__x000a__x000a__x000a__x000a_"/>
    <s v="- La información de entrada para realizar seguimiento a la ejecución del plan de acción para la implementación de la política pública, no es oportuna ,clara, completa ni suficiente._x000a_- Coyunturas políticas que impiden la implementación de la política pública._x000a__x000a__x000a__x000a__x000a__x000a__x000a__x000a_"/>
    <s v="-  Imposibilidad en la medición de los resultados esperados con la implementación de la polí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 Políticas públicas ineficaces._x000a__x000a__x000a_"/>
    <s v="- -- Ningún trámite y/o procedimiento administrativo_x000a__x000a__x000a__x000a_"/>
    <s v="- Procesos misionales en el Sistema de Gestión de Calidad_x000a__x000a__x000a__x000a_"/>
    <s v="Rara vez (1)"/>
    <s v="Insignificante (1)"/>
    <s v="Mayor (4)"/>
    <s v="Menor (2)"/>
    <s v="Insignificante (1)"/>
    <s v="Moderado (3)"/>
    <s v="Mayor (4)"/>
    <s v="Mayor (4)"/>
    <s v="Alta"/>
    <s v="Se disminuye la probabilidad a ( Rara vez 1) dado que no se ha presentado ni evidenciado en las auditorias internas y externas. El impacto ( mayor 4 ) se debe a que afectaría la imagen y el cumplimiento de objetivos en caso de presentarse. La A171zona cambia a alta ya que se califica la probabilidad por frecuencia."/>
    <s v="- El procedimiento 421000-PR-370  indica que Profesional de la dependencia líder de política , autorizado(a) por jefe de la dependencia líder de la política , a cada política pública liderada por la entidad Divulga y socializa la política pública de acuerdo con la estrategi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ó la probabilidad ( rara vez 1) ya que los controles permiten reducir la probabilidad de la ocurrencia  sin embargo en el evento de materializarse podría llevar al incumplimiento de los productos o comprometer la  calidad de los mismos, por parte de las entidades responsables. Así mismo los controles del  impacto ( moderado 3) evitan que se realicen los ajustes necesarios a tiempo para disminuir el impact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 Ajustar plan de acción de implementación de la política pública _x000a_- Realizar seguimiento de la implementación del plan de acción de política pública._x000a__x000a__x000a__x000a__x000a__x000a_- Actualizar el mapa de riesgos del proceso Gestión de Políticas Públicas Distritales"/>
    <s v="- Subsecretario(a) Técnico(a)_x000a_- Dependencia líder de Política  y Oficina Asesora de Planeación _x000a_- Dependencia líder de Política _x000a_- Dependencia líder de Política 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 Plan de acción ajustado_x000a_- Seguimiento al plan de acción 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Elaborar propuesta de lineamiento técnico_x000a__x000a_Asesorar en la implementación de lineamientos técnicos"/>
    <x v="0"/>
    <s v="en  la elaboración y asesoría en la implementación de lineamientos técnicos"/>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 Debilidades en las acciones de articulación interinstitucional que afectan las acciones para la modernización de la infraestructura física del Distrito._x000a_- Imagen institucional desmejorada por la deficiente divulgación, en materia de acciones, decisiones y resultados de la gestión del Distrito Capital._x000a__x000a_"/>
    <s v="- -- Ningún trámite y/o procedimiento administrativo_x000a__x000a__x000a__x000a_"/>
    <s v="- Procesos misionales en el Sistema de Gestión de Calidad_x000a__x000a__x000a__x000a_"/>
    <s v="Rara vez (1)"/>
    <s v="Menor (2)"/>
    <s v="Menor (2)"/>
    <s v="Menor (2)"/>
    <s v="Insignificante (1)"/>
    <s v="Insignificante (1)"/>
    <s v="Mayor (4)"/>
    <s v="Mayor (4)"/>
    <s v="Alta"/>
    <s v="Se determinó la probabilidad (rara vez 1 )  debido a que no se ha presentado en las auditorias realizadas  y un impacto Mayor (4) debido al alcance que tendría el  incumplimiento de los objetivos y metas Distritales. La zona cambia a alta ya que se califica la probabilidad por frecuencia."/>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Rara vez (1)  y el  impacto moderado (3) ya que los controles permiten reducir el impacto sin embargo se deben fortalecer los controles para reducir aún más el impacto. Cambia la valoración inicial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Se ajusta lineamiento técnico _x000a_- Elaborar una comunicación informando el error y la no utilización del lineamiento erróneo_x000a_- Divulgar lineamiento ajustado y corregido _x000a__x000a__x000a__x000a__x000a__x000a_- Actualizar el mapa de riesgos del proceso Gestión de Políticas Públicas Distritales"/>
    <s v="- Subsecretario(a) Técnico(a)_x000a_- Profesional dependencia líder, jefe dependencia Líder._x000a_- Profesional dependencia líder, jefe dependencia Líder._x000a_- Profesional dependencia líder, jefe dependencia Líder.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 Comunicación _x000a_- Lineamiento publicad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4"/>
    <s v="Realizar diagnóstico basado en la aplicación de estándares mínimos del Sistema de Gestión de Seguridad y Salud en el Trabajo y mantener actualizado el marco normativo."/>
    <x v="4"/>
    <s v="en el diagnóstico y actualización del marco normativo en materia de estándares mínimos del Sistema de Gestión de Seguridad y Salud en el Trabajo"/>
    <x v="0"/>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Improbable (2)"/>
    <s v="Insignificante (1)"/>
    <s v="Insignificante (1)"/>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autorizado(a) por el(la) Director(a) de Talento Humano, mens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Informe de resultados de la evaluación de los estándares mínimos del Sistema de Gestión de Seguridad y Salud en el Trabajo._x000a_- El procedimiento 4232000-PR-372 GESTIÓN DE PELIGROS, RIESGOS Y AMENAZAS indica que el Profesional Universitario, autorizado(a) por el(la) Director(a) de Talento Humano, mens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s normativos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a_Actividad preventiva No. 26. Definir un plan de contingencia que incluya: - Recurrir al regulador para clarificar el contenido y las disposiciones de la normativa. - Taller de revisión documental para actualización del diagnostico._x000a_- Actividad preventiva No. 26. Capacitar a los servidores(as) públicos(as) que realiza la actualización del diagnostico, en normativa de SST._x000a_- Actividad preventiva No. 26. Validar disposiciones anteriores para vinculación en el procedimiento_x000a__x000a__x000a__x000a__x000a__x000a__x000a__x000a_________________x000a__x000a__x000a__x000a__x000a__x000a__x000a__x000a__x000a__x000a__x000a_"/>
    <s v="- Profesional Universitario, autorizado(a) por el(la) Director(a) de Talento Humano_x000a_- Profesional Universitario, autorizado(a) por el(la) Director(a) de Talento Humano_x000a_- Profesional Universitario, autorizado(a) por el(la) Director(a) de Talento Humano_x000a__x000a__x000a__x000a__x000a__x000a__x000a__x000a_________________x000a__x000a__x000a__x000a__x000a__x000a__x000a__x000a__x000a__x000a__x000a_"/>
    <s v="- Actas de comité de autocontrol_x000a_- Capacitación  al equipo de SST en la nueva normatividad_x000a_- Actualización de procesos y procedimientos bajo la normatividad vigente._x000a__x000a__x000a__x000a__x000a__x000a__x000a__x000a_________________x000a__x000a__x000a__x000a__x000a__x000a__x000a__x000a__x000a__x000a__x000a_"/>
    <s v="10/09/yyyy_x000a_10/09/yyyy_x000a_10/09/yyyy_x000a__x000a__x000a__x000a__x000a__x000a__x000a__x000a_________________x000a__x000a__x000a__x000a__x000a__x000a__x000a__x000a__x000a__x000a__x000a_"/>
    <s v="04/04/yyyy_x000a_13/02/yyyy_x000a_31/10/yyyy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_x000a_Análisis antes de controles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Elaborar y actualizar los lineamientos y actividades relacionados con la Seguridad y Salud en el Trabajo_x000a_"/>
    <x v="3"/>
    <s v="en la elaboración y actualización de los lineamientos y actividades relacionados con la Seguridad y Salud en el Trabajo "/>
    <x v="0"/>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ciencia de personal y/o elevada carga laboral que representa mantener actualizado el alto volumen de linea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Rara vez (1)"/>
    <s v="Insignificante (1)"/>
    <s v="Insignificante (1)"/>
    <s v="Menor (2)"/>
    <s v="Menor (2)"/>
    <s v="Insignificante (1)"/>
    <s v="Moderado (3)"/>
    <s v="Moderado (3)"/>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autorizado(a) por el(la) Director(a) de Talento Humano, mens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 El procedimiento 4232000-PR-372 GESTIÓN DE PELIGROS, RIESGOS Y AMENAZAS indica que el Profesional Universitario, autorizado(a) por el(la) Director(a) de Talento Humano, mensualmente realiza monitoreo al cumplimiento de la ejecución de actividades de Salud y Seguridad en el Trabajo. La(s) fuente(s) de información utilizadas es(son) los documentos que soportan la realización de la actividad planeada en materia de Salud y Seguridad en el Trabajo. En caso de evidenciar observaciones, desviaciones o diferencias, se deben realizar los ajustes y correcciones pertinentes. Queda como evidencia reporte de cumplimiento de la ejecución de actividades de Salud y Seguridad en el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s normativos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l procedimiento 4232000-PR-372 GESTIÓN DE PELIGROS, RIESGOS Y AMENAZAS se realiza una actualización de los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Actualizar la Identificación de peligros y valoración de riesgos_x000a_"/>
    <x v="4"/>
    <s v="en la actualización e identificación de peligros y valoración de riesgos_x000a_"/>
    <x v="0"/>
    <s v="Operativo"/>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m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Modificación de riesgos en la matriz de peligros, observación por parte del ente de control u otro ente regulador, disminución en los estándares mínimos.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s v="Insignificante (1)"/>
    <s v="Insignificante (1)"/>
    <s v="Menor (2)"/>
    <s v="Menor (2)"/>
    <s v="Insignificante (1)"/>
    <s v="Moderado (3)"/>
    <s v="Moderado (3)"/>
    <s v="Moderada"/>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Informe de resultados de la evaluación de los estándares mínimos del Sistema de Gestión de Seguridad y Salud en el Trabajo.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Informe de resultados de la evaluación de los estándares mínimos del Sistema de Gestión de Seguridad y Salud en el Trabajo, bajo lista normatividad vigen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s normativos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espués de los controles establecidos en la dependencia, se logra verificar que la probabilidad de que la omisión ocurra e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 28. Capacitar a los servidores(as) públicos(as) que realiza la actualización del diagnostico, en normativa de SST._x000a_- Acción preventiva No. 28. Capacitación en la metodología definida según la normatividad para la identificación de peligros y valoración de riesgos._x000a__x000a__x000a__x000a__x000a__x000a__x000a__x000a__x000a_________________x000a__x000a__x000a__x000a__x000a__x000a__x000a__x000a__x000a__x000a__x000a_"/>
    <s v="- Profesional Universitario, autorizado(a) por el(la) Director(a) de Talento Humano_x000a_- Profesional Universitario, autorizado(a) por el(la) Director(a) de Talento Humano_x000a__x000a__x000a__x000a__x000a__x000a__x000a__x000a__x000a_________________x000a__x000a__x000a__x000a__x000a__x000a__x000a__x000a__x000a__x000a__x000a_"/>
    <s v="- Capacitaciones a los servidores que ayudan en el proceso de Salud y Seguridad en al Trabajo. Memorando de cierre 3-2019-14799 del 15/05/2019_x000a_- Capacitaciones a los servidores que ayudan en el proceso de Salud y Seguridad en al Trabajo. Memorando de cierre 3-2019-14799 del 15/05/2019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04/04/yyyy_x000a_04/04/yyyy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a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_x000a_- Reporte a el(la) Director(a) de Talento Humano._x000a_- Matriz de identificación de riesgos actualizad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Ejecutar el Plan de Prevención, Preparación y Respuesta ante Emergencias_x000a_"/>
    <x v="1"/>
    <s v="en la ejecución del Plan de Prevención, Preparación y Respuesta ante Emergencias"/>
    <x v="0"/>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Improbable (2)"/>
    <s v="Menor (2)"/>
    <s v="Moderado (3)"/>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_x000a_"/>
    <s v="- El procedimiento 4232000-PR-372 GESTIÓN DE PELIGROS, RIESGOS Y AMENAZAS indica que el Profesional Universitario, autorizado(a) por el(la) Director(a) de Talento Humano, 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notificar a el(la) Director(a) de Talento Humano y se deben realizar los ajustes y correcciones correspondientes. . Queda como evidencia Informe de resultados de la evaluación de los estándares mínimos y la Matriz Legal actualizad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 normativo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s normativos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espués de los controles de seguimiento en los comités de autocontrol la valoración del riesgo ahora e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 29. Ciclo de capacitaciones a toda la entidad en el Plan de Prevención, Preparación y Respuesta ante Emergencias._x000a__x000a__x000a__x000a__x000a__x000a__x000a__x000a__x000a__x000a_________________x000a__x000a__x000a__x000a__x000a__x000a__x000a__x000a__x000a__x000a__x000a_"/>
    <s v="- Profesional Universitario, autorizado(a) por el(la) Director(a) de Talento Humano_x000a__x000a__x000a__x000a__x000a__x000a__x000a__x000a__x000a__x000a_________________x000a__x000a__x000a__x000a__x000a__x000a__x000a__x000a__x000a__x000a__x000a_"/>
    <s v="- Ciclo de capacitaciones a los Brigadistas que participan en los Planes de prevención, preparación y respuesta ante emergencias. Memorando de cierre 3-2019-14799 del 15/05/2019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 ejecución del Plan de Prevención, Preparación y Respuesta ante Emergencias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ución del Plan de Prevención, Preparación y Respuesta ante Emergencias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Gestionar las condiciones de salud, de lo(a)s Servidore(a)s Público(a)s de la Entidad_x000a_"/>
    <x v="1"/>
    <s v="en las actividades definidas para la gestión de las condiciones de salud de lo(a)s Servidore(a)s Público(a)s de la Entidad_x000a_"/>
    <x v="0"/>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s v="Menor (2)"/>
    <s v="Insignificante (1)"/>
    <s v="Menor (2)"/>
    <s v="Insignificante (1)"/>
    <s v="Insignificante (1)"/>
    <s v="Moderado (3)"/>
    <s v="Moderado (3)"/>
    <s v="Moderada"/>
    <s v="Por ser un riesgo de impacto moderado, su valoración es moderada. Sin embargo, se debe tener en cuenta que la probabilidad es considerablemente baja."/>
    <s v="- 2211300-PR-166 PR GESTIÓN DE LA SALUD indica que el Profesional Universitario, autorizado(a) por el(la) Director(a) de Talento Humano, cuatrimestralmente realiza seguimiento a las restricciones y recomendaciones médicas de los Servidore(a)s Publico(a)s de la Secretaría General. . La(s) fuente(s) de información utilizadas es(son)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ón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ón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2211300-PR-166 PR GESTIÓN DE LA SALUD indica que el (la) Profesional Universitario de Talento Humano, autorizado(a) por el(la) Director(a) Técnico(a) de Talento Humano, bimensualmente en el subcomité de autocontrol verifica , el seguimiento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nsualmente en el subcomité de autocontrol verifica el seguimiento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Menor (2)"/>
    <s v="Baja"/>
    <s v="Después de los controles de seguimiento la valoración del riesgo ahora e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 31. Estandarización de información para garantizar el desarrollo del Plan Anual de Trabajo._x000a_- Acción preventiva No 31. Reuniones mensuales con el equipo de trabajo sobre el plan de trabajo para garantizar la identificación de oportunidades de mejora._x000a__x000a__x000a__x000a__x000a__x000a__x000a__x000a__x000a_________________x000a__x000a__x000a__x000a__x000a__x000a__x000a__x000a__x000a__x000a__x000a_"/>
    <s v="- Profesional Universitario, autorizado(a) por el(la) Director(a) de Talento Humano_x000a_- Profesional Universitario, autorizado(a) por el(la) Director(a) de Talento Humano_x000a__x000a__x000a__x000a__x000a__x000a__x000a__x000a__x000a_________________x000a__x000a__x000a__x000a__x000a__x000a__x000a__x000a__x000a__x000a__x000a_"/>
    <s v="- Seguimientos al Plan anual de Salud y Seguridad en el trabajo. Memorando de cierre 3-2019-14799 del 15/05/2019_x000a__x000a__x000a_- Reuniones con los servidores que apoyan el proceso de Salud y Seguridad en el Trabajo. Memorando de cierre 3-2019-14799 del 15/05/2019_x000a__x000a_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04/04/yyyy_x000a_06/05/yyyy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_x000a_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Realizar seguimiento al Plan Anual de Trabajo del Sistema de Seguridad y Salud en el Trabajo_x000a_"/>
    <x v="1"/>
    <s v="de el Plan Anual de Trabajo del Sistema de Seguridad y Salud en el Trabajo_x000a_"/>
    <x v="0"/>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s v="Posible (3)"/>
    <s v="Menor (2)"/>
    <s v="Insignificante (1)"/>
    <s v="Menor (2)"/>
    <s v="Insignificante (1)"/>
    <s v="Insignificante (1)"/>
    <s v="Menor (2)"/>
    <s v="Menor (2)"/>
    <s v="Moderada"/>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a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5"/>
    <s v="Formular, el Plan Institucional de  Gestión Ambiental- PIGA para la vigencia. _x000a_Formular el plan de acción del PIGA."/>
    <x v="0"/>
    <s v="en  la formulación del PIGA y su plan de acción"/>
    <x v="0"/>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 Desconocimiento u omisión de otros procesos puede generar incumplimientos ambientales_x000a_- 4. Dificultad en la apropiación de políticas ambientales._x000a_- 5. Inadecuada determinación de los controles operacionales para mitigar los impactos y riesgos ambientale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inadecuada utilización de recursos._x000a_- 2. Pérdida de imagen institucional por inadecuado manejo ambiental en los puntos de atención a la ciudadanía  y demás sedes de la Secretaría General. _x000a_- 3. Posibles hallazgos por parte de las autoridades ambientales, los entes o instancias de control._x000a_- 4. Falencias en la implementación del Sistema de Gestión Ambiental de la Entidad_x000a_- 5. Interrupción de la operación de la Secretaría General por la materialización de un riesgo ambiental que no cuente con un control operacional eficiente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Rara vez (1)"/>
    <s v="Menor (2)"/>
    <s v="Moderado (3)"/>
    <s v="Moderado (3)"/>
    <s v="Mayor (4)"/>
    <s v="Insignificante (1)"/>
    <s v="Insignificante (1)"/>
    <s v="Mayor (4)"/>
    <s v="Alta"/>
    <s v="La valoración del riesgo antes de controles quedó en rara vez dentro de la escala de probabilidad por frecuencia, así mismo en la escala de impacto continúa siendo mayor, toda vez que afecta la operación e imagen institucional. Como resultado de la probabilidad y el impacto, la valoración disminuyó de zona extrema a alta. "/>
    <s v="- PR -203 (PC # 7) &quot;Formulación, ejecución y seguimiento al Plan Institucional de Gestión Ambiental - PIGA &quot; indica que la mesa técnica de apoyo en gestión ambiental, autorizado(a) por mediante Resolución 494 de 2019, cada vez que se actualiza el PIGA y su plan de acción  verifica que se cumpla lo estipulado en las Resolución 242 de 2014 y 494 de 2019.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 PR-288 (PC #5) &quot;Identificación de aspectos y valoración de impactos ambientales &quot;: indica que la mesa técnica de apoyo de Gestión Ambiental y el Comité Integral de Gestión y Desempeño, autorizado(a) por mediante Resolución 494 de 2019, cada vez que se realice o se actualice la Matriz de aspectos y potenciales impactos ambientales verifican las actividades, aspectos e impactos ambientales consignados en las mismas. La(s) fuente(s) de información utilizadas es(son) la Matriz de aspectos y potenciales impactos ambientales y la Matriz de riesgo ambiental . En caso de evidenciar observaciones, desviaciones o diferencias, se remite  a los interlocutores PIGA para realizar los ajustes necesarios. Queda como evidencia FT-008 Act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 12) &quot;Formulación, ejecución y seguimiento al Plan Institucional de Gestión Ambiental - PIGA &quot; indica que la mesa técnica de apoyo en gestión ambiental, autorizado(a) por mediante Resolución 494 de 2019,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ón, los cuales deben ejecutarse o presentar grado de avance de acuerdo a la naturaleza del mismo para la siguiente mesa técnica. Queda como evidencia Seguimiento al plan de acción anual del Plan Institucional de Gestión Ambiental-PIGA y Acta mesa técnica de apoyo en gestión ambie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puede evidenciar que la escala probabilidad bajo de improbable a rara vez y la escala de impacto continúa en menor, quedando el riesg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 cada uno de los procedimientos en cuento a que actividades y tareas se deben realizar para su cumplimiento; así como los registros requeridos que dan cuenta de la gestión del mismo.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Director(a) Administrativos y Financiero_x000a_- Director(a) Administrativos y Financiero_x000a__x000a__x000a__x000a__x000a__x000a__x000a__x000a__x000a_________________x000a__x000a_- Director(a) Administrativos y Financiero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8_x000a__x000a__x000a__x000a__x000a__x000a__x000a__x000a__x000a_"/>
    <s v="31/03/2020_x000a_31/03/2020_x000a__x000a__x000a__x000a__x000a__x000a__x000a__x000a__x000a_________________x000a__x000a_31/03/2020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5"/>
    <s v="Coordinar la prestación de servicios de apoyo administrativo:  vigilancia, aseo y cafetería,  transporte, préstamo de espacios y demás servicios generales y operativos"/>
    <x v="3"/>
    <s v="en la prestación de servicios de apoyo administrativo:  vigilancia, aseo y cafetería,  transporte, préstamo de espacios y demás servicios generales y operativos"/>
    <x v="0"/>
    <s v="Operativo"/>
    <s v="- 1. Inadecuada planeación en la estructuración de los procesos de contratación de los servicios administrativos_x000a_- 2. Falta de claridad en la solicitud de los requerimientos._x000a_- 3.  No se cuenta con la cultura sobre el uso de la herramienta y los tiempos requeridos para la solicitudes de los servicios_x000a_- 4. No se tiene una programación real y anticipada de los eventos_x000a_- Falta de articulación y comunicación en la operación de las actividades que se gestionan al interior  del proceso_x000a__x000a__x000a__x000a__x000a_"/>
    <s v="- Cambios constantes en la normativa aplicable al proceso. _x000a_- Los clientes pueden realizar exigencias basadas en aspectos subjetivos, fuera del contexto del proceso. _x000a_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Rara vez (1)"/>
    <s v="Insignificante (1)"/>
    <s v="Moderado (3)"/>
    <s v="Menor (2)"/>
    <s v="Moderado (3)"/>
    <s v="Mayor (4)"/>
    <s v="Insignificante (1)"/>
    <s v="Mayor (4)"/>
    <s v="Alta"/>
    <s v="La valoración del riesgo antes de controles quedo en rara vez dentro de la escala de probabilidad por frecuencia, así mismo en la escala de impacto continúa en mayor toda vez que afecta la operación de la entidad. Como resultado de la probabilidad y el impacto, la valoración disminuyó de zona extrema a alta."/>
    <s v="- PR-153 (Act. #2) &quot;Prestación de servicios administrativos&quot;: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153 (PC. #5) &quot;Prestación de servicios administrativos&quot;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ctivas o de mejora. Queda como evidencia Informe de Gestión._x000a_- PR-363 (PC 7) &quot;Uso de Espacios&quot;: indica que el servidor asignado y el auxiliar administrativo, autorizado(a) por Subdirector de Servicios Administrativos, cada vez que se preste un espacio verifican que el espacio cuente con los recursos que fueron entregados y que estén en óptimas condiciones. La(s) fuente(s) de información utilizadas es(son) FT-449 evidencia de reunión. En caso de evidenciar observaciones, desviaciones o diferencias, se realizan las reclamaciones a las que haya lugar. Queda como evidencia FT-449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Moderado (3)"/>
    <s v="Moderada"/>
    <s v="La valoración del riesgo después de controles quedo en rara vez dentro de la escala de probabilidad  y de impacto moderado, toda vez que se incluyeron actividades de control de solidez fuerte que minimizan la materialización del riesgo. La valoración resultante del riesgo disminuyó de zona alta a moderad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inis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Informe mensual sobre la prestación del servicio donde se reporte la gestión de las solicitudes indicando numero de atendidas a satisfacción y las que no se llevaron a cabo con su debido soporte._x000a_- AP:# 39(ACT.2): Realizar la revisión y propuesta al procedimiento uso de espacios  y demás documentos asociados.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 Subdirector de Servicios Administrativos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 Propuesta de procedimiento uso de espacios_x000a__x000a__x000a__x000a__x000a__x000a__x000a__x000a_"/>
    <s v="21/09/2018_x000a_21/09/2018_x000a_21/09/2018_x000a_21/09/2018_x000a_21/09/2018_x000a__x000a__x000a__x000a__x000a__x000a_________________x000a__x000a_21/09/2018_x000a_21/09/2018_x000a__x000a__x000a__x000a__x000a__x000a__x000a__x000a_"/>
    <s v="31/03/2020_x000a_31/03/2020_x000a_31/03/2020_x000a_31/05/2019_x000a_29/03/2019_x000a__x000a__x000a__x000a__x000a__x000a_________________x000a__x000a_31/03/2020_x000a_31/03/2020_x000a__x000a__x000a__x000a__x000a__x000a__x000a__x000a_"/>
    <s v="- Reportar el riesgo materializado de Errores (fallas o deficiencias) en la prestación de servicios de apoyo administrativo:  vigilancia, aseo y cafetería,  transporte, préstamo de espacios y demás servicios generales y operativ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servicios de apoyo administrativo:  vigilancia, aseo y cafetería,  transporte, préstamo de espacios y demás servicios generales y operativos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5"/>
    <s v="Administración de la caja menor"/>
    <x v="3"/>
    <s v="en la legalización de adquisición de bienes y/o servicios"/>
    <x v="0"/>
    <s v="Operativo"/>
    <s v="- 1. Las personas que realizan adqui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s v="Rara vez (1)"/>
    <s v="Insignificante (1)"/>
    <s v="Menor (2)"/>
    <s v="Moderado (3)"/>
    <s v="Insignificante (1)"/>
    <s v="Insignificante (1)"/>
    <s v="Insignificante (1)"/>
    <s v="Moderado (3)"/>
    <s v="Moderada"/>
    <s v="La valoración del riesgo antes de controles quedo en rara vez dentro de la escala de probabilidad por frecuencia, así mismo en la escala de impacto continúa siendo moderado, toda vez que afecta la operación interna y externa, el cumplimiento de metas y objetivos institucionales. Como resultado de la probabilidad y el impacto, la valoración disminuyó de zona alta a moderada._x000a_"/>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La valoración del riesgo después de controles quedo en rara vez dentro de la escala de probabilidad (por frecuencia pasando de cuadrante 2 a 1)   y de impacto insignificante, toda vez que se incluyeron actividades de control de solidez fuerte que minimizan la materialización del riesgo, generando como resultado una valoración después de control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5"/>
    <s v="Administración de la caja menor"/>
    <x v="9"/>
    <s v="en la administración de la caja menor"/>
    <x v="1"/>
    <s v="Operativo"/>
    <s v="- 1. Manipulación de la caja menor_x000a_- 2. Personal no calificado para administración de la caja menor_x000a_- 3. Intereses personales_x000a_- 4.Abuso de poder _x000a_- _x000a_5. Falta de integridad del funcionario encargado del manejo de caja menor_x000a__x000a__x000a__x000a__x000a_"/>
    <s v="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
    <s v=""/>
    <s v=""/>
    <s v=""/>
    <s v=""/>
    <s v=""/>
    <s v="Moderado (3)"/>
    <s v="Moderada"/>
    <s v="La valoración del riesgo antes de controles quedo en rara vez dentro de la escala de probabilidad por frecuencia, así mismo en la escala de impacto continúa siendo moderado, toda vez que afecta la imagen de la entidad y se generarían investigaciones disciplinarias y penales. Como resultado de la probabilidad y el impacto, la valoración continúa en zona moderada."/>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 PR-140 (PC #12) &quot;Manejo de la Caja Menor&quot;: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oderado (3)"/>
    <s v="Moderada"/>
    <s v="Teniendo en cuenta que la calificación de la solidez de los controles preventivos y detectivos dio fuerte disminuyó la probabilidad a rara vez"/>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 cada uno de los procedimientos en cuento a que actividades y tareas se deben realizar para su cumplimiento; así como los registros requeridos que dan cuenta de la gestión del mismo.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 Subdirector de Servicios Administrativos_x000a__x000a__x000a__x000a__x000a__x000a__x000a__x000a_"/>
    <s v="- Propuesta de procedimiento_x000a_- Propuesta de procedimiento_x000a__x000a__x000a__x000a__x000a__x000a__x000a__x000a__x000a_________________x000a__x000a_- Propuesta de procedimiento_x000a_- Propuesta de procedimiento_x000a__x000a__x000a__x000a__x000a__x000a__x000a__x000a_"/>
    <s v="02/11/2018_x000a_02/11/2018_x000a__x000a__x000a__x000a__x000a__x000a__x000a__x000a__x000a_________________x000a__x000a_02/11/2018_x000a_02/11/2018_x000a__x000a__x000a__x000a__x000a__x000a__x000a__x000a_"/>
    <s v="31/12/2019_x000a_31/12/2019_x000a__x000a__x000a__x000a__x000a__x000a__x000a__x000a__x000a_________________x000a__x000a_31/12/2019_x000a_31/12/2019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l operador disciplina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5"/>
    <s v="Realiza el mantenimiento preventivo y correctivo de los bienes"/>
    <x v="10"/>
    <s v="en el mantenimiento preventivo y correctivo de los bienes"/>
    <x v="0"/>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 5. Pérdida o mala utilización de recursos.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Rara vez (1)"/>
    <s v="Menor (2)"/>
    <s v="Moderado (3)"/>
    <s v="Mayor (4)"/>
    <s v="Mayor (4)"/>
    <s v="Insignificante (1)"/>
    <s v="Mayor (4)"/>
    <s v="Mayor (4)"/>
    <s v="Alta"/>
    <s v="En la valoración del riesgo antes de controles se puede evidenciar que la calificación del impacto quedó en mayor,  toda vez que afecta la imagen, la operación interna y externa, cumplimiento de metas y objetivos institucionales. Así mismo,  en  la escala de  probabilidad por frecuencia  paso de posible a rara vez . Por lo que la zona resultante del riesgo disminuyó de zona extrema a alta."/>
    <s v="- P?R-154 PC # (3) &quot;Mantenimiento de las Edificaciones&quot;: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quot;Mantenimiento de las Edificaciones&quot;: indica que personal técnico de obra asignado y profesional de obra (arqui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4 PC # (9) &quot;Mantenimiento de las Edificaciones&quot;: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En la valoración después de controles se puede evidenciar que la calificación de la probabilidad se mantiene en rara vez al igual que el impacto en menor, continuand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ropuesta de procedimientos_x000a_- Propuesta de procedimientos_x000a__x000a__x000a__x000a__x000a__x000a__x000a__x000a__x000a_________________x000a__x000a_- Propuesta de procedimientos_x000a__x000a__x000a__x000a__x000a__x000a__x000a__x000a__x000a_"/>
    <s v="02/11/2018_x000a_02/11/2018_x000a__x000a__x000a__x000a__x000a__x000a__x000a__x000a__x000a_________________x000a__x000a_02/11/2018_x000a__x000a__x000a__x000a__x000a__x000a__x000a__x000a__x000a_"/>
    <s v="31/03/2020_x000a_31/03/2020_x000a__x000a__x000a__x000a__x000a__x000a__x000a__x000a__x000a_________________x000a__x000a_31/03/2020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Gestionar y tramitar las comunicaciones oficiales "/>
    <x v="3"/>
    <s v="en la  gestión y trámite de comunicaciones oficiales "/>
    <x v="0"/>
    <s v="Operativo"/>
    <s v="- Conocimiento parcial de responsabilidades y funciones a cargo del proceso._x000a_- Desconocimiento de los riesgos del proceso_x000a_- Por realizar las tareas sobre el tiempo y por no querer hacer uso del Sistema de Gestión de Calidad, hacen uso de formatos no actualizados._x000a_- Desconocimiento de los riesgos del proceso_x000a_- La estructura organizacional de la entidad no facilita la gestión del proceso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s v="Insignificante (1)"/>
    <s v="Moderado (3)"/>
    <s v="Moderado (3)"/>
    <s v="Moderado (3)"/>
    <s v="Mayor (4)"/>
    <s v="Insignificante (1)"/>
    <s v="Mayor (4)"/>
    <s v="Extrema"/>
    <s v="La valoración antes de controles arrojó probable dentro de la escala de probabilidad por frecuencia, toda vez que existe la posibilidad de que suceda el riesgo, así mismo, dentro de la escala de impacto se ubicó en mayor, debido a Pérdida de credibilidad, incumplimiento legal, pérdida de recursos, quejas, entre otras; lo que ubica el riesgo en la zona resultante extrema. _x000a_El riesgo se materializó debido a que las dependencias no hacen uso a adecuado de los formatos y que no realizar el tramité de radicación se puede generar un riesgo mayor en otro proceso."/>
    <s v="- El procedimiento Gestión y trámite de comunicaciones oficiales 2211600-PR-049 indica que El Auxiliar Administrativo , autorizado(a) por el Subdirector de Servicios Adminis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La mayoría"/>
    <s v="- El procedimiento Gestión y trámite de comunicaciones oficiales 2211600-PR-049 indica que el Auxiliar Administrativo , autorizado(a) por el Subdirector de Servicios Administrativos, cada vez que se asigne la distribución  verifica el mapa de zonas de correspondencia y de dependencias, previamente establecido .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s v="Alta"/>
    <s v="La valoración del riesgo después de controles arroja probable en la escala de probabilidad con un impacto moderado lo que lo ubica al riesgo en zona resultante alta ."/>
    <s v="Reducir"/>
    <s v="- Incluir en el procedimiento &quot;Informar al comité de Gestión y Desempeño&quot; el incumplimiento de los formatos establecidos en el Sistema Integrado de Gestión._x000a__x000a_(Acción de mejora No.49 registrada en aplicativo SIG)_x000a__x000a__x000a__x000a__x000a__x000a__x000a__x000a__x000a__x000a_________________x000a__x000a__x000a__x000a__x000a__x000a__x000a__x000a__x000a__x000a__x000a_"/>
    <s v="- Profesional Especializado (Subdirección de Servicios Administrativos)_x000a__x000a__x000a__x000a__x000a__x000a__x000a__x000a__x000a__x000a_                                                                                                                                                                                                                                                                _______________"/>
    <s v="- Procedimiento Actualizado_x000a_Informe uso no adecuado de los formatos_x000a__x000a__x000a__x000a__x000a__x000a__x000a__x000a__x000a__x000a_________________x000a__x000a__x000a__x000a__x000a__x000a__x000a__x000a__x000a__x000a__x000a_"/>
    <s v="12/11/2019_x000a__x000a__x000a__x000a__x000a__x000a__x000a__x000a__x000a__x000a_________________x000a__x000a__x000a__x000a__x000a__x000a__x000a__x000a__x000a__x000a__x000a_"/>
    <s v="31/01/2020_x000a__x000a__x000a__x000a__x000a__x000a__x000a__x000a__x000a__x000a_________________x000a__x000a__x000a__x000a__x000a__x000a__x000a__x000a__x000a__x000a__x000a_"/>
    <s v="- Realizar mayor divulgación de las directrices establecidas en el procedimiento &quot;Gestión y trámite de comunicaciones oficiales y transferencias documentales 2211600-PR-049&quot;. _x000a__x000a_(Acción Preventiva N° 30 aplicativo SIG)_x000a_- Realizar divulgación de las directrices establecidas en el procedimiento &quot;Gestión y trámite de comunicaciones oficiales y transferencias documentales 2211600-PR-049&quot; _x000a__x000a_(Acción Preventiva N° 30 aplicativo SIG)_x000a__x000a__x000a__x000a__x000a__x000a__x000a__x000a__x000a_________________x000a__x000a_- Realizar mayor divulgación de las directrices establecidas en el procedimiento &quot;Gestión y trámite de comunicaciones oficiales y transferencias documentales 2211600-PR-049&quot;. _x000a__x000a_(Acción Preventiva N° 30 aplicativo SIG)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01/06/2019_x000a_31/07/2019_x000a__x000a__x000a__x000a__x000a__x000a__x000a__x000a__x000a_________________x000a__x000a_01/06/2019_x000a__x000a__x000a__x000a__x000a__x000a__x000a__x000a__x000a_"/>
    <s v="20/08/2019_x000a_20/08/2019_x000a__x000a__x000a__x000a__x000a__x000a__x000a__x000a__x000a_________________x000a__x000a_20/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o electrónico a la dependencia correspondiente para su respectivo ajuste._x000a_- Se informa a la dependencia para que realice los respectivos ajustes a la comunicación._x000a_- Se ajusta la información o se adjunta la imagen adecuada al radicado_x000a__x000a__x000a_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 Fuera de Servicio aplicativo SIGA_x000a_- Solicitud de modificación en el aplicativo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o la calificación de la probabilidad del riesgo por frecuencia. 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Gestionar y tramitar las comunicaciones oficiales "/>
    <x v="12"/>
    <s v="en la  gestión y trámite de comunicaciones oficiales"/>
    <x v="0"/>
    <s v="Operativo"/>
    <s v="- Conocimiento parcial de objetivos y metas del proceso a mediano y largo plazo._x000a_- Se tiene parcialmente documentados planes de contingencia en caso de presentarse fallas o materialización de un  riesgo._x000a_- Conocimiento parcial de responsabilidades y funciones a cargo del proceso._x000a__x000a_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Rara vez (1)"/>
    <s v="Insignificante (1)"/>
    <s v="Moderado (3)"/>
    <s v="Moderado (3)"/>
    <s v="Mayor (4)"/>
    <s v="Mayor (4)"/>
    <s v="Insignificante (1)"/>
    <s v="Mayor (4)"/>
    <s v="Alta"/>
    <s v="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
    <s v="- El procedimiento Gestión y trámite de comunicaciones oficiales 2211600-PR-049 indica que el Auxiliar Administrativo, autorizado(a) por Subdirector de Servicios Admini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2211600-PR-049 indica que el Auxiliar Administrativo, autorizado(a) por Subdirector de Servicios Admini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 El procedimiento Gestión y trámite de comunicaciones oficiales 2211600-PR-049 indica que el Auxiliar Administrativo, autorizado(a) por Subdirector de Servicios Administrativos, cada vez que se reciban documentos para radicar Se revisa el 5% de los documentos digitalizados, en caso de que la imagen no corresponda al documento radicado, el auxiliar administrativo solicitará por medio del aplicativo la modificación. La(s) fuente(s) de información utilizadas es(son) los lineamientos. En caso de evidenciar observaciones, desviaciones o diferencias, se debe devolver la comunicación al punto de radicación. Queda como evidencia Modificaciones en el aplicativo de correspondencia - EX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Gestión y trámite de comunicaciones oficiales y transferencias documentales 2211600-PR-049. _x000a__x000a_(Acción Preventiva N° 30 aplicativo SIG)_x000a_- Realizar mayor divulgación de las directrices establecidas en el procedimiento Gestión y trámite de comunicaciones oficiales y transferencias documentales 2211600-PR-049. _x000a__x000a_(Acción Preventiva N° 30 aplicativo SIG)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01/06/2019_x000a_01/06/2019_x000a__x000a__x000a__x000a__x000a__x000a__x000a__x000a__x000a_________________x000a__x000a__x000a__x000a__x000a__x000a__x000a__x000a__x000a__x000a__x000a_"/>
    <s v="20/08/2019_x000a_20/08/2019_x000a_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rara que se realice el respectivo soporte._x000a_- Una vez solucionado el inconveniente presentado, se continua con la gestión y trámite de los documento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Interrupciones en la  gestión y trámite de comunicaciones oficiales_x000a_- N° de soporte mesa de ayuda_x000a_- Documento radicad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Gestionar y tramitar transferencias documentales. "/>
    <x v="4"/>
    <s v="de las transferencias documentales"/>
    <x v="0"/>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Casi seguro (5)"/>
    <s v="Menor (2)"/>
    <s v="Moderado (3)"/>
    <s v="Moderado (3)"/>
    <s v="Insignificante (1)"/>
    <s v="Catastrófico (5)"/>
    <s v="Mayor (4)"/>
    <s v="Catastrófico (5)"/>
    <s v="Extrema"/>
    <s v="La valoración del riesgo antes de controles arrojó casi seguro dentro de la escala de probabilidad por frecuencia, toda vez que existe la posibilidad de que suceda , así mismo, dentro de la escala de impacto se ubicó en catastrófico, lo que ubica el riesgo en la zona resultante extrema._x000a_El riesgo se materializó debido a que las dependencias no cumplen con las fechas programadas en el cronograma de transferencias documentales primarias. "/>
    <s v="- El procedimiento Gestión y trámite de  transferencias documentales 4233100-PR-376 indica que El auxiliar administrativo, autorizado(a) por el Subdirector de Servicios Administrativos, cada vez que recibe se hace la revisión previa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indica que Auxiliar Administrativo, autorizado(a) por el Subdirector de Servicios Administrativos, Cada vez que se  hace la revisión previa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Posible (3)"/>
    <s v="Moderado (3)"/>
    <s v="Alta"/>
    <s v="La valoración del riesgo después de controles arroja posible en la escala de probabilidad con un impacto moderado lo que lo ubica al riesgo en zona resultante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Gestión y trámite de comunicaciones oficiales y transferencias documentales 2211600-PR-049. _x000a__x000a_(Acción Preventiva N° 30 aplicativo SIG)_x000a_- Revisar y ajustar el procedimiento Gestión y Trámite de comunicaciones oficiales y transferencias documentales 2211600-PR-049, incluyendo lo relacionado con la reprogramación de entregas de los archivos a transferir, el seguimiento y la presentación ante el Comité directivo mensualmente del estado de cumplimiento del Cronograma de transferencias documentales._x000a__x000a_(Acción Correctiva N° 33 aplicativo SIG)_x000a_- Socializar los cambios efectuados en el procedimiento al interior de la dependencia._x000a__x000a_(Acción Correctiva N° 33 aplicativo SIG)_x000a__x000a__x000a__x000a__x000a__x000a__x000a__x000a_________________x000a__x000a_- Realizar mayor divulgación de las directrices establecidas en el procedimiento Gestión y trámite de comunicaciones oficiales y transferencias documentales 2211600-PR-049. _x000a__x000a_(Acción Preventiva N° 30 aplicativo SIG)_x000a_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_x000a__x000a__x000a__x000a__x000a__x000a__x000a__x000a_"/>
    <s v="- Evidencias de socialización_x000a_- Procedimiento modificado_x000a_- Evidencias de socialización_x000a__x000a__x000a__x000a__x000a__x000a__x000a__x000a_________________x000a__x000a_- Evidencias de socialización_x000a__x000a__x000a__x000a__x000a__x000a__x000a__x000a__x000a_"/>
    <s v="01/06/2019_x000a_14/08/2019_x000a_14/08/2019_x000a__x000a__x000a__x000a__x000a__x000a__x000a__x000a_________________x000a__x000a_01/06/2019_x000a__x000a__x000a__x000a__x000a__x000a__x000a__x000a__x000a_"/>
    <s v="20/08/2019_x000a_01/11/2019_x000a_01/11/2019_x000a__x000a__x000a__x000a__x000a__x000a__x000a__x000a_________________x000a__x000a_20/08/2019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Gestionar y tramitar actos administrativos"/>
    <x v="3"/>
    <s v="en la gestión y trámite de actos administrativos "/>
    <x v="0"/>
    <s v="Operativo"/>
    <s v="- Conocimiento parcial de responsabilidades y funciones a cargo del proceso._x000a_- Desconocimiento de los riesgos del proceso_x000a_- Por errores humanos se han presentado inconsistencias en el proceso de numeración y fechado de actos administrativos_x000a_- Por realizar las tareas sobre el tiempo y por no querer hacer uso del Sistema de Gestión de Calidad, hacen uso de formatos no actualizados._x000a_- Conocimiento parcial de objetivos y metas del proceso a mediano y largo plazo._x000a__x000a__x000a__x000a__x000a_"/>
    <s v="- Exceso de normas y cambios constantes en normatividad.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s v="Insignificante (1)"/>
    <s v="Mayor (4)"/>
    <s v="Mayor (4)"/>
    <s v="Moderado (3)"/>
    <s v="Mayor (4)"/>
    <s v="Insignificante (1)"/>
    <s v="Mayor (4)"/>
    <s v="Extrema"/>
    <s v="La valoración del riesgo antes de controles arrojó probable dentro de la escala de probabilidad por frecuencia, toda vez que existe la posibilidad de que suceda , así mismo, dentro de la escala de impacto se ubicó en mayor, debido a Pérdida de credibilidad, reclamaciones, entre otras; lo que ubica el riesgo en la zona resultante extrema._x000a_El riesgo se materializó debido a que la numeración de los actos administrativos se hace de forma manual y no se observo cuidadosamente la numeración en la que continuaba el acto administrativo."/>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s v="Alta"/>
    <s v="La valoración del riesgo después de controles arroja probable en la escala de probabilidad con un impacto moderado lo que lo ubica al riesgo en zona resultante alta ."/>
    <s v="Reducir"/>
    <s v="- Sensibilizar en el uso adecuado del módulo de Actos administrativos del Sistema de Gestión Documental_x000a__x000a__x000a_(Acción preventiva No.45 registrada en el aplicativo SIG)_x000a__x000a__x000a__x000a__x000a__x000a__x000a__x000a__x000a__x000a_________________x000a__x000a__x000a__x000a__x000a__x000a__x000a__x000a__x000a__x000a__x000a_"/>
    <s v="- Auxiliar Administrativo (Subdirección de Servicios Administrativos)_x000a__x000a__x000a__x000a__x000a__x000a__x000a__x000a__x000a__x000a_________________x000a__x000a__x000a__x000a__x000a__x000a__x000a__x000a__x000a__x000a__x000a_"/>
    <s v="- Planilla de Asistencia_x000a__x000a__x000a__x000a__x000a__x000a__x000a__x000a__x000a__x000a_________________x000a__x000a__x000a__x000a__x000a__x000a__x000a__x000a__x000a__x000a__x000a_"/>
    <s v="12/11/2019_x000a__x000a__x000a__x000a__x000a__x000a__x000a__x000a__x000a__x000a_________________x000a__x000a__x000a__x000a__x000a__x000a__x000a__x000a__x000a__x000a__x000a_"/>
    <s v="31/01/2020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quot;Gestión y trámite de actos administrativos 2211600-PR-055&quot;. _x000a__x000a_(Acción Preventiva N° 31 aplicativo SIG)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01/06/2019_x000a__x000a__x000a__x000a__x000a__x000a__x000a__x000a__x000a_"/>
    <s v="_x000a__x000a__x000a__x000a__x000a__x000a__x000a__x000a__x000a__x000a_________________x000a__x000a_20/08/2019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 Dependencia responsable de elaborar el documento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Consulta y préstamo de documentos"/>
    <x v="3"/>
    <s v="en la recepción de documentos prestados"/>
    <x v="0"/>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s v="Probable (4)"/>
    <s v="Insignificante (1)"/>
    <s v="Menor (2)"/>
    <s v="Moderado (3)"/>
    <s v="Mayor (4)"/>
    <s v="Catastrófico (5)"/>
    <s v="Insignificante (1)"/>
    <s v="Catastrófico (5)"/>
    <s v="Extrema"/>
    <s v="La valoración del riesgo antes de controles arrojó probable dentro de la escala de probabilidad por frecuencia, toda vez que existe una posibilidad media que suceda, así mismo, dentro de la escala de impacto se ubicó en catastrófico, lo que ubica el riesgo en la zona resultante extrema._x000a__x000a_El riesgo se materializó debido a que no se registraron los préstamos de documentos en la herramienta indicad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Consulta y préstamo de documentos 2211600-PR-050 indica que El auxiliar Administrativo o secretario ejecutivo  de la dependencia a realizar el préstamo, autorizado(a) por el jefe de Oficina, cada vez que se entregué un documento realiza el registro del préstamo en el Sistema de Información de Gestión Documental. La(s) fuente(s) de información utilizadas es(son) Documento de préstamo y hoja de control. En caso de evidenciar observaciones, desviaciones o diferencias, Se determinan hallazgos y se realizan las observaciones al procedimiento. Queda como evidencia Informe de seguimiento de préstamo de documentos._x000a__x000a__x000a__x000a__x000a__x000a__x000a_"/>
    <s v="Fuerte_x000a_Fuerte_x000a_Fuerte_x000a__x000a__x000a__x000a__x000a__x000a__x000a_"/>
    <s v="Fuerte_x000a_Fuerte_x000a_Moderado_x000a__x000a__x000a__x000a__x000a__x000a__x000a_"/>
    <s v="Fuerte_x000a_Fuerte_x000a_Moderado_x000a__x000a__x000a__x000a__x000a__x000a__x000a_"/>
    <s v="Moderado"/>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ayor (4)"/>
    <s v="Extrema"/>
    <s v="La valoración del riesgo después de controles arroja posible en la escala de probabilidad con un impacto mayor lo que lo ubica al riesgo en zona resultante extrema ."/>
    <s v="Reducir"/>
    <s v="_x000a__x000a_- Establecer un formato para el préstamo de documentos diferentes al archivo central._x000a__x000a_(Acción Correctiva N° 29 aplicativo SIG)_x000a__x000a__x000a__x000a__x000a__x000a__x000a__x000a_________________x000a__x000a__x000a__x000a__x000a__x000a__x000a__x000a__x000a__x000a__x000a_"/>
    <s v="_x000a__x000a_- Subdirector de servicios administrativos_x000a__x000a__x000a__x000a__x000a__x000a__x000a__x000a_________________x000a__x000a__x000a__x000a__x000a__x000a__x000a__x000a__x000a__x000a__x000a_"/>
    <s v="_x000a__x000a_- Evidencias de socialización_x000a__x000a__x000a__x000a__x000a__x000a__x000a__x000a_________________x000a__x000a__x000a__x000a__x000a__x000a__x000a__x000a__x000a__x000a__x000a_"/>
    <s v="_x000a__x000a_01/06/2019_x000a__x000a__x000a__x000a__x000a__x000a__x000a__x000a_________________x000a__x000a__x000a__x000a__x000a__x000a__x000a__x000a__x000a__x000a__x000a_"/>
    <s v="_x000a__x000a_05/09/2019_x000a__x000a__x000a__x000a__x000a__x000a__x000a__x000a_________________x000a__x000a__x000a__x000a__x000a__x000a__x000a__x000a__x000a__x000a__x000a_"/>
    <s v="- Realizar mayor divulgación de las directrices establecidas en el procedimiento &quot;Consulta y préstamo de documentos 2211600-PR-050&quot;._x000a__x000a_(Acción Preventiva N° 32 aplicativo SIG)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Evidencias de socialización_x000a__x000a__x000a__x000a__x000a__x000a__x000a__x000a__x000a__x000a_________________x000a__x000a__x000a__x000a__x000a__x000a__x000a__x000a__x000a__x000a__x000a_"/>
    <s v="01/06/2019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Actualizar instrumentos archivísticos"/>
    <x v="3"/>
    <s v="en la actualización o elaboración de instrumentos archivísticos"/>
    <x v="0"/>
    <s v="Operativo"/>
    <s v="- Conocimiento parcial de objetivos y metas del proceso a mediano y largo plazo._x000a_- La estructura organizacional de la entidad no facilita la gestión del proceso_x000a_- Conocimiento parcial de responsabilidades y funciones a cargo del proceso._x000a__x000a__x000a__x000a__x000a__x000a__x000a_"/>
    <s v="- Desconocimiento del propósito, el funcionamiento, los productos 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s v="Menor (2)"/>
    <s v="Moderado (3)"/>
    <s v="Menor (2)"/>
    <s v="Moderado (3)"/>
    <s v="Moderado (3)"/>
    <s v="Moderado (3)"/>
    <s v="Moderado (3)"/>
    <s v="Moderada"/>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La valoración del riesgo después de controles arroja rara vez en la escala de probabilidad con un impacto menor lo que lo ubica a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las actividades establecidas en el procedimiento 2211600-PR-048. &quot;Actualización de Tablas de Retención Documental - TRD_x000a__x000a_(Acción de Mejora N° 48 aplicativo SIG)_x000a_- Solicitar al Consejo Distrital de Archivos acta de convalidación de la TRD._x000a__x000a_(Acción Correctiva N° 30 aplicativo SIG)_x000a_- Publicar y socializar la TRD_x000a__x000a_(Acción Correctiva N° 30 aplicativo SIG)_x000a__x000a__x000a__x000a__x000a__x000a__x000a__x000a_________________x000a__x000a_- Realizar las actividades establecidas en el procedimiento 2211600-PR-048. &quot;Actualización de Tablas de Retención Documental - TRD_x000a__x000a_(Acción de Mejora N° 48 aplicativo SIG)_x000a_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_x000a__x000a__x000a__x000a__x000a__x000a__x000a__x000a_"/>
    <s v="- Tabla de Retención Documental actualizada_x000a_- Tabla de Retención Documental Convalidada_x000a_- Tabla de Retención Documental socializada y publicada_x000a__x000a__x000a__x000a__x000a__x000a__x000a__x000a_________________x000a__x000a_- Tabla de Retención Documental actualizada_x000a__x000a__x000a__x000a__x000a__x000a__x000a__x000a__x000a_"/>
    <s v="13/12/2018_x000a_24/07/2019_x000a_24/07/2019_x000a__x000a__x000a__x000a__x000a__x000a__x000a__x000a_________________x000a__x000a_13/12/2018_x000a__x000a__x000a__x000a__x000a__x000a__x000a__x000a__x000a_"/>
    <s v="31/01/2020_x000a_29/10/2019_x000a_29/10/2019_x000a__x000a__x000a__x000a__x000a__x000a__x000a__x000a_________________x000a__x000a_31/01/2020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Elaborar certificados de información laboral con destino a bonos pensionales"/>
    <x v="3"/>
    <s v="en la elaboración de certificados para información laboral con destino a bonos pensionales"/>
    <x v="0"/>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_x000a__x000a__x000a__x000a__x000a__x000a_"/>
    <s v="- Desconocimiento del propósito, el funcionamiento, los productos y servicios que ofrece el proceso por parte de los usuarios del proceso.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s v="Insignificante (1)"/>
    <s v="Menor (2)"/>
    <s v="Moderado (3)"/>
    <s v="Moderado (3)"/>
    <s v="Moderado (3)"/>
    <s v="Menor (2)"/>
    <s v="Moderado (3)"/>
    <s v="Moderada"/>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indica que El profesional universitario, autorizado(a) por el Subdirector de Servicios Administrativos, cada vez que se solicite la elaboración de certificación de información con destino a bonos pensionales  verifica coincident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ici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La valoración del riesgo después de controles arroja rara vez en la escala de probabilidad con un impacto menor lo que lo ubica a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blecer plan de transferencia de conocimiento de información para bono pensional y presentarlo al Comité Interno de Archivo (Acta del Comité Interno de Archivo o el que lo reemplace. Plan de transferencia del conocimiento)._x000a__x000a_(Acción de Mejora N° 23 aplicativo SIG)_x000a__x000a__x000a__x000a__x000a__x000a__x000a__x000a__x000a__x000a_________________x000a__x000a_- Establecer plan de transferencia de conocimiento de información para bono pensional y presentarlo al Comité Interno de Archivo (Acta del Comité Interno de Archivo o el que lo reemplace. Plan de transferencia del conocimiento)._x000a__x000a_(Acción de Mejora N° 23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0/07/2019_x000a__x000a__x000a__x000a__x000a__x000a__x000a__x000a__x000a__x000a_________________x000a__x000a_30/07/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Gestión y trámite de comunicaciones oficiales, actos administrativos, transferencias documentales, consulta y préstamo de documentos."/>
    <x v="11"/>
    <s v="durante el manejo de los documentos que se tramitan en el área de Gestión Documental con el fin de obtener beneficios propios o de terceros."/>
    <x v="1"/>
    <s v="Operativ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Rara vez (1)"/>
    <s v=""/>
    <s v=""/>
    <s v=""/>
    <s v=""/>
    <s v=""/>
    <s v=""/>
    <s v="Mayor (4)"/>
    <s v="Alta"/>
    <s v="La valoración antes de controles arrojó rara vez dentro de la escala de probabilidad por frecuencia,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transferencias documentales 4233100-PR-376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transferencias documentales 4233100-PR-376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s v="Alta"/>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quot;Consulta y préstamo de documentos 2211600-PR-050&quot;._x000a__x000a_(Acción Preventiva N° 32 aplicativo SIG)_x000a_- Elaborar plan de priorización para la numeración, fechado, comunicado y notificado de actos administrativos e integrarlo al Sistema Integrado de Gestión  SIG (Documento plan de priorización)._x000a__x000a_(Acción de Mejora N° 21 registrada en aplicativo SIG)_x000a__x000a__x000a__x000a__x000a_- Elaborar plan de priorización para la numeración, fechado, comunicado y notificado de actos administrativos e integrarlo al Sistema Integrado de Gestión  SIG (Documento plan de priorización)._x000a__x000a_(Acción de Mejora N° 21 registrada en aplicativo SIG)_x000a__x000a__x000a__x000a__x000a__x000a__x000a__x000a__x000a__x000a__x000a_________________x000a__x000a_- Realizar mayor divulgación de las directrices establecidas en el procedimiento &quot;Consulta y préstamo de documentos 2211600-PR-050&quot;._x000a__x000a_(Acción Preventiva N° 32 aplicativo SIG)_x000a_- Identificación de documentos electrónicos generados por las Dependencias de la Entidad._x000a__x000a_(Acción de Mejora N° 44 aplicativo SIG)_x000a__x000a_- _x000a__x000a_Identificación de documentos electrónicos generados por las Dependencias de la Entidad._x000a__x000a_(Acción de Mejora N° 44 aplicativo SIG)_x000a_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Plan de contingencia_x000a_- Diagnostico Identificación documentos electrónicos_x000a_- Diagnostico Identificación documentos electrónicos_x000a__x000a__x000a__x000a__x000a__x000a__x000a_"/>
    <s v="07/09/2018_x000a_07/09/2018_x000a_07/09/2018_x000a__x000a__x000a__x000a__x000a__x000a__x000a__x000a_________________x000a__x000a_07/09/2018_x000a_01/03/2019_x000a_01/03/2019_x000a__x000a__x000a__x000a__x000a__x000a__x000a_"/>
    <s v="20/08/2019_x000a_31/07/2019_x000a_31/07/2019_x000a__x000a__x000a__x000a__x000a__x000a__x000a__x000a_________________x000a__x000a_20/08/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7"/>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x v="3"/>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x v="0"/>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s v="Insignificante (1)"/>
    <s v="Insignificante (1)"/>
    <s v="Insignificante (1)"/>
    <s v="Menor (2)"/>
    <s v="Insignificante (1)"/>
    <s v="Insignificante (1)"/>
    <s v="Menor (2)"/>
    <s v="Moderad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indica que el profesional especializado o profesional universitario y técnico operativo de la Dirección de Talento Humano, autorizado(a) por el(la) Director(a) Técnico(a) de Talento Humano, verifican cada vez que se produzca una vinculación o situación administrativa,  que la persona cumpla con los requisitos mínimos. La(s) fuente(s) de información utilizadas es(son) el formato que verifica la consolidación de documentos y verificación de perfil para la ejecución de la vinculación o situación administrativa. En caso de evidenciar observaciones, desviaciones o diferencias, se debe notificar al Director(a) Técnico(a) de Talento Humano. Queda como evidencia la lista de chequeo, la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o el profesional universitario de la Dirección de Talento Humano, autorizado(a) por el(la) Director(a) Técnico(a) de Talento Humano, cada vez que existe una situación administrativa, verifica que cuente con los soportes de ley necesarios para ser tramitada. La(s) fuente(s) de información utilizadas es(son) son los documentos adjuntos a la solicitud de la situación administrativa. En caso de evidenciar observaciones, desviaciones o diferencias, se debe notificar al Director(a) Técnico(a) de Talento Humano. Queda como evidencia el correspondiente acto administrativo proyectado, aprob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221 - Gestión Organizacional indica que el(la) profesional de Talento Humano, autorizado(a) por el(la) Director(a) de Talento Humano, bimestralmente en el subcomité de autocontrol, verifica el porcentaje de poblamiento de la Entidad y los cambios normativos que se presenten. Además, valida el seguimiento al envío de las certificaciones de cumplimiento de requisitos mínimos para vinculación de personal,  a la Oficina de Control Interno. La(s) fuente(s) de información utilizadas es(son) informe del porcentaje de poblamiento de las diferentes plantas de personal y la base de Excel - Planta Secretaría General. En caso de evidenciar observaciones, desviaciones o diferencias, se debe notificar al Director(a) Técnico(a) de Talento Humano. Queda como evidencia acta del subcomité de autocontrol y la actualización de la matriz legal (cuando haya luga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Insignificante (1)"/>
    <s v="Baj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Verificar y consolidar documentos para tramitar de un Acto Administrativo de vinculación, encargo o prima técnica de los servidores de la Secretaría General de la Alcaldía Mayor de Bogotá, D.C."/>
    <x v="3"/>
    <s v="al expedir un Acto Administrativo de vinculación, encargo o prima técnica de los servidores de la Secretaría General de la Alcaldía Mayor de Bogotá, D.C., que den lugar a aclaraciones, correcciones o modificaciones en la decisión final."/>
    <x v="0"/>
    <s v="Operativo"/>
    <s v="- Las personas que realizan la actividad no cuentan con los conocimientos o habilidades necesarias para la verificación de requisitos. 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s v="Insignificante (1)"/>
    <s v="Insignificante (1)"/>
    <s v="Insignificante (1)"/>
    <s v="Menor (2)"/>
    <s v="Insignificante (1)"/>
    <s v="Insignificante (1)"/>
    <s v="Menor (2)"/>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entado (1) un Acto Administrativo que de lugar a aclaraciones, correcciones o modificaciones en la decisión final, por lo cual tiene una valoración moderada. "/>
    <s v="- PROCEDIMIENTO GESTIÓN ORGANIZACIONAL 2211300-PR-221 indica que el profesional especializado o profesional universitario y técnico operativo de la Dirección de Talento Humano, autorizado(a) por el(la) Director(a) Técnico(a) de Talento Humano, verifican cada vez que se produzca una vinculación o encargo que la persona o el (la) servidor(a) público(a) cumpla con los requisitos mínimos para la vinculación o encargo. La(s) fuente(s) de información utilizadas es(son) el formato que verifica la consolidación de documentos y verificación de perfil para la ejecución de la vinculación o el encargo. En caso de evidenciar observaciones, desviaciones o diferencias, se debe notificar al Director(a) Técnico(a) de Talento Humano. Queda como evidencia la lista de chequeo, la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221 - Gestión Organizacional indica que el(la) profesional especializado o profesional universitario de Talento Humano, autorizado(a) por el(la) Director(a) Técnico(a) de Talento Humano, bimestralmente en el subcomité de autocontrol, verifica el porcentaje de poblamiento de la Entidad . La(s) fuente(s) de información utilizadas es(son) informe del porcentaje de poblamiento de las diferentes plantas de personal y la base de Excel - Planta Secretaría General. En caso de evidenciar observaciones, desviaciones o diferencias, se debe notificar al Director(a) Técnico(a) de Talento Humano y realizar el informe. Queda como evidencia acta del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Verificar y consolidar documentos para tramitar de un Acto Administrativo que ejecute la desvinculación de un servidor público de la Secretaría General de la Alcaldía Mayor de Bogotá, D.C."/>
    <x v="4"/>
    <s v="al verificar y consolidar documentos para tramitar de un Acto Administrativo que ejecute la desvinculación de un servidor público de la Secretaría General de la Alcaldía Mayor de Bogotá, D.C., que den lugar a aclaraciones, correcciones o modificaciones en la decisión final."/>
    <x v="0"/>
    <s v="Operativo"/>
    <s v="- Que no se realice un análisis jurídico riguroso al momento de ejecutar la desvinculación de un(a) servidor(a) público(a) de la Secretaría General.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s v="Moderado (3)"/>
    <s v="Insignificante (1)"/>
    <s v="Insignificante (1)"/>
    <s v="Insignificante (1)"/>
    <s v="Insignificante (1)"/>
    <s v="Insignificante (1)"/>
    <s v="Moderado (3)"/>
    <s v="Alta"/>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Respuesta a solicitudes de participación ciudadana y PQRS en materia de talento humano."/>
    <x v="7"/>
    <s v="al no dar respuesta a solicitudes de participación ciudadana y PQRS en materia de talento humano, dentro de los tiempos legales establecidos por sobrecarga laboral"/>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petencia a la Dirección de Talento Humano una PQRS fuera de términos._x000a__x000a__x000a__x000a__x000a__x000a__x000a__x000a__x000a_"/>
    <s v="- Generar hallazgos por parte de un ente de control._x000a_- Afectación de la imagen insti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s v="Posible (3)"/>
    <s v="Insignificante (1)"/>
    <s v="Insignificante (1)"/>
    <s v="Insignificante (1)"/>
    <s v="Insignificante (1)"/>
    <s v="Insignificante (1)"/>
    <s v="Moderado (3)"/>
    <s v="Moderado (3)"/>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Seguimiento a la evaluación del desempeño o de la gestión laboral de los servidores(as) públicos(as) o la evaluación de los acuerdos de gestión a los Gerentes Públicos de la Secretaría General de la Alcaldía Mayor de Bogotá, D.C."/>
    <x v="7"/>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x v="0"/>
    <s v="Cumplimiento"/>
    <s v="- Que la entidad no cuente con información oportuna en materia de tiempos o metodología de aplicación para la radicación de la evaluación del desempeño o de la gestión laboral de los servidores pú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s v="Insignificante (1)"/>
    <s v="Insignificante (1)"/>
    <s v="Insignificante (1)"/>
    <s v="Insignificante (1)"/>
    <s v="Insignificante (1)"/>
    <s v="Menor (2)"/>
    <s v="Menor (2)"/>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La(s) fuente(s) de información utilizadas es(son) los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los memorandos internos de comunic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260 _x0009_Gestión del desempeño indica que el profesional especializado o profesional universitario de la Dirección de Talento Humano, autorizado(a) por el (la) Director(a) Técnico(a) de Talento Humano, bimestralmente en el subcomité de autocontrol verifica la radicación de las evaluaciones del desempeño o de la gestión laboral en  la Secretaría General. La(s) fuente(s) de información utilizadas es(son) documentos que soportan la entrega de la evaluación del desempeño o la gestión laboral. En caso de evidenciar observaciones, desviaciones o diferencias, se debe notificar al Director(a) Técnico(a) de Talento Humano y realizar la solicitud a cada dependencia o servidor de la Secretaria general.. Queda como evidencia el acta de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Verificar el cumplimiento normativo, técnico y que cubra todas las necesidades priorizadas en la vigencia en el Plan Institucional de Capacitación y estrategia de incentivos. "/>
    <x v="4"/>
    <s v="al establecer el Plan Institucional de Capacitación e Incentivos en cuanto a la normatividad vigente, las solicitudes técnicas o las necesidades de la Secretaría General de la Alcaldía Mayor de Bogotá, D.C."/>
    <x v="0"/>
    <s v="Operativo"/>
    <s v="- Las personas que realizan la actividad no cuentan con los conocimientos o habilidades necesarias para la verificación de requisitos. _x000a_- No contar con la información completa y oportuna para establecer el plan y las actividades del mismo._x000a_- No revisar de manera minuciosa la normatividad vigente o pará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Rara vez (1)"/>
    <s v="Insignificante (1)"/>
    <s v="Insignificante (1)"/>
    <s v="Insignificante (1)"/>
    <s v="Insignificante (1)"/>
    <s v="Menor (2)"/>
    <s v="Moderado (3)"/>
    <s v="Moderado (3)"/>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La(s) fuente(s) de información utilizadas es(son) la normatividad vigente, los lineamientos del Departamento Administrativo del Servicio Civil Distrital, del Departamento Administrativo de la Función Pública, los lineamientos de otros entes de control y las necesidades de los servidores públicos de la Entidad. En caso de evidenciar observaciones, desviaciones o diferencias, se debe notificar al Director(a) Técnico(a) de Talento Humano y realizar la inclusión de cualquier actividad que se hay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64 GESTIÓN DEL CONOCIMIENTO Y LA INNOVACIÓN  indica que el profesional especializado o profesional universitario, autorizado(a) por el (la) Director(a) Técnico(a) de Talento Humano, anualmente proyecta y revisa la propuesta del Plan Institucional de Capacitación para presentar a la comisión de personal. La(s) fuente(s) de información utilizadas es(son) documentos soporte para la proyección del Plan Institucional de Capacitación - PIC. En caso de evidenciar observaciones, desviaciones o diferencias, se debe notificar al Director(a) Técnico(a) de Talento Humano y realizar la inclusión de las observaciones realizadas por la comisión de personal. Queda como evidencia el registro de asistencia 2211300-FT-211 de la revisión del plan Institucional de Capacitación PI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ués de controles a baj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Verificación de cumplimiento del Plan Estratégico de Talento Humano_x000a_"/>
    <x v="1"/>
    <s v="al no ejecutar alguna de las actividades que se establezca en el Plan Estratégico de Talento Humano_x000a_"/>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s v="Menor (2)"/>
    <s v="Menor (2)"/>
    <s v="Menor (2)"/>
    <s v="Menor (2)"/>
    <s v="Insignificante (1)"/>
    <s v="Moderado (3)"/>
    <s v="Moderado (3)"/>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_x000a_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_x000a_- Re programas la actividad dentro del siguiente Plan Estratégico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
    <x v="2"/>
    <s v="para la vinculación intencional de persona sin cumplir los requisitos mínimos de un cargo con el fin de obtener un beneficio al que no haya lugar."/>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Rara vez (1)"/>
    <s v=""/>
    <s v=""/>
    <s v=""/>
    <s v=""/>
    <s v=""/>
    <s v=""/>
    <s v="Mayor (4)"/>
    <s v="Alta"/>
    <s v="Al este riesgo tener no solo implicaciones económicas si no tener efectos externos de imagen, sanciones y medidas disciplinarias, su nivel de valoración es Alto."/>
    <s v="- 2211300-PR-221 Actividad 1: Identificar Vacantes_x000a_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quot;2211300-PR-221 Actividad 5: Verificar los requisitos establecidos para tomar posesión, según formato 2211300-FT-130_x000a_&quot;_x0009__x0009__x0009_ indica que Profesional universitario o especializado de la Dirección de Talento Humano_x0009__x0009__x0009_, autorizado(a) por Director (a) de Talento Humano y Profesional de Talento Humano._x0009__x0009__x0009__x0009__x0009_, mensualmente._x0009__x0009__x0009__x0009_ realiza una revisión aleatoria de las hojas de vida en la cual se verifique como mínimo el 85% de las historias laborales del personal contratado en el periodo establecido en el cronograma, donde se certificará el cumplimiento del personal contratado. _x0009__x0009__x0009_. La(s) fuente(s) de información utilizadas es(son) Las carpetas de ejecución de la Dirección de Talento Humano. _x0009__x0009__x0009__x0009_. En caso de evidenciar observaciones, desviaciones o diferencias, se debe notificar al Director(a) Técnico(a) de Talento Humano y realizar el informe._x0009__x0009__x0009__x0009_. Queda como evidencia Informes emitidos por la Dirección de Talento Humano_x0009__x0009__x0009_.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 42. Enviar mensualmente a la Oficina de Control Interno, la copia virtual o física del 100% de las certificaciones de cumplimiento de requisitos mínimos expedidas, que corresponde al número de servidores(as) vinculados(as) o encargados(as) en el mes anterior._x000a_- Acción preventiva No. 42. Verificar la veracidad de la información contenida en los soportes (certificaciones académicas o laborales) aportados por el aspirante en su hoja de vida o historia laboral que demuestran su idoneidad y perfil para el empleo. _x000a_- Acción Preventiva No. 38  Realizar revisión aleatoria de las hojas de vida en la cual se verifique como mínimo el 85% de las historias laborales del personal contratado en el periodo establecido en el cronograma, donde se certificará el cumplimiento del personal contratado. _x0009__x0009__x0009__x0009__x0009__x0009__x0009__x0009__x0009__x0009__x0009__x0009__x0009__x0009__x0009__x0009__x0009__x0009__x0009__x000a__x000a__x000a__x000a__x000a__x000a__x000a__x000a_________________x000a__x000a__x000a__x000a__x000a__x000a__x000a__x000a__x000a__x000a__x000a_"/>
    <s v="- Profesional de la Dirección de Talento Humano autorizado por el(la) Director(a) de Talento Humano._x000a_- Profesional de la Dirección de Talento Humano autorizado por el(la) Director(a) de Talento Humano._x000a_-  Director (a) de Talento Humano y Profesional de Talento Humano._x0009__x0009__x0009__x0009__x0009__x0009__x0009__x0009__x0009__x000a__x000a__x000a__x000a__x000a__x000a__x000a__x000a_________________x000a__x000a__x000a__x000a__x000a__x000a__x000a__x000a__x000a__x000a__x000a_"/>
    <s v="- Certificación de cumplimiento de requisitos mínimos proyectada y revisada por los Profesionales de la Dirección de Talento, y aprobada y enviada por el(las) Director(a) de Talento Humano._x000a_- Correo electrónico para certificaciones académicas y bitácora diligenciada para certificaciones laborales _x000a_- Informes emitidos por la Dirección de Talento Humano_x0009__x0009__x0009__x0009__x0009__x0009__x0009__x0009__x0009__x0009__x0009__x0009__x000a__x000a__x000a__x000a__x000a__x000a__x000a__x000a_________________x000a__x000a__x000a__x000a__x000a__x000a__x000a__x000a__x000a__x000a__x000a_"/>
    <s v="24/10/2019_x000a_24/10/2019_x000a_15/08/2019_x000a__x000a__x000a__x000a__x000a__x000a__x000a__x000a_________________x000a__x000a__x000a__x000a__x000a__x000a__x000a__x000a__x000a__x000a__x000a_"/>
    <s v="31/12/2019_x000a_31/12/2019_x000a_24/10/2019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ínimos de un cargo con el fin de obtener un beneficio al que no haya lugar. al operador disciplinario, y a la Oficina Asesora de Planeación -informe de monitoreo- en caso que tenga fallo._x000a_- Reportar a la Dirección de Talento Humano la vinculación de la persona sin cumplir los requisitos mínimos de un cargo._x000a_- Realizar el proceso de alerta a la Oficina de Control Interno Disciplinario._x000a_- Se realizaran las acciones correspondientes a la declaración de insubsistencia de  la persona vinculada sin el cumplimiento de requisitos_x000a__x000a__x000a__x000a__x000a__x000a_- Actualizar el mapa de riesgos del proceso Gestión Estratégica de Talento Humano"/>
    <s v="- Director(a) Técnico(a) de Talento Humano_x000a_- Profesional universitario o profesional especializado_x000a_- Director(a) de Talento Humano._x000a_- Secretario(a) General._x000a__x000a__x000a__x000a__x000a__x000a_- Director(a) Técnico(a) de Talento Humano"/>
    <s v="- Notificación realizada del presunto hecho de Decisiones ajustadas a intereses propios o de terceros para la vinculación intencional de persona sin cumplir los requisitos mínimos de un cargo con el fin de obtener un beneficio al que no haya lugar. al operador disciplinario, y reporte de monitoreo a la Oficina Asesora de Planeación de monitoreo en caso que el riesgo tenga fallo definitivo._x000a_- Reporte de alerta a la Dirección de Talento Humano._x000a_- Reporte de alerta a la Oficina de Control Interno Disciplinario._x000a_- Acto administrativo de insubsistencia de personal.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x v="9"/>
    <s v="durante la liquidación de nómina con errores o fallas en la plataforma o sistema usado para la liquidación de nomina para el otorgamiento de beneficios salariales (prima técnica, antigüedad, vacaciones, etc.)."/>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 Fallas en la conectividad con los servidores de la Entidad_x000a__x000a_"/>
    <s v="- Las medidas para la preservación, protección y recuperación de los documentos del proceso, son apropiados parcialmente._x000a_- presiones o motivaciones individuales, sociales o colectivas, que inciten a la realizar conductas contrarias al deber ser_x000a_- Falla en la conectividad con la extranet de la Secretaría Distrital de Hacienda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Rara vez (1)"/>
    <s v=""/>
    <s v=""/>
    <s v=""/>
    <s v=""/>
    <s v=""/>
    <s v=""/>
    <s v="Mayor (4)"/>
    <s v="Alta"/>
    <s v="Al este riesgo tener no solo implicaciones económicas si no tener efectos externos de imagen, sanciones y medidas disciplinarias, su nivel de valoración alt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_x000a_&quot;_x0009__x0009__x0009_ indica que Profesional de Talento Humano_x0009__x0009__x0009_, autorizado(a) por Director (a) de Talento Humano y Profesional de Talento Humano._x0009__x0009__x0009__x0009__x0009_, Mensualmente_x0009__x0009__x0009__x0009_ El profesional de nomina dentro de su informe de gestión, rendirá cuenta trimestralmente de el indicador implementado. _x0009__x0009__x0009_. La(s) fuente(s) de información utilizadas es(son) Informes de PERNO mensuales_x0009__x0009__x0009__x0009_. En caso de evidenciar observaciones, desviaciones o diferencias, se debe notificar al Director(a) Técnico(a) de Talento Humano y realizar la actividad_x0009__x0009__x0009__x0009_. Queda como evidencia Informes mensuales radicados a la oficina asesora de planeación_x0009__x0009__x0009_.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 43. Hacer controles cruzados sobre las novedades aplicadas a la prenómina con el ánimo de revisar si existen eventuales errores en el cargue de la información al sistema y realizar la corrección a que haya lugar._x000a_- Acción preventiva No. 43. Enviar copia del memorando de solicitud de Registro Presupuestal acompañado de los respectivos soportes firmados y aprobados por los responsables, a la Oficina de Control Interno._x000a_- Acción preventiva No. 43. Generar un reporte de validación final de nómina que se obtiene del sistema de personal y nómina - PERNO y remitirlo a el(la) Director(a) de Talento Humano, como soporte de validación del mes liquidado._x000a_- Acción Preventiva No. 39 Después de realizar los controles necesarios por parte de los responsables de nómina, mensualmente se envía informe a la Oficina Asesora de Planeación verificando el cumplimiento del indicador de este riesgo._x000a__x000a__x000a__x000a__x000a__x000a__x000a_________________x000a__x000a__x000a__x000a__x000a__x000a__x000a__x000a__x000a__x000a__x000a_"/>
    <s v="- Los profesionales de nómina autorizados por el (la) Director (a) de Talento Humano_x000a_- El(la) Subsecretario (a)Corporativo (a) siempre que este aprobado por el (a) Director(a) de Talento Humano._x000a_- Profesional de Talento Humano autorizado por el(la) Director(a) de Talento Humano._x000a_- Profesional de Talento Humano_x0009__x0009__x0009__x0009__x0009__x0009__x0009__x0009__x0009__x000a__x000a__x000a__x000a__x000a__x000a__x000a_________________x000a__x000a__x000a__x000a__x000a__x000a__x000a__x000a__x000a__x000a__x000a_"/>
    <s v="- Queda como evidencia los archivos de nómina mensual revisados por al menos dos profesionales de nomina. _x000a_- Memorando radicado de solicitud de Registro Presupuestal acompañado de los respectivos soportes firmados y aprobados por los responsables, a la Oficina de Control Interno._x000a_- Reporte de validación final enviado a el(la) Director(a) de Talento Humano. _x000a_- Informes mensuales de verificación y control de riesgos de corrupción_x0009__x0009__x0009__x0009__x0009__x0009__x0009__x0009__x0009__x0009__x0009__x0009__x000a__x000a__x000a__x000a__x000a__x000a__x000a_________________x000a__x000a__x000a__x000a__x000a__x000a__x000a__x000a__x000a__x000a__x000a_"/>
    <s v="24/10/2019_x000a_24/10/2019_x000a_24/10/2019_x000a_15/08/2019_x000a__x000a__x000a__x000a__x000a__x000a__x000a_________________x000a__x000a__x000a__x000a__x000a__x000a__x000a__x000a__x000a__x000a__x000a_"/>
    <s v="31/12/2019_x000a_31/12/2019_x000a_31/12/2019_x000a_24/10/2019_x000a__x000a__x000a__x000a__x000a__x000a__x000a_________________x000a__x000a__x000a__x000a__x000a__x000a__x000a__x000a__x000a__x000a__x000a_"/>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Garantizar el registro adecuado y oportuno de los hechos económicos de la Entidad, que permita elaborar y presentar los Estados Financieros."/>
    <x v="3"/>
    <s v="en el registro adecuado y oportuno de los hechos económicos de la Entidad"/>
    <x v="0"/>
    <s v="Operativ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Improbable (2)"/>
    <s v="Insignificante (1)"/>
    <s v="Moderado (3)"/>
    <s v="Menor (2)"/>
    <s v="Insignificante (1)"/>
    <s v="Moderado (3)"/>
    <s v="Moderado (3)"/>
    <s v="Moderado (3)"/>
    <s v="Moderada"/>
    <s v="Por cuanto las consideraciones de impacto fueron calificadas de acuerdo con la información histó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Garantizar el registro adecuado y oportuno de los hechos económicos de la Entidad, que permita elaborar y presentar los Estados Financieros."/>
    <x v="1"/>
    <s v="en la presentación de Estados Financieros"/>
    <x v="0"/>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Rara vez (1)"/>
    <s v="Insignificante (1)"/>
    <s v="Mayor (4)"/>
    <s v="Mayor (4)"/>
    <s v="Insignificante (1)"/>
    <s v="Moderado (3)"/>
    <s v="Mayor (4)"/>
    <s v="Mayor (4)"/>
    <s v="Alta"/>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os controles miti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Gestionar los Certificados de Disponibilidad Presupuestal y de Registro Presupuestal"/>
    <x v="3"/>
    <s v="al Gestionar los Certificados de Disponibilidad Presupuestal y de Registro Presupuestal"/>
    <x v="0"/>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Casi seguro (5)"/>
    <s v="Insignificante (1)"/>
    <s v="Insignificante (1)"/>
    <s v="Menor (2)"/>
    <s v="Moderado (3)"/>
    <s v="Insignificante (1)"/>
    <s v="Insignificante (1)"/>
    <s v="Moderado (3)"/>
    <s v="Extrema"/>
    <s v="El manejo de los recursos implica una responsabilidad legal y fiscal que en caso de materializarse el riesgo ocasionaría la afectación de la gestión de la Entidad y su valoración antes de controles se encuentra en extrema por el aumento de frecuencia debido a la materialización del riesgo."/>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robable (4)"/>
    <s v="Insignificante (1)"/>
    <s v="Moderada"/>
    <s v="La metodología establece actividades de control efectivas para prevenir la materialización del riesgo, sin embargo, la calificación de la ejecución del control afecta el riesgo residual. En el análisis después de controles, se presentó desplazamiento en la valoración después de controles pasando de &quot;baja&quot; a &quot;moderada&quot;"/>
    <s v="Reducir"/>
    <s v="_x000a__x000a_- Incluir en el documento de CDP, el Vo. Bo. por parte del profesional que lo revisa, relacionado con la aplicación de los parámetros establecidos en el procedimiento de Gestión de certificados de disponibilidad presupuestal (CDP) 2211400 PR-332._x000a__x000a__x000a__x000a__x000a__x000a__x000a__x000a_________________x000a__x000a__x000a__x000a__x000a__x000a__x000a__x000a__x000a__x000a__x000a_"/>
    <s v="_x000a__x000a_- Subdirector Financiero_x000a__x000a__x000a__x000a__x000a__x000a__x000a__x000a_________________x000a__x000a__x000a__x000a__x000a__x000a__x000a__x000a__x000a__x000a__x000a_"/>
    <s v="_x000a__x000a_- CDP expedido y revisado con Vo.Bo._x000a__x000a__x000a__x000a__x000a__x000a__x000a__x000a_________________x000a__x000a__x000a__x000a__x000a__x000a__x000a__x000a__x000a__x000a__x000a_"/>
    <s v="_x000a__x000a_28/10/2019_x000a__x000a__x000a__x000a__x000a__x000a__x000a__x000a_________________x000a__x000a__x000a__x000a__x000a__x000a__x000a__x000a__x000a__x000a__x000a_"/>
    <s v="_x000a__x000a_31/12/2019_x000a__x000a__x000a__x000a__x000a__x000a__x000a__x000a_________________x000a__x000a__x000a__x000a__x000a__x000a__x000a__x000a__x000a__x000a__x000a_"/>
    <s v="- Actualizar el procedimiento de Gestión de certificados de disponibilidad presupuestal (CDP) 2211400 PR-332, incluyendo el Vo. Bo al documento de CDP producto de la revisión por parte del profesional asignado._x000a__x000a__x000a__x000a__x000a__x000a__x000a__x000a__x000a__x000a_________________x000a__x000a__x000a__x000a__x000a__x000a__x000a__x000a__x000a__x000a__x000a_"/>
    <s v="- Subdirector Financiero_x000a__x000a__x000a__x000a__x000a__x000a__x000a__x000a__x000a__x000a_________________x000a__x000a__x000a__x000a__x000a__x000a__x000a__x000a__x000a__x000a__x000a_"/>
    <s v="- Procedimiento de Gestión de certificados de disponibilidad presupuestal (CDP) 2211400 PR-332, actualizado_x000a__x000a__x000a__x000a__x000a__x000a__x000a__x000a__x000a__x000a_________________x000a__x000a__x000a__x000a__x000a__x000a__x000a__x000a__x000a__x000a__x000a_"/>
    <s v="28/10/2019_x000a__x000a__x000a__x000a__x000a__x000a__x000a__x000a__x000a__x000a_________________x000a__x000a__x000a__x000a__x000a__x000a__x000a__x000a__x000a__x000a__x000a_"/>
    <s v="28/02/2020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 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Coordinar las actividades necesarias para garantizar el pago de las obligaciones adquiridas por la Secretaria General de conformidad con las normas vigentes"/>
    <x v="3"/>
    <s v="para garantizar el pago de las obligaciones adquiridas por la Secretaria General"/>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s v="Insignificante (1)"/>
    <s v="Insignificante (1)"/>
    <s v="Menor (2)"/>
    <s v="Insignificante (1)"/>
    <s v="Insignificante (1)"/>
    <s v="Menor (2)"/>
    <s v="Menor (2)"/>
    <s v="Alta"/>
    <s v="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s v="Baja"/>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9"/>
    <s v="Gestionar la defensa judicial y extrajudicial de la Secretaría General de la Alcaldía Mayor de Bogotá, D. C."/>
    <x v="3"/>
    <s v="en  la preparación y ejercicio de la defensa judicial y extrajudicial"/>
    <x v="0"/>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s v="Moderado (3)"/>
    <s v="Menor (2)"/>
    <s v="Menor (2)"/>
    <s v="Insignificante (1)"/>
    <s v="Insignificante (1)"/>
    <s v="Menor (2)"/>
    <s v="Moderado (3)"/>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19"/>
    <s v="Elaborar y revisar los actos administrativos que deba suscribir la entidad, en concordancia con los lineamientos técnicos y normativos."/>
    <x v="3"/>
    <s v="en la elaboración o revisión de los actos administrativos que se suscriben en la Entidad"/>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Rara vez (1)"/>
    <s v="Moderado (3)"/>
    <s v="Menor (2)"/>
    <s v="Moderado (3)"/>
    <s v="Mayor (4)"/>
    <s v="Mayor (4)"/>
    <s v="Mayor (4)"/>
    <s v="Mayor (4)"/>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19"/>
    <s v="Emitir los conceptos jurídicos y absolver las consultas que en materia jurídica sean competencia de la Secretaría General o que surjan en el desarrollo de sus funciones"/>
    <x v="3"/>
    <s v="en  la emisión de conceptos, asesorías o análisis jurídico de viabilidad de proyectos de acuerdo o de Ley"/>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s v="Moderado (3)"/>
    <s v="Menor (2)"/>
    <s v="Mayor (4)"/>
    <s v="Mayor (4)"/>
    <s v="Mayor (4)"/>
    <s v="Mayor (4)"/>
    <s v="Mayor (4)"/>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19"/>
    <s v="Gestionar la defensa judicial y extrajudicial de la Secretaría General de la Alcaldía Mayor de Bogotá"/>
    <x v="2"/>
    <s v="durante  la preparación y el ejercicio de la defensa judicial y extrajudicial de la Secretaría General de la Alcaldía Mayor de Bogotá para obtener beneficios no autorizados"/>
    <x v="1"/>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s v=""/>
    <s v=""/>
    <s v=""/>
    <s v=""/>
    <s v=""/>
    <s v=""/>
    <s v="Catastrófico (5)"/>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 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s v="Extrema"/>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cción preventiva No.15: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06/06/2019_x000a_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a la Oficina Asesora de Planeación -informe de monitoreo- en caso que tenga fallo._x000a_- Reasignar el caso a un nuevo profesional _x000a_- Estudiar los documentos del caso elaborados por el profesional implicado en el presunto hecho de corrupción y realizar los ajustes pertinentes si aún existiera la posibilidad._x000a_- De materializarse una condena en contra de la Entidad, el caso será llevado al Comité de Conciliación para el estudio de la posible acción de repetición. _x000a__x000a__x000a__x000a__x000a__x000a_- Actualizar el mapa de riesgos del proceso Gestión Jurídica"/>
    <s v="- Jefe de Oficina Asesora de Jurídica_x000a_- Jefe de Oficina Asesora de Jurídica_x000a_- Profesional de Oficina Asesora de Jurídica y Jefe de Oficina Asesora de Jurídica_x000a_- Profesional de Oficina Asesora de Jurídica y Jefe de Oficina Asesora de Jurídica_x000a_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Asignación del caso en el sistema correspondiente_x000a_- Documentos ajustados_x000a_- Comité de Conciliación. _x000a_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0"/>
    <s v="Actualizar lineamientos, buenas practicas, criterios e intrumentos para gestionar, administrar y dar soporte a los servicios tecnológicos"/>
    <x v="0"/>
    <s v="en actualización de lineamientos tecnológicos"/>
    <x v="0"/>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Rara vez (1)"/>
    <s v="Moderado (3)"/>
    <s v="Moderado (3)"/>
    <s v="Insignificante (1)"/>
    <s v="Catastrófico (5)"/>
    <s v="Insignificante (1)"/>
    <s v="Insignificante (1)"/>
    <s v="Catastrófico (5)"/>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s v="Alta"/>
    <s v="La valoración del riesgo después de controles quedo en escala de probabilidad por frecuencia como rara vez y de impacto continua siendo mayor toda vez que se incluyeron actividades de control con solidez fuerte lo que minimiza la materialización del riesgo, en consecuencia dismuyo la zona resultante de EXTREMA 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eusta de lineamientos_x000a_- Publciación de lienamientos_x000a__x000a__x000a__x000a__x000a__x000a__x000a__x000a__x000a_________________x000a__x000a_- Propeusta de lineamientos_x000a_- Publciación de lienamientos_x000a__x000a__x000a__x000a__x000a__x000a__x000a__x000a_"/>
    <s v="12/09/yyyy_x000a_12/09/yyyy_x000a__x000a__x000a__x000a__x000a__x000a__x000a__x000a__x000a_________________x000a__x000a_12/09/yyyy_x000a_12/09/yyyy_x000a__x000a__x000a__x000a__x000a__x000a__x000a__x000a_"/>
    <s v="31/03/2020_x000a_31/03/2020_x000a__x000a__x000a__x000a__x000a__x000a__x000a__x000a__x000a_________________x000a__x000a_31/03/2020_x000a_31/03/2020_x000a__x000a__x000a__x000a__x000a__x000a__x000a__x000a_"/>
    <s v="- Reportar el riesgo materializado de Decisiones erróneas o no acertadas en actualización de lineamientos tecnológicos en el informe de monitoreo a la Oficina Asesora de Planeación._x000a_- Análisis de las impresiciones tomadas en la actualización de lineamientos y definir los ajustes_x000a_- Realizar la propuesta de ajustes de los lineamientos_x000a_- Presentación de los li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 tecnológicos_x000a_- Evidencia o acta de Reunión _x000a_- Propuesta lineamientos_x000a_- Lienamientos ajustados_x000a_- Aplicativo Sig o Intranet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La calificación de la solidez del conjunto de actividades de control respecto a las causas, subió la escala de probabilidad de Improbable(2) a probable(4), lo que modificó la zona resultante de  zona alta a zona extrema. Así mismo, se define Plan de Contingencia"/>
    <d v="2019-11-15T00:00:00"/>
    <s v="_x000a_Análisis antes de controles_x000a__x000a_Análisis después de controles_x000a_Tratamiento del riesgo"/>
    <s v="La valoración del riesgo antes de controles en escala de probabilidad por frecuencia pasó a rara vez y de impacto continua igual_x000a_La valoración del riesgo después de controles por frecuencia vario de probable a rara ver, en impacto continua siendo mayor lo que modifico la zona resultante  de extrema a alta._x000a_Cambio de fechas en actividad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20"/>
    <s v="Administración, gestión  y soporte de los recursos de la Infraestructura tecnologica de la secretaria general"/>
    <x v="3"/>
    <s v="en la administracion y gestión de los recursos de infraestructura tecnologica"/>
    <x v="0"/>
    <s v="Tecnología"/>
    <s v="- 1. Ausencia de contratos de mantenimiento de la Infraestrutura tecnologica_x000a_- 2. Ausencia del servicio de mesa de ayuda_x000a_- 3. Falla en los equipos que soportan Infraestructura tecnologica_x000a_- 4. Ataques cibernéticos _x000a_- 5. Obsolescencia tecnológica _x000a__x000a__x000a__x000a__x000a_"/>
    <s v="- Falta de continuidad del personal por cambios de gobierno._x000a__x000a__x000a__x000a__x000a__x000a__x000a__x000a__x000a_"/>
    <s v="- 1. Falla daño en los equipos de computo que soportan la informacion de mision critica de la entidad, que podría causar pérdida de información._x000a_- 2. Incumplimiento en los niveles de atencion de servicios que ocasionan pérdida de imagen en los usuarios internos y externos de la entidad._x000a_- 3. Interrrupcion en la prestacion de servicios tecnolo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Rara vez (1)"/>
    <s v="Moderado (3)"/>
    <s v="Moderado (3)"/>
    <s v="Moderado (3)"/>
    <s v="Catastrófico (5)"/>
    <s v="Mayor (4)"/>
    <s v="Insignificante (1)"/>
    <s v="Catastrófico (5)"/>
    <s v="Extrema"/>
    <s v="La valoración del riesgo antes de control quedo en escala de probabilidad por frecuencia &quot;RARA VEZ&quot; y continua de impacto catastrófico toda vez que afecta los aspectos: financiero y  Imagen institucional perjudicada a nivel regional por hechos que afectan a algunos usuarios o ciudadanos, lo que lo continua ubicando al riesg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oderado (3)"/>
    <s v="Moderada"/>
    <s v="La valoración del riesgo después de controles quedo en bajo de improbable a rara vez y de  impacto continua en moderado toda vez que se incluyeron actividades de control con solidez fuerte lo que minimiza la materialización del riesgo, y lo ubica en  zona resultante moderada. del cuadrante (3,,2)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1):Realizar seguimiento al cronograma de mantenimiento de infraestructura asegurando su ejecución conforme a lo acordado._x000a_- AP#14 (actividad 2): Presentar en los comités de autocontrol los reportes de mesa de servicio, capacidad y disponibilidad de los servicios tecnológicos para tomar decisiones._x000a__x000a_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 acordado._x000a__x000a__x000a__x000a__x000a__x000a_"/>
    <s v="- Jefe de la Oficina de TIC_x000a_- Jefe de la Oficina de TIC_x000a_- Jefe de la Oficina de TIC_x000a_- Jefe de la Oficina de TIC_x000a_- Jefe de la Oficina de TIC_x000a_- q_x000a__x000a__x000a__x000a__x000a_________________x000a__x000a__x000a_- Jefe de la Oficina de TIC_x000a_- Jefe de la Oficina de TIC_x000a_- Jefe de la Oficina de TIC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Seguimiento al mantenimiento de Infraestructura_x000a_- Acta de subcomité de Autocontrol_x000a__x000a__x000a__x000a__x000a_________________x000a__x000a__x000a_- Acta de subcomité de Autocontrol_x000a_- Acta de subcomité de Autocontrol_x000a_- Seguimiento al mantenimiento de Infraestructura_x000a__x000a__x000a__x000a__x000a__x000a_"/>
    <s v="12/09/2018_x000a_12/09/2018_x000a_12/09/2018_x000a_12/09/2018_x000a_12/09/2018_x000a_12/09/2018_x000a__x000a__x000a__x000a__x000a_________________x000a__x000a__x000a_12/09/2018_x000a_12/09/2018_x000a_12/09/2018_x000a__x000a__x000a__x000a__x000a__x000a_"/>
    <s v="30/04/2019_x000a_23/04/2019_x000a_23/04/2019_x000a_23/04/2019_x000a_30/04/2019_x000a_30/04/2019_x000a__x000a__x000a__x000a__x000a_________________x000a__x000a__x000a_30/04/2019_x000a_30/04/2019_x000a_30/04/2019_x000a__x000a__x000a__x000a__x000a__x000a_"/>
    <s v="- Reportar el riesgo materializado de Errores (fallas o deficiencias) en la administracion y gestión de los recursos de infraestructura tecnologica en el informe de monitoreo a la Oficina Asesora de Planeación._x000a_- Se activa el plan de conti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on y gestión de los recursos de infraestructura tecnolo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luyen 3  nuevos controles detectivo, lo que ajustó la escala de impacto  de mayor a moderada, así  mismo, la zona resultante disminuyó de mayor a moderado. Se incluye el Plan de Contigenecia de TI"/>
    <d v="2019-11-15T00:00:00"/>
    <s v="_x000a_Análisis antes de controles_x000a__x000a_Análisis después de controles_x000a_Tratamiento del riesgo"/>
    <s v="_x000a_Se cambió la calificación de la probabilidad del riesgo de factible a  frecuencia. Su resultado redujo la escala de probabildiad de posible a rara vez._x000a_Se ajustaron las actividades de control del riesgo conforme a la actualización de los procedimientos_x000a_Se eliminan controles asociados al PR-359 toda vez que elprocedimiento ya no es del Proceso_x000a_Se ajustaron las fechas de finalización de las acciones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20"/>
    <s v="Administración  y/o gestión de los recursos de la Infraestructura tecnologica de la secretaria general"/>
    <x v="6"/>
    <s v="durante la Administración  y/o gestión de los recursos de la Infraestructura tecnologica de la secretaria general"/>
    <x v="1"/>
    <s v="Operativo"/>
    <s v="- Falta de ética en los funcionarios _x000a_- Concentración de información de determinadas actividades o procesos en una persona._x000a_- Debilidad en la aplicación de controles en los proceso para la administracion y gestio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
    <s v=""/>
    <s v=""/>
    <s v=""/>
    <s v=""/>
    <s v=""/>
    <s v="Catastrófico (5)"/>
    <s v="Extrema"/>
    <s v="La valoracion antes de controles califico en rara vez toda vez que existe una probabilidad baja que suceda. _x000a_El impacto arrojo continua  en catastrofico toda vez que impacta a los objetivos y metas institucionales, recursos publicos y la imagen de la entidad. Lo anterior dejo el rieg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Catastrófico (5)"/>
    <s v="Extrema"/>
    <s v="La evaluacion despues de controles continua en &quot;rara vez&quot; dentro de la escala de probabilidad dada la solidez de los controles. No obstante el impacto continua catastro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1):Realizar seguimiento al cronograma de mantenimiento de infraestructura asegurando su ejecución conforme a lo acordado_x000a_- AP#14 (actividad 2):Presentar en los comités de autocontrol los reportes de mesa de servicio, capacidad y disponibilidad de los servicios tecnológicos para tomar decisiones._x000a__x000a_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 Jefe de la Oficina de TIC_x000a_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Seguimiento al mantenimiento de Infraestructura_x000a_- Acta de subcomité de Autocontrol_x000a__x000a__x000a__x000a__x000a_________________x000a__x000a_- Acta de subcomité de Autocontrol_x000a_- Acta de subcomité de Autocontrol_x000a_- Seguimiento al mantenimiento de Infraestructura_x000a__x000a__x000a__x000a__x000a__x000a__x000a_"/>
    <s v="12/09/2018_x000a_12/09/2018_x000a_12/09/2018_x000a_12/09/2018_x000a_12/09/2018_x000a_12/09/2018_x000a__x000a__x000a__x000a__x000a_________________x000a__x000a_12/09/2018_x000a_12/09/2018_x000a_12/09/2018_x000a__x000a__x000a__x000a__x000a__x000a__x000a_"/>
    <s v="30/04/2019_x000a_30/04/2019_x000a_30/04/2019_x000a_23/04/2019_x000a_30/04/2019_x000a_30/04/2019_x000a__x000a_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_x000a_- Identificar, Verificar e investigar el presunto hecho_x000a_- Determinar las acciones a seguir conforme al analisis de los hechos para subsanar de manera inmediata_x000a_- Investigacio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_x000a_- Informe de analisis de los hechos_x000a_- Acta o evidencia de reunio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diad de posible a rara vez._x000a_Se ajustaron las actividades de control del riesgo conforme a la actualización de los procedimientos_x000a_Se eliminan controles asociados al PR-359 toda vez que elprocedimiento ya no es del Proceso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21"/>
    <s v="Proporcionar asesoría y asistencia técnica para fortalecer las acciones de internacionalización de la ciudad"/>
    <x v="3"/>
    <s v="en la emisión del concepto y/o asistencia técnica de cooperación internacional, relacionamiento estratégico internacional y proyección internacional"/>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Coordinar y gestionar el relacionamiento estratégico Internacional y los proyectos y programas de cooperación."/>
    <x v="3"/>
    <s v="en la identificación de oportunidades y en la estructuración de iniciativas de cooperación internacional y relacionamiento estratégico"/>
    <x v="0"/>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Gestionar las oportunidades de proyección, promoción y posicionamiento estratégico internacional."/>
    <x v="3"/>
    <s v="en la ejecución de acciones y/o estrategias de promoción, proyección y posicionamiento estratégico internacional del Distrito"/>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s v="Insignificante (1)"/>
    <s v="Menor (2)"/>
    <s v="Menor (2)"/>
    <s v="Menor (2)"/>
    <s v="Menor (2)"/>
    <s v="Moderado (3)"/>
    <s v="Moderado (3)"/>
    <s v="Moderada"/>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2"/>
    <m/>
    <x v="13"/>
    <m/>
    <x v="2"/>
    <m/>
    <m/>
    <m/>
    <m/>
    <m/>
    <m/>
    <m/>
    <m/>
    <m/>
    <m/>
    <m/>
    <m/>
    <m/>
    <m/>
    <m/>
    <m/>
    <m/>
    <m/>
    <m/>
    <m/>
    <m/>
    <m/>
    <m/>
    <m/>
    <m/>
    <m/>
    <m/>
    <m/>
    <m/>
    <m/>
    <m/>
    <m/>
    <m/>
    <m/>
    <m/>
    <m/>
    <m/>
    <m/>
    <m/>
    <m/>
    <m/>
    <m/>
    <m/>
    <m/>
    <m/>
    <m/>
    <m/>
    <m/>
    <m/>
    <m/>
    <m/>
    <m/>
    <m/>
    <m/>
    <m/>
    <m/>
    <m/>
    <m/>
    <m/>
    <m/>
    <m/>
    <m/>
    <m/>
    <m/>
    <m/>
    <m/>
    <m/>
    <m/>
    <m/>
    <m/>
    <m/>
    <m/>
    <m/>
    <m/>
    <m/>
    <m/>
    <m/>
    <m/>
    <m/>
    <m/>
    <m/>
    <m/>
    <m/>
    <x v="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1C3233-A5EB-47E9-91AE-3E495FB177DD}"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9" firstHeaderRow="1" firstDataRow="1" firstDataCol="2"/>
  <pivotFields count="89">
    <pivotField outline="0" showAll="0" defaultSubtotal="0">
      <extLst>
        <ext xmlns:x14="http://schemas.microsoft.com/office/spreadsheetml/2009/9/main" uri="{2946ED86-A175-432a-8AC1-64E0C546D7DE}">
          <x14:pivotField fillDownLabels="1"/>
        </ext>
      </extLst>
    </pivotField>
    <pivotField showAll="0"/>
    <pivotField axis="axisRow" outline="0" showAll="0" defaultSubtotal="0">
      <items count="14">
        <item x="2"/>
        <item x="0"/>
        <item x="9"/>
        <item x="3"/>
        <item x="7"/>
        <item x="1"/>
        <item x="8"/>
        <item x="4"/>
        <item x="5"/>
        <item x="11"/>
        <item x="13"/>
        <item x="10"/>
        <item x="12"/>
        <item x="6"/>
      </items>
      <extLst>
        <ext xmlns:x14="http://schemas.microsoft.com/office/spreadsheetml/2009/9/main" uri="{2946ED86-A175-432a-8AC1-64E0C546D7DE}">
          <x14:pivotField fillDownLabels="1"/>
        </ext>
      </extLst>
    </pivotField>
    <pivotField dataField="1" showAll="0"/>
    <pivotField axis="axisRow" outline="0" showAll="0">
      <items count="4">
        <item x="1"/>
        <item x="0"/>
        <item h="1" x="2"/>
        <item t="default"/>
      </items>
    </pivotField>
    <pivotField outline="0"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outline="0" showAll="0" defaultSubtotal="0">
      <extLst>
        <ext xmlns:x14="http://schemas.microsoft.com/office/spreadsheetml/2009/9/main" uri="{2946ED86-A175-432a-8AC1-64E0C546D7DE}">
          <x14:pivotField fillDownLabels="1"/>
        </ext>
      </extLst>
    </pivotField>
  </pivotFields>
  <rowFields count="2">
    <field x="4"/>
    <field x="2"/>
  </rowFields>
  <rowItems count="16">
    <i>
      <x/>
      <x/>
    </i>
    <i r="1">
      <x v="2"/>
    </i>
    <i r="1">
      <x v="8"/>
    </i>
    <i r="1">
      <x v="9"/>
    </i>
    <i r="1">
      <x v="13"/>
    </i>
    <i t="default">
      <x/>
    </i>
    <i>
      <x v="1"/>
      <x v="1"/>
    </i>
    <i r="1">
      <x v="3"/>
    </i>
    <i r="1">
      <x v="4"/>
    </i>
    <i r="1">
      <x v="5"/>
    </i>
    <i r="1">
      <x v="6"/>
    </i>
    <i r="1">
      <x v="7"/>
    </i>
    <i r="1">
      <x v="11"/>
    </i>
    <i r="1">
      <x v="12"/>
    </i>
    <i t="default">
      <x v="1"/>
    </i>
    <i t="grand">
      <x/>
    </i>
  </rowItems>
  <colItems count="1">
    <i/>
  </colItems>
  <dataFields count="1">
    <dataField name="Cuenta de Evento" fld="3" subtotal="count" baseField="0" baseItem="0"/>
  </dataFields>
  <formats count="10">
    <format dxfId="37">
      <pivotArea type="all" dataOnly="0" outline="0" fieldPosition="0"/>
    </format>
    <format dxfId="36">
      <pivotArea outline="0" collapsedLevelsAreSubtotals="1" fieldPosition="0"/>
    </format>
    <format dxfId="35">
      <pivotArea field="4" type="button" dataOnly="0" labelOnly="1" outline="0" axis="axisRow" fieldPosition="0"/>
    </format>
    <format dxfId="34">
      <pivotArea field="2" type="button" dataOnly="0" labelOnly="1" outline="0" axis="axisRow" fieldPosition="1"/>
    </format>
    <format dxfId="33">
      <pivotArea dataOnly="0" labelOnly="1" fieldPosition="0">
        <references count="1">
          <reference field="4" count="0"/>
        </references>
      </pivotArea>
    </format>
    <format dxfId="32">
      <pivotArea dataOnly="0" labelOnly="1" fieldPosition="0">
        <references count="1">
          <reference field="4" count="0" defaultSubtotal="1"/>
        </references>
      </pivotArea>
    </format>
    <format dxfId="31">
      <pivotArea dataOnly="0" labelOnly="1" grandRow="1" outline="0" fieldPosition="0"/>
    </format>
    <format dxfId="30">
      <pivotArea dataOnly="0" labelOnly="1" fieldPosition="0">
        <references count="2">
          <reference field="2" count="5">
            <x v="0"/>
            <x v="2"/>
            <x v="8"/>
            <x v="9"/>
            <x v="13"/>
          </reference>
          <reference field="4" count="1" selected="0">
            <x v="0"/>
          </reference>
        </references>
      </pivotArea>
    </format>
    <format dxfId="29">
      <pivotArea dataOnly="0" labelOnly="1" fieldPosition="0">
        <references count="2">
          <reference field="2" count="8">
            <x v="1"/>
            <x v="3"/>
            <x v="4"/>
            <x v="5"/>
            <x v="6"/>
            <x v="7"/>
            <x v="11"/>
            <x v="12"/>
          </reference>
          <reference field="4" count="1" selected="0">
            <x v="1"/>
          </reference>
        </references>
      </pivotArea>
    </format>
    <format dxfId="2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ACC29CD-34E4-4D89-A943-795EBBF2DD11}" name="TablaDinámica1"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G11"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items count="7">
        <item x="2"/>
        <item x="4"/>
        <item x="3"/>
        <item x="1"/>
        <item x="0"/>
        <item x="5"/>
        <item t="default"/>
      </items>
    </pivotField>
    <pivotField showAll="0"/>
    <pivotField showAll="0"/>
    <pivotField showAll="0"/>
    <pivotField showAll="0"/>
    <pivotField showAll="0"/>
    <pivotField showAll="0"/>
    <pivotField axis="axisCol" showAll="0">
      <items count="6">
        <item x="1"/>
        <item x="0"/>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7">
    <i>
      <x/>
    </i>
    <i>
      <x v="1"/>
    </i>
    <i>
      <x v="2"/>
    </i>
    <i>
      <x v="3"/>
    </i>
    <i>
      <x v="4"/>
    </i>
    <i>
      <x v="5"/>
    </i>
    <i t="grand">
      <x/>
    </i>
  </rowItems>
  <colFields count="1">
    <field x="19"/>
  </colFields>
  <colItems count="6">
    <i>
      <x/>
    </i>
    <i>
      <x v="1"/>
    </i>
    <i>
      <x v="2"/>
    </i>
    <i>
      <x v="3"/>
    </i>
    <i>
      <x v="4"/>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B5ACB92-642F-4B28-9BD2-3C32DDB8C758}" name="TablaDinámica3" cacheId="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9">
  <location ref="A31:C41" firstHeaderRow="1" firstDataRow="1" firstDataCol="2"/>
  <pivotFields count="89">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defaultSubtotal="0">
      <items count="5">
        <item x="0"/>
        <item x="2"/>
        <item x="1"/>
        <item x="3"/>
        <item h="1" x="4"/>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6">
        <item x="3"/>
        <item x="0"/>
        <item x="2"/>
        <item x="1"/>
        <item x="4"/>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20"/>
    <field x="36"/>
  </rowFields>
  <rowItems count="10">
    <i>
      <x/>
      <x/>
    </i>
    <i r="1">
      <x v="1"/>
    </i>
    <i r="1">
      <x v="3"/>
    </i>
    <i>
      <x v="1"/>
      <x v="1"/>
    </i>
    <i>
      <x v="2"/>
      <x/>
    </i>
    <i r="1">
      <x v="1"/>
    </i>
    <i r="1">
      <x v="2"/>
    </i>
    <i r="1">
      <x v="3"/>
    </i>
    <i>
      <x v="3"/>
      <x v="1"/>
    </i>
    <i r="1">
      <x v="3"/>
    </i>
  </rowItems>
  <colItems count="1">
    <i/>
  </colItems>
  <dataFields count="1">
    <dataField name="Cuenta de Evento" fld="3" subtotal="count" baseField="0" baseItem="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56C5EEB-147B-4E62-90FF-D9CF24A27FA5}" name="TablaDinámica2"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9:H26"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m="1" x="5"/>
        <item x="1"/>
        <item x="2"/>
        <item x="3"/>
        <item x="0"/>
        <item x="4"/>
        <item t="default"/>
      </items>
    </pivotField>
    <pivotField axis="axisCol" showAll="0">
      <items count="7">
        <item x="2"/>
        <item x="3"/>
        <item x="4"/>
        <item x="0"/>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4"/>
  </rowFields>
  <rowItems count="6">
    <i>
      <x v="1"/>
    </i>
    <i>
      <x v="2"/>
    </i>
    <i>
      <x v="3"/>
    </i>
    <i>
      <x v="4"/>
    </i>
    <i>
      <x v="5"/>
    </i>
    <i t="grand">
      <x/>
    </i>
  </rowItems>
  <colFields count="1">
    <field x="35"/>
  </colFields>
  <colItems count="7">
    <i>
      <x/>
    </i>
    <i>
      <x v="1"/>
    </i>
    <i>
      <x v="2"/>
    </i>
    <i>
      <x v="3"/>
    </i>
    <i>
      <x v="4"/>
    </i>
    <i>
      <x v="5"/>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66BFB28-45D0-41B8-9FE7-9BA813B2A0C7}" name="TablaDinámica6"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2" firstHeaderRow="1" firstDataRow="1" firstDataCol="2"/>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showAll="0"/>
    <pivotField axis="axisRow" outline="0" showAll="0" defaultSubtotal="0">
      <items count="4">
        <item x="0"/>
        <item x="1"/>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6"/>
    <field x="26"/>
  </rowFields>
  <rowItems count="9">
    <i>
      <x/>
      <x/>
    </i>
    <i r="1">
      <x v="1"/>
    </i>
    <i r="1">
      <x v="2"/>
    </i>
    <i>
      <x v="1"/>
      <x v="1"/>
    </i>
    <i r="1">
      <x v="2"/>
    </i>
    <i>
      <x v="2"/>
      <x v="1"/>
    </i>
    <i>
      <x v="3"/>
      <x v="1"/>
    </i>
    <i r="1">
      <x v="2"/>
    </i>
    <i t="grand">
      <x/>
    </i>
  </rowItems>
  <colItems count="1">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D8D3EEB-8DD5-4636-80B4-75ABE9CA290D}" name="TablaDinámica3"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26:B49" firstHeaderRow="1" firstDataRow="1" firstDataCol="1"/>
  <pivotFields count="89">
    <pivotField axis="axisRow" showAll="0">
      <items count="24">
        <item x="0"/>
        <item x="1"/>
        <item x="2"/>
        <item x="3"/>
        <item x="4"/>
        <item x="5"/>
        <item x="6"/>
        <item x="7"/>
        <item x="8"/>
        <item x="9"/>
        <item x="12"/>
        <item x="13"/>
        <item x="10"/>
        <item x="14"/>
        <item x="15"/>
        <item x="11"/>
        <item x="16"/>
        <item x="17"/>
        <item x="18"/>
        <item x="19"/>
        <item x="20"/>
        <item x="21"/>
        <item h="1" x="22"/>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dataFields count="1">
    <dataField name="Cuenta de Evento" fld="3" subtotal="count" baseField="0" baseItem="0"/>
  </dataFields>
  <formats count="6">
    <format dxfId="21">
      <pivotArea type="all" dataOnly="0" outline="0" fieldPosition="0"/>
    </format>
    <format dxfId="20">
      <pivotArea outline="0" collapsedLevelsAreSubtotals="1" fieldPosition="0"/>
    </format>
    <format dxfId="19">
      <pivotArea field="0" type="button" dataOnly="0" labelOnly="1" outline="0" axis="axisRow" fieldPosition="0"/>
    </format>
    <format dxfId="18">
      <pivotArea dataOnly="0" labelOnly="1" fieldPosition="0">
        <references count="1">
          <reference field="0" count="0"/>
        </references>
      </pivotArea>
    </format>
    <format dxfId="17">
      <pivotArea dataOnly="0" labelOnly="1" grandRow="1" outline="0" fieldPosition="0"/>
    </format>
    <format dxfId="16">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815FA79C-131A-488C-997A-0C3A3E6BA402}" name="TablaDinámica2"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location ref="A3:B22" firstHeaderRow="1" firstDataRow="1"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0">
        <item x="16"/>
        <item x="8"/>
        <item x="4"/>
        <item x="7"/>
        <item x="0"/>
        <item x="1"/>
        <item x="3"/>
        <item x="14"/>
        <item x="12"/>
        <item x="9"/>
        <item x="17"/>
        <item x="5"/>
        <item x="2"/>
        <item x="6"/>
        <item x="10"/>
        <item x="15"/>
        <item x="11"/>
        <item x="13"/>
        <item h="1" x="18"/>
        <item t="default"/>
      </items>
    </pivotField>
  </pivotFields>
  <rowFields count="1">
    <field x="88"/>
  </rowFields>
  <rowItems count="19">
    <i>
      <x/>
    </i>
    <i>
      <x v="1"/>
    </i>
    <i>
      <x v="2"/>
    </i>
    <i>
      <x v="3"/>
    </i>
    <i>
      <x v="4"/>
    </i>
    <i>
      <x v="5"/>
    </i>
    <i>
      <x v="6"/>
    </i>
    <i>
      <x v="7"/>
    </i>
    <i>
      <x v="8"/>
    </i>
    <i>
      <x v="9"/>
    </i>
    <i>
      <x v="10"/>
    </i>
    <i>
      <x v="11"/>
    </i>
    <i>
      <x v="12"/>
    </i>
    <i>
      <x v="13"/>
    </i>
    <i>
      <x v="14"/>
    </i>
    <i>
      <x v="15"/>
    </i>
    <i>
      <x v="16"/>
    </i>
    <i>
      <x v="17"/>
    </i>
    <i t="grand">
      <x/>
    </i>
  </rowItems>
  <colItems count="1">
    <i/>
  </colItems>
  <dataFields count="1">
    <dataField name="Cuenta de Evento" fld="3" subtotal="count" baseField="0" baseItem="0"/>
  </dataFields>
  <formats count="6">
    <format dxfId="27">
      <pivotArea type="all" dataOnly="0" outline="0" fieldPosition="0"/>
    </format>
    <format dxfId="26">
      <pivotArea outline="0" collapsedLevelsAreSubtotals="1" fieldPosition="0"/>
    </format>
    <format dxfId="25">
      <pivotArea field="88" type="button" dataOnly="0" labelOnly="1" outline="0" axis="axisRow" fieldPosition="0"/>
    </format>
    <format dxfId="24">
      <pivotArea dataOnly="0" labelOnly="1" fieldPosition="0">
        <references count="1">
          <reference field="88" count="0"/>
        </references>
      </pivotArea>
    </format>
    <format dxfId="23">
      <pivotArea dataOnly="0" labelOnly="1" grandRow="1" outline="0" fieldPosition="0"/>
    </format>
    <format dxfId="22">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I23"/>
  <sheetViews>
    <sheetView workbookViewId="0"/>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16384" width="11.42578125" style="1"/>
  </cols>
  <sheetData>
    <row r="1" spans="1:35" ht="38.25" x14ac:dyDescent="0.25">
      <c r="A1" s="5" t="s">
        <v>0</v>
      </c>
      <c r="B1" s="5" t="s">
        <v>1</v>
      </c>
      <c r="C1" s="6" t="s">
        <v>2</v>
      </c>
      <c r="D1" s="6" t="s">
        <v>3</v>
      </c>
      <c r="E1" s="6" t="s">
        <v>4</v>
      </c>
      <c r="F1" s="7" t="s">
        <v>5</v>
      </c>
      <c r="G1" s="7" t="s">
        <v>6</v>
      </c>
      <c r="H1" s="8" t="s">
        <v>7</v>
      </c>
      <c r="I1" s="8" t="s">
        <v>8</v>
      </c>
      <c r="J1" s="9" t="s">
        <v>9</v>
      </c>
      <c r="K1" s="9" t="s">
        <v>10</v>
      </c>
      <c r="L1" s="9" t="s">
        <v>11</v>
      </c>
      <c r="M1" s="10" t="s">
        <v>12</v>
      </c>
      <c r="N1" s="10" t="s">
        <v>13</v>
      </c>
      <c r="O1" s="11" t="s">
        <v>14</v>
      </c>
      <c r="P1" s="7" t="s">
        <v>15</v>
      </c>
      <c r="Q1" s="12" t="s">
        <v>16</v>
      </c>
      <c r="R1" s="12" t="s">
        <v>17</v>
      </c>
      <c r="S1" s="6" t="s">
        <v>18</v>
      </c>
      <c r="T1" s="13" t="s">
        <v>19</v>
      </c>
      <c r="U1" s="13" t="s">
        <v>20</v>
      </c>
      <c r="V1" s="6" t="s">
        <v>21</v>
      </c>
      <c r="W1" s="13" t="s">
        <v>22</v>
      </c>
      <c r="X1" s="9" t="s">
        <v>23</v>
      </c>
      <c r="Y1" s="9" t="s">
        <v>24</v>
      </c>
      <c r="Z1" s="9" t="s">
        <v>25</v>
      </c>
      <c r="AA1" s="14" t="s">
        <v>26</v>
      </c>
      <c r="AB1" s="9" t="s">
        <v>27</v>
      </c>
      <c r="AC1" s="9" t="s">
        <v>28</v>
      </c>
      <c r="AD1" s="15" t="s">
        <v>29</v>
      </c>
      <c r="AE1" s="16" t="s">
        <v>30</v>
      </c>
      <c r="AF1" s="16" t="s">
        <v>31</v>
      </c>
      <c r="AG1" s="6" t="s">
        <v>32</v>
      </c>
      <c r="AH1" s="49" t="s">
        <v>33</v>
      </c>
      <c r="AI1" s="49" t="s">
        <v>34</v>
      </c>
    </row>
    <row r="2" spans="1:35" ht="45" x14ac:dyDescent="0.25">
      <c r="A2" s="17">
        <v>1</v>
      </c>
      <c r="B2" s="17" t="s">
        <v>35</v>
      </c>
      <c r="C2" s="18" t="s">
        <v>36</v>
      </c>
      <c r="D2" s="19" t="s">
        <v>37</v>
      </c>
      <c r="E2" s="20" t="s">
        <v>38</v>
      </c>
      <c r="F2" s="21" t="s">
        <v>39</v>
      </c>
      <c r="G2" s="22" t="s">
        <v>40</v>
      </c>
      <c r="H2" s="23" t="s">
        <v>41</v>
      </c>
      <c r="I2" s="24" t="s">
        <v>42</v>
      </c>
      <c r="J2" s="25" t="s">
        <v>43</v>
      </c>
      <c r="K2" s="19" t="s">
        <v>44</v>
      </c>
      <c r="L2" s="19" t="s">
        <v>45</v>
      </c>
      <c r="M2" s="23" t="s">
        <v>46</v>
      </c>
      <c r="N2" s="26" t="s">
        <v>47</v>
      </c>
      <c r="O2" s="19" t="e">
        <f>IF(#REF!="","",#REF!)</f>
        <v>#REF!</v>
      </c>
      <c r="P2" s="19" t="e">
        <f>IF(#REF!="","",#REF!)</f>
        <v>#REF!</v>
      </c>
      <c r="Q2" s="27" t="s">
        <v>48</v>
      </c>
      <c r="R2" s="27" t="s">
        <v>49</v>
      </c>
      <c r="S2" s="19" t="s">
        <v>50</v>
      </c>
      <c r="T2" s="27" t="s">
        <v>51</v>
      </c>
      <c r="U2" s="27" t="s">
        <v>52</v>
      </c>
      <c r="V2" s="19" t="s">
        <v>53</v>
      </c>
      <c r="W2" s="28" t="s">
        <v>54</v>
      </c>
      <c r="X2" s="19" t="s">
        <v>55</v>
      </c>
      <c r="Y2" s="29" t="s">
        <v>56</v>
      </c>
      <c r="Z2" s="19" t="s">
        <v>57</v>
      </c>
      <c r="AA2" s="29" t="s">
        <v>58</v>
      </c>
      <c r="AB2" s="19" t="s">
        <v>59</v>
      </c>
      <c r="AC2" s="19" t="s">
        <v>60</v>
      </c>
      <c r="AD2" s="30" t="s">
        <v>61</v>
      </c>
      <c r="AE2" s="23" t="s">
        <v>62</v>
      </c>
      <c r="AF2" s="23" t="s">
        <v>62</v>
      </c>
      <c r="AG2" s="18" t="s">
        <v>63</v>
      </c>
      <c r="AH2" s="50" t="e">
        <f>IF(#REF!="","",#REF!)</f>
        <v>#REF!</v>
      </c>
      <c r="AI2" s="65">
        <v>43585</v>
      </c>
    </row>
    <row r="3" spans="1:35" ht="75" x14ac:dyDescent="0.25">
      <c r="A3" s="17">
        <v>2</v>
      </c>
      <c r="B3" s="17" t="s">
        <v>64</v>
      </c>
      <c r="C3" s="18" t="s">
        <v>65</v>
      </c>
      <c r="D3" s="19" t="s">
        <v>66</v>
      </c>
      <c r="E3" s="20" t="s">
        <v>38</v>
      </c>
      <c r="F3" s="21" t="s">
        <v>67</v>
      </c>
      <c r="G3" s="22" t="s">
        <v>68</v>
      </c>
      <c r="H3" s="23" t="s">
        <v>69</v>
      </c>
      <c r="I3" s="24" t="s">
        <v>70</v>
      </c>
      <c r="J3" s="31" t="s">
        <v>71</v>
      </c>
      <c r="K3" s="19" t="s">
        <v>72</v>
      </c>
      <c r="L3" s="19" t="s">
        <v>73</v>
      </c>
      <c r="M3" s="23" t="s">
        <v>74</v>
      </c>
      <c r="N3" s="26" t="s">
        <v>75</v>
      </c>
      <c r="O3" s="19" t="e">
        <f>IF(#REF!="","",#REF!)</f>
        <v>#REF!</v>
      </c>
      <c r="P3" s="19" t="e">
        <f>IF(#REF!="","",#REF!)</f>
        <v>#REF!</v>
      </c>
      <c r="Q3" s="27" t="s">
        <v>76</v>
      </c>
      <c r="R3" s="27" t="s">
        <v>77</v>
      </c>
      <c r="T3" s="27" t="s">
        <v>78</v>
      </c>
      <c r="U3" s="27" t="s">
        <v>79</v>
      </c>
      <c r="V3" s="19" t="s">
        <v>80</v>
      </c>
      <c r="W3" s="32" t="s">
        <v>81</v>
      </c>
      <c r="X3" s="19" t="s">
        <v>82</v>
      </c>
      <c r="Y3" s="29" t="s">
        <v>82</v>
      </c>
      <c r="Z3" s="19" t="s">
        <v>83</v>
      </c>
      <c r="AA3" s="29" t="s">
        <v>84</v>
      </c>
      <c r="AB3" s="19" t="s">
        <v>85</v>
      </c>
      <c r="AC3" s="19" t="s">
        <v>85</v>
      </c>
      <c r="AD3" s="33" t="s">
        <v>86</v>
      </c>
      <c r="AE3" s="23" t="s">
        <v>87</v>
      </c>
      <c r="AF3" s="23" t="s">
        <v>88</v>
      </c>
      <c r="AG3" s="18" t="s">
        <v>89</v>
      </c>
      <c r="AH3" s="50" t="e">
        <f>IF(#REF!="","",#REF!)</f>
        <v>#REF!</v>
      </c>
      <c r="AI3" s="65">
        <v>43708</v>
      </c>
    </row>
    <row r="4" spans="1:35" ht="120" x14ac:dyDescent="0.25">
      <c r="B4" s="34"/>
      <c r="C4" s="18" t="s">
        <v>90</v>
      </c>
      <c r="D4" s="19" t="s">
        <v>91</v>
      </c>
      <c r="E4" s="20" t="s">
        <v>92</v>
      </c>
      <c r="F4" s="35" t="s">
        <v>93</v>
      </c>
      <c r="G4" s="22" t="s">
        <v>94</v>
      </c>
      <c r="H4" s="23" t="s">
        <v>95</v>
      </c>
      <c r="I4" s="24" t="s">
        <v>96</v>
      </c>
      <c r="J4" s="31" t="s">
        <v>97</v>
      </c>
      <c r="K4" s="19" t="s">
        <v>98</v>
      </c>
      <c r="L4" s="19" t="s">
        <v>99</v>
      </c>
      <c r="M4" s="23" t="s">
        <v>2</v>
      </c>
      <c r="N4" s="26" t="s">
        <v>100</v>
      </c>
      <c r="O4" s="19" t="e">
        <f>IF(#REF!="","",#REF!)</f>
        <v>#REF!</v>
      </c>
      <c r="P4" s="19" t="e">
        <f>IF(#REF!="","",#REF!)</f>
        <v>#REF!</v>
      </c>
      <c r="Q4" s="27" t="s">
        <v>101</v>
      </c>
      <c r="R4" s="27" t="s">
        <v>102</v>
      </c>
      <c r="T4" s="27" t="s">
        <v>103</v>
      </c>
      <c r="U4" s="27" t="s">
        <v>104</v>
      </c>
      <c r="W4" s="36" t="s">
        <v>105</v>
      </c>
      <c r="Z4" s="19" t="s">
        <v>106</v>
      </c>
      <c r="AA4" s="29" t="s">
        <v>107</v>
      </c>
      <c r="AB4" s="19" t="s">
        <v>108</v>
      </c>
      <c r="AC4" s="19" t="s">
        <v>109</v>
      </c>
      <c r="AD4" s="37" t="s">
        <v>110</v>
      </c>
      <c r="AF4" s="23" t="s">
        <v>87</v>
      </c>
      <c r="AG4" s="18" t="s">
        <v>111</v>
      </c>
      <c r="AH4" s="50" t="e">
        <f>IF(#REF!="","",#REF!)</f>
        <v>#REF!</v>
      </c>
      <c r="AI4" s="65">
        <v>43830</v>
      </c>
    </row>
    <row r="5" spans="1:35" ht="75" x14ac:dyDescent="0.25">
      <c r="B5" s="38"/>
      <c r="C5" s="18" t="s">
        <v>112</v>
      </c>
      <c r="D5" s="19" t="s">
        <v>113</v>
      </c>
      <c r="E5" s="20" t="s">
        <v>114</v>
      </c>
      <c r="F5" s="35" t="s">
        <v>115</v>
      </c>
      <c r="G5" s="22" t="s">
        <v>116</v>
      </c>
      <c r="H5" s="23" t="s">
        <v>117</v>
      </c>
      <c r="I5" s="24" t="s">
        <v>92</v>
      </c>
      <c r="J5" s="25" t="s">
        <v>118</v>
      </c>
      <c r="K5" s="19" t="s">
        <v>119</v>
      </c>
      <c r="L5" s="19" t="s">
        <v>120</v>
      </c>
      <c r="M5" s="23" t="s">
        <v>96</v>
      </c>
      <c r="N5" s="26" t="s">
        <v>121</v>
      </c>
      <c r="O5" s="19" t="e">
        <f>IF(#REF!="","",#REF!)</f>
        <v>#REF!</v>
      </c>
      <c r="P5" s="19" t="e">
        <f>IF(#REF!="","",#REF!)</f>
        <v>#REF!</v>
      </c>
      <c r="Q5" s="27" t="s">
        <v>122</v>
      </c>
      <c r="R5" s="27" t="s">
        <v>123</v>
      </c>
      <c r="T5" s="27" t="s">
        <v>124</v>
      </c>
      <c r="U5" s="27" t="s">
        <v>125</v>
      </c>
      <c r="W5" s="39" t="s">
        <v>126</v>
      </c>
      <c r="AB5" s="19" t="s">
        <v>127</v>
      </c>
      <c r="AC5" s="19" t="s">
        <v>128</v>
      </c>
      <c r="AG5" s="18" t="s">
        <v>129</v>
      </c>
      <c r="AH5" s="50" t="e">
        <f>IF(#REF!="","",#REF!)</f>
        <v>#REF!</v>
      </c>
      <c r="AI5" s="66"/>
    </row>
    <row r="6" spans="1:35" ht="60" x14ac:dyDescent="0.25">
      <c r="B6" s="38"/>
      <c r="C6" s="18" t="s">
        <v>130</v>
      </c>
      <c r="D6" s="19" t="s">
        <v>131</v>
      </c>
      <c r="E6" s="19" t="s">
        <v>132</v>
      </c>
      <c r="F6" s="35" t="s">
        <v>133</v>
      </c>
      <c r="G6" s="22" t="s">
        <v>134</v>
      </c>
      <c r="H6" s="23" t="s">
        <v>135</v>
      </c>
      <c r="I6" s="24" t="s">
        <v>136</v>
      </c>
      <c r="J6" s="31" t="s">
        <v>137</v>
      </c>
      <c r="K6" s="19" t="s">
        <v>138</v>
      </c>
      <c r="L6" s="19" t="s">
        <v>139</v>
      </c>
      <c r="M6" s="23" t="s">
        <v>140</v>
      </c>
      <c r="N6" s="26" t="s">
        <v>141</v>
      </c>
      <c r="O6" s="19" t="e">
        <f>IF(#REF!="","",#REF!)</f>
        <v>#REF!</v>
      </c>
      <c r="P6" s="19" t="e">
        <f>IF(#REF!="","",#REF!)</f>
        <v>#REF!</v>
      </c>
      <c r="Q6" s="27" t="s">
        <v>142</v>
      </c>
      <c r="R6" s="27" t="s">
        <v>143</v>
      </c>
      <c r="T6" s="27" t="s">
        <v>144</v>
      </c>
      <c r="U6" s="27" t="s">
        <v>145</v>
      </c>
      <c r="AG6" s="18" t="s">
        <v>146</v>
      </c>
      <c r="AH6" s="50" t="e">
        <f>IF(#REF!="","",#REF!)</f>
        <v>#REF!</v>
      </c>
      <c r="AI6" s="67"/>
    </row>
    <row r="7" spans="1:35" ht="90" x14ac:dyDescent="0.25">
      <c r="B7" s="38"/>
      <c r="C7" s="18" t="s">
        <v>147</v>
      </c>
      <c r="D7" s="19" t="s">
        <v>148</v>
      </c>
      <c r="E7" s="19" t="s">
        <v>92</v>
      </c>
      <c r="F7" s="35" t="s">
        <v>149</v>
      </c>
      <c r="G7" s="22" t="s">
        <v>150</v>
      </c>
      <c r="H7" s="23" t="s">
        <v>151</v>
      </c>
      <c r="I7" s="24" t="s">
        <v>152</v>
      </c>
      <c r="J7" s="31" t="s">
        <v>153</v>
      </c>
      <c r="K7" s="19" t="s">
        <v>154</v>
      </c>
      <c r="L7" s="19" t="s">
        <v>155</v>
      </c>
      <c r="M7" s="23" t="s">
        <v>156</v>
      </c>
      <c r="N7" s="26" t="s">
        <v>157</v>
      </c>
      <c r="O7" s="19" t="e">
        <f>IF(#REF!="","",#REF!)</f>
        <v>#REF!</v>
      </c>
      <c r="P7" s="19" t="e">
        <f>IF(#REF!="","",#REF!)</f>
        <v>#REF!</v>
      </c>
      <c r="AG7" s="18" t="s">
        <v>158</v>
      </c>
      <c r="AH7" s="50" t="e">
        <f>IF(#REF!="","",#REF!)</f>
        <v>#REF!</v>
      </c>
      <c r="AI7" s="68"/>
    </row>
    <row r="8" spans="1:35" ht="90" x14ac:dyDescent="0.25">
      <c r="B8" s="38"/>
      <c r="C8" s="18" t="s">
        <v>159</v>
      </c>
      <c r="D8" s="19" t="s">
        <v>160</v>
      </c>
      <c r="E8" s="19" t="s">
        <v>38</v>
      </c>
      <c r="F8" s="35" t="s">
        <v>161</v>
      </c>
      <c r="H8" s="23" t="s">
        <v>162</v>
      </c>
      <c r="I8" s="40"/>
      <c r="J8" s="31" t="s">
        <v>163</v>
      </c>
      <c r="K8" s="41" t="s">
        <v>164</v>
      </c>
      <c r="L8" s="19" t="s">
        <v>165</v>
      </c>
      <c r="M8" s="23" t="s">
        <v>166</v>
      </c>
      <c r="N8" s="24" t="s">
        <v>167</v>
      </c>
      <c r="O8" s="19" t="e">
        <f>IF(#REF!="","",#REF!)</f>
        <v>#REF!</v>
      </c>
      <c r="P8" s="19" t="e">
        <f>IF(#REF!="","",#REF!)</f>
        <v>#REF!</v>
      </c>
      <c r="AG8" s="18" t="s">
        <v>168</v>
      </c>
      <c r="AH8" s="50" t="e">
        <f>IF(#REF!="","",#REF!)</f>
        <v>#REF!</v>
      </c>
    </row>
    <row r="9" spans="1:35" ht="90" x14ac:dyDescent="0.25">
      <c r="B9" s="38"/>
      <c r="C9" s="18" t="s">
        <v>169</v>
      </c>
      <c r="D9" s="19" t="s">
        <v>170</v>
      </c>
      <c r="E9" s="19" t="s">
        <v>92</v>
      </c>
      <c r="F9" s="35" t="s">
        <v>171</v>
      </c>
      <c r="H9" s="23" t="s">
        <v>172</v>
      </c>
      <c r="I9" s="42"/>
      <c r="J9" s="43" t="s">
        <v>173</v>
      </c>
      <c r="L9" s="19" t="s">
        <v>174</v>
      </c>
      <c r="O9" s="19" t="e">
        <f>IF(#REF!="","",#REF!)</f>
        <v>#REF!</v>
      </c>
      <c r="P9" s="19" t="e">
        <f>IF(#REF!="","",#REF!)</f>
        <v>#REF!</v>
      </c>
      <c r="AG9" s="18" t="s">
        <v>175</v>
      </c>
      <c r="AH9" s="50" t="e">
        <f>IF(#REF!="","",#REF!)</f>
        <v>#REF!</v>
      </c>
    </row>
    <row r="10" spans="1:35" ht="75" x14ac:dyDescent="0.25">
      <c r="B10" s="38"/>
      <c r="C10" s="18" t="s">
        <v>176</v>
      </c>
      <c r="D10" s="19" t="s">
        <v>177</v>
      </c>
      <c r="E10" s="19" t="s">
        <v>132</v>
      </c>
      <c r="F10" s="35" t="s">
        <v>178</v>
      </c>
      <c r="H10" s="23" t="s">
        <v>179</v>
      </c>
      <c r="I10" s="44"/>
      <c r="L10" s="19" t="s">
        <v>180</v>
      </c>
      <c r="O10" s="19" t="e">
        <f>IF(#REF!="","",#REF!)</f>
        <v>#REF!</v>
      </c>
      <c r="P10" s="19" t="e">
        <f>IF(#REF!="","",#REF!)</f>
        <v>#REF!</v>
      </c>
      <c r="AG10" s="18" t="s">
        <v>181</v>
      </c>
      <c r="AH10" s="50" t="e">
        <f>IF(#REF!="","",#REF!)</f>
        <v>#REF!</v>
      </c>
    </row>
    <row r="11" spans="1:35" ht="45" x14ac:dyDescent="0.25">
      <c r="B11" s="38"/>
      <c r="C11" s="18" t="s">
        <v>182</v>
      </c>
      <c r="D11" s="19" t="s">
        <v>183</v>
      </c>
      <c r="E11" s="19" t="s">
        <v>38</v>
      </c>
      <c r="L11" s="19" t="s">
        <v>184</v>
      </c>
      <c r="O11" s="19" t="e">
        <f>IF(#REF!="","",#REF!)</f>
        <v>#REF!</v>
      </c>
      <c r="P11" s="19" t="e">
        <f>IF(#REF!="","",#REF!)</f>
        <v>#REF!</v>
      </c>
      <c r="AG11" s="18" t="s">
        <v>185</v>
      </c>
      <c r="AH11" s="50" t="e">
        <f>IF(#REF!="","",#REF!)</f>
        <v>#REF!</v>
      </c>
    </row>
    <row r="12" spans="1:35" ht="90" x14ac:dyDescent="0.25">
      <c r="B12" s="38"/>
      <c r="C12" s="18" t="s">
        <v>186</v>
      </c>
      <c r="D12" s="19" t="s">
        <v>187</v>
      </c>
      <c r="E12" s="19" t="s">
        <v>114</v>
      </c>
      <c r="L12" s="19" t="s">
        <v>188</v>
      </c>
      <c r="AG12" s="18" t="s">
        <v>175</v>
      </c>
      <c r="AH12" s="50" t="e">
        <f>IF(#REF!="","",#REF!)</f>
        <v>#REF!</v>
      </c>
    </row>
    <row r="13" spans="1:35" ht="90" x14ac:dyDescent="0.25">
      <c r="B13" s="38"/>
      <c r="C13" s="18" t="s">
        <v>189</v>
      </c>
      <c r="D13" s="19" t="s">
        <v>190</v>
      </c>
      <c r="E13" s="19" t="s">
        <v>38</v>
      </c>
      <c r="L13" s="19" t="s">
        <v>191</v>
      </c>
      <c r="AG13" s="18" t="s">
        <v>192</v>
      </c>
      <c r="AH13" s="50" t="e">
        <f>IF(#REF!="","",#REF!)</f>
        <v>#REF!</v>
      </c>
    </row>
    <row r="14" spans="1:35" ht="75" x14ac:dyDescent="0.25">
      <c r="B14" s="38"/>
      <c r="C14" s="18" t="s">
        <v>193</v>
      </c>
      <c r="D14" s="19" t="s">
        <v>194</v>
      </c>
      <c r="E14" s="19" t="s">
        <v>38</v>
      </c>
      <c r="L14" s="19" t="s">
        <v>195</v>
      </c>
      <c r="AG14" s="18" t="s">
        <v>196</v>
      </c>
      <c r="AH14" s="50" t="e">
        <f>IF(#REF!="","",#REF!)</f>
        <v>#REF!</v>
      </c>
    </row>
    <row r="15" spans="1:35" ht="60" x14ac:dyDescent="0.25">
      <c r="B15" s="38"/>
      <c r="C15" s="18" t="s">
        <v>197</v>
      </c>
      <c r="D15" s="19" t="s">
        <v>198</v>
      </c>
      <c r="E15" s="19" t="s">
        <v>114</v>
      </c>
      <c r="L15" s="19" t="s">
        <v>199</v>
      </c>
      <c r="AG15" s="18" t="s">
        <v>200</v>
      </c>
      <c r="AH15" s="50" t="e">
        <f>IF(#REF!="","",#REF!)</f>
        <v>#REF!</v>
      </c>
    </row>
    <row r="16" spans="1:35" ht="90" x14ac:dyDescent="0.25">
      <c r="B16" s="38"/>
      <c r="C16" s="18" t="s">
        <v>201</v>
      </c>
      <c r="D16" s="19" t="s">
        <v>202</v>
      </c>
      <c r="E16" s="19" t="s">
        <v>114</v>
      </c>
      <c r="L16" s="19" t="s">
        <v>203</v>
      </c>
      <c r="AG16" s="18" t="s">
        <v>204</v>
      </c>
      <c r="AH16" s="50" t="e">
        <f>IF(#REF!="","",#REF!)</f>
        <v>#REF!</v>
      </c>
    </row>
    <row r="17" spans="2:33" ht="75" x14ac:dyDescent="0.25">
      <c r="B17" s="38"/>
      <c r="C17" s="18" t="s">
        <v>205</v>
      </c>
      <c r="D17" s="19" t="s">
        <v>206</v>
      </c>
      <c r="E17" s="19" t="s">
        <v>114</v>
      </c>
      <c r="L17" s="19" t="s">
        <v>207</v>
      </c>
      <c r="AG17" s="18" t="s">
        <v>208</v>
      </c>
    </row>
    <row r="18" spans="2:33" ht="75" x14ac:dyDescent="0.25">
      <c r="B18" s="38"/>
      <c r="C18" s="18" t="s">
        <v>209</v>
      </c>
      <c r="D18" s="19" t="s">
        <v>210</v>
      </c>
      <c r="E18" s="19" t="s">
        <v>38</v>
      </c>
      <c r="L18" s="41" t="s">
        <v>211</v>
      </c>
      <c r="AG18" s="18" t="s">
        <v>212</v>
      </c>
    </row>
    <row r="19" spans="2:33" ht="75" x14ac:dyDescent="0.25">
      <c r="B19" s="38"/>
      <c r="C19" s="18" t="s">
        <v>213</v>
      </c>
      <c r="D19" s="19" t="s">
        <v>214</v>
      </c>
      <c r="E19" s="19" t="s">
        <v>114</v>
      </c>
      <c r="L19" s="41" t="s">
        <v>215</v>
      </c>
      <c r="AG19" s="18" t="s">
        <v>200</v>
      </c>
    </row>
    <row r="20" spans="2:33" ht="150" x14ac:dyDescent="0.25">
      <c r="B20" s="38"/>
      <c r="C20" s="18" t="s">
        <v>216</v>
      </c>
      <c r="D20" s="19" t="s">
        <v>217</v>
      </c>
      <c r="E20" s="19" t="s">
        <v>92</v>
      </c>
      <c r="AG20" s="18" t="s">
        <v>218</v>
      </c>
    </row>
    <row r="21" spans="2:33" ht="45" x14ac:dyDescent="0.25">
      <c r="B21" s="38"/>
      <c r="C21" s="18" t="s">
        <v>219</v>
      </c>
      <c r="D21" s="19" t="s">
        <v>220</v>
      </c>
      <c r="E21" s="19" t="s">
        <v>114</v>
      </c>
      <c r="AG21" s="18" t="s">
        <v>221</v>
      </c>
    </row>
    <row r="22" spans="2:33" ht="60" x14ac:dyDescent="0.25">
      <c r="B22" s="38"/>
      <c r="C22" s="18" t="s">
        <v>222</v>
      </c>
      <c r="D22" s="19" t="s">
        <v>223</v>
      </c>
      <c r="E22" s="19" t="s">
        <v>114</v>
      </c>
      <c r="AG22" s="18" t="s">
        <v>224</v>
      </c>
    </row>
    <row r="23" spans="2:33" ht="51" x14ac:dyDescent="0.25">
      <c r="B23" s="38"/>
      <c r="C23" s="18" t="s">
        <v>225</v>
      </c>
      <c r="D23" s="19" t="s">
        <v>226</v>
      </c>
      <c r="E23" s="19" t="s">
        <v>38</v>
      </c>
      <c r="AG23" s="18" t="s">
        <v>227</v>
      </c>
    </row>
  </sheetData>
  <sheetProtection algorithmName="SHA-512" hashValue="8Prj1Goo8t6XxMU5A419cw2gdyugZ2c29lC0GoXAlWE6RCYf4O26cn6vu8RBM48/mKQHAFdwc9Y055DikShr6A==" saltValue="gaKBUp5u3oiQIvz1WDqPcw==" spinCount="100000" sheet="1" objects="1" scenarios="1"/>
  <conditionalFormatting sqref="AC16">
    <cfRule type="cellIs" priority="1" operator="equal">
      <formula>$W$4</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3A7C5-3A31-47A2-AC95-2841B55AFBBC}">
  <sheetPr>
    <tabColor theme="4" tint="0.59999389629810485"/>
  </sheetPr>
  <dimension ref="B1:O21"/>
  <sheetViews>
    <sheetView showGridLines="0" zoomScale="60" zoomScaleNormal="60" workbookViewId="0"/>
  </sheetViews>
  <sheetFormatPr baseColWidth="10" defaultRowHeight="15" x14ac:dyDescent="0.25"/>
  <cols>
    <col min="1" max="1" width="11.42578125" style="107"/>
    <col min="2" max="2" width="5.7109375" style="107" customWidth="1"/>
    <col min="3" max="3" width="6.85546875" style="107" customWidth="1"/>
    <col min="4" max="4" width="19.28515625" style="107" customWidth="1"/>
    <col min="5" max="5" width="4.140625" style="107" customWidth="1"/>
    <col min="6" max="6" width="19.7109375" style="107" customWidth="1"/>
    <col min="7" max="7" width="2" style="107" customWidth="1"/>
    <col min="8" max="8" width="19.7109375" style="107" customWidth="1"/>
    <col min="9" max="9" width="2" style="107" customWidth="1"/>
    <col min="10" max="10" width="19.7109375" style="107" customWidth="1"/>
    <col min="11" max="11" width="2.42578125" style="107" customWidth="1"/>
    <col min="12" max="12" width="19.7109375" style="107" customWidth="1"/>
    <col min="13" max="13" width="2.5703125" style="107" customWidth="1"/>
    <col min="14" max="14" width="19.7109375" style="107" customWidth="1"/>
    <col min="15" max="15" width="5.7109375" style="107" customWidth="1"/>
    <col min="16" max="16384" width="11.42578125" style="107"/>
  </cols>
  <sheetData>
    <row r="1" spans="2:15" ht="19.5" customHeight="1" x14ac:dyDescent="0.25"/>
    <row r="2" spans="2:15" ht="27" customHeight="1" x14ac:dyDescent="0.25">
      <c r="B2" s="215" t="s">
        <v>324</v>
      </c>
      <c r="C2" s="216"/>
      <c r="D2" s="216"/>
      <c r="E2" s="216"/>
      <c r="F2" s="216"/>
      <c r="G2" s="216"/>
      <c r="H2" s="216"/>
      <c r="I2" s="216"/>
      <c r="J2" s="216"/>
      <c r="K2" s="216"/>
      <c r="L2" s="216"/>
      <c r="M2" s="216"/>
      <c r="N2" s="216"/>
      <c r="O2" s="217"/>
    </row>
    <row r="3" spans="2:15" ht="30" customHeight="1" x14ac:dyDescent="0.25">
      <c r="B3" s="218"/>
      <c r="C3" s="219"/>
      <c r="D3" s="219"/>
      <c r="E3" s="219"/>
      <c r="F3" s="219"/>
      <c r="G3" s="219"/>
      <c r="H3" s="219"/>
      <c r="I3" s="219"/>
      <c r="J3" s="219"/>
      <c r="K3" s="219"/>
      <c r="L3" s="219"/>
      <c r="M3" s="219"/>
      <c r="N3" s="219"/>
      <c r="O3" s="220"/>
    </row>
    <row r="4" spans="2:15" ht="19.5" customHeight="1" x14ac:dyDescent="0.25">
      <c r="B4" s="110"/>
      <c r="C4" s="109"/>
      <c r="D4" s="109"/>
      <c r="E4" s="109"/>
      <c r="F4" s="109"/>
      <c r="G4" s="109"/>
      <c r="H4" s="109"/>
      <c r="I4" s="109"/>
      <c r="J4" s="109"/>
      <c r="K4" s="109"/>
      <c r="L4" s="109"/>
      <c r="M4" s="109"/>
      <c r="N4" s="109"/>
      <c r="O4" s="125"/>
    </row>
    <row r="5" spans="2:15" x14ac:dyDescent="0.25">
      <c r="B5" s="110"/>
      <c r="C5" s="112"/>
      <c r="D5" s="111"/>
      <c r="E5" s="112"/>
      <c r="F5" s="111"/>
      <c r="G5" s="112"/>
      <c r="H5" s="111"/>
      <c r="I5" s="112"/>
      <c r="J5" s="111"/>
      <c r="K5" s="112"/>
      <c r="L5" s="111"/>
      <c r="M5" s="112"/>
      <c r="N5" s="111"/>
      <c r="O5" s="125"/>
    </row>
    <row r="6" spans="2:15" ht="40.5" customHeight="1" x14ac:dyDescent="0.25">
      <c r="B6" s="110"/>
      <c r="C6" s="214" t="s">
        <v>320</v>
      </c>
      <c r="D6" s="113" t="str">
        <f>Datos!T2</f>
        <v>Casi seguro (5)</v>
      </c>
      <c r="E6" s="112"/>
      <c r="F6" s="114">
        <f>COUNTIFS(Mapa_Proceso!$M$12:$M$5001,$D6,Mapa_Proceso!$N$12:$N$5001,F$16)</f>
        <v>0</v>
      </c>
      <c r="G6" s="115"/>
      <c r="H6" s="114">
        <f>COUNTIFS(Mapa_Proceso!$M$12:$M$5001,$D6,Mapa_Proceso!$N$12:$N$5001,H$16)</f>
        <v>0</v>
      </c>
      <c r="I6" s="115"/>
      <c r="J6" s="116">
        <f>COUNTIFS(Mapa_Proceso!$M$12:$M$5001,$D6,Mapa_Proceso!$N$12:$N$5001,J$16)</f>
        <v>4</v>
      </c>
      <c r="K6" s="115"/>
      <c r="L6" s="116">
        <f>COUNTIFS(Mapa_Proceso!$M$12:$M$5001,$D6,Mapa_Proceso!$N$12:$N$5001,L$16)</f>
        <v>0</v>
      </c>
      <c r="M6" s="115"/>
      <c r="N6" s="116">
        <f>COUNTIFS(Mapa_Proceso!$M$12:$M$5001,$D6,Mapa_Proceso!$N$12:$N$5001,N$16)</f>
        <v>1</v>
      </c>
      <c r="O6" s="125"/>
    </row>
    <row r="7" spans="2:15" ht="12" customHeight="1" x14ac:dyDescent="0.25">
      <c r="B7" s="110"/>
      <c r="C7" s="214"/>
      <c r="D7" s="117"/>
      <c r="E7" s="112"/>
      <c r="F7" s="118"/>
      <c r="G7" s="115"/>
      <c r="H7" s="118"/>
      <c r="I7" s="115"/>
      <c r="J7" s="118"/>
      <c r="K7" s="115"/>
      <c r="L7" s="118"/>
      <c r="M7" s="115"/>
      <c r="N7" s="118"/>
      <c r="O7" s="125"/>
    </row>
    <row r="8" spans="2:15" ht="40.5" customHeight="1" x14ac:dyDescent="0.25">
      <c r="B8" s="110"/>
      <c r="C8" s="214"/>
      <c r="D8" s="113" t="str">
        <f>Datos!T3</f>
        <v>Probable (4)</v>
      </c>
      <c r="E8" s="112"/>
      <c r="F8" s="119">
        <f>COUNTIFS(Mapa_Proceso!$M$12:$M$5001,$D8,Mapa_Proceso!$N$12:$N$5001,F$16)</f>
        <v>0</v>
      </c>
      <c r="G8" s="115"/>
      <c r="H8" s="114">
        <f>COUNTIFS(Mapa_Proceso!$M$12:$M$5001,$D8,Mapa_Proceso!$N$12:$N$5001,H$16)</f>
        <v>1</v>
      </c>
      <c r="I8" s="115"/>
      <c r="J8" s="114">
        <f>COUNTIFS(Mapa_Proceso!$M$12:$M$5001,$D8,Mapa_Proceso!$N$12:$N$5001,J$16)</f>
        <v>1</v>
      </c>
      <c r="K8" s="115"/>
      <c r="L8" s="116">
        <f>COUNTIFS(Mapa_Proceso!$M$12:$M$5001,$D8,Mapa_Proceso!$N$12:$N$5001,L$16)</f>
        <v>3</v>
      </c>
      <c r="M8" s="115"/>
      <c r="N8" s="116">
        <f>COUNTIFS(Mapa_Proceso!$M$12:$M$5001,$D8,Mapa_Proceso!$N$12:$N$5001,N$16)</f>
        <v>1</v>
      </c>
      <c r="O8" s="125"/>
    </row>
    <row r="9" spans="2:15" ht="11.25" customHeight="1" x14ac:dyDescent="0.25">
      <c r="B9" s="110"/>
      <c r="C9" s="214"/>
      <c r="D9" s="117"/>
      <c r="E9" s="112"/>
      <c r="F9" s="118"/>
      <c r="G9" s="115"/>
      <c r="H9" s="118"/>
      <c r="I9" s="115"/>
      <c r="J9" s="118"/>
      <c r="K9" s="115"/>
      <c r="L9" s="118"/>
      <c r="M9" s="115"/>
      <c r="N9" s="118"/>
      <c r="O9" s="125"/>
    </row>
    <row r="10" spans="2:15" ht="40.5" customHeight="1" x14ac:dyDescent="0.25">
      <c r="B10" s="110"/>
      <c r="C10" s="214"/>
      <c r="D10" s="113" t="str">
        <f>Datos!T4</f>
        <v>Posible (3)</v>
      </c>
      <c r="E10" s="112"/>
      <c r="F10" s="120">
        <f>COUNTIFS(Mapa_Proceso!$M$12:$M$5001,$D10,Mapa_Proceso!$N$12:$N$5001,F$16)</f>
        <v>0</v>
      </c>
      <c r="G10" s="115"/>
      <c r="H10" s="119">
        <f>COUNTIFS(Mapa_Proceso!$M$12:$M$5001,$D10,Mapa_Proceso!$N$12:$N$5001,H$16)</f>
        <v>7</v>
      </c>
      <c r="I10" s="115"/>
      <c r="J10" s="114">
        <f>COUNTIFS(Mapa_Proceso!$M$12:$M$5001,$D10,Mapa_Proceso!$N$12:$N$5001,J$16)</f>
        <v>4</v>
      </c>
      <c r="K10" s="115"/>
      <c r="L10" s="116">
        <f>COUNTIFS(Mapa_Proceso!$M$12:$M$5001,$D10,Mapa_Proceso!$N$12:$N$5001,L$16)</f>
        <v>0</v>
      </c>
      <c r="M10" s="115"/>
      <c r="N10" s="116">
        <f>COUNTIFS(Mapa_Proceso!$M$12:$M$5001,$D10,Mapa_Proceso!$N$12:$N$5001,N$16)</f>
        <v>0</v>
      </c>
      <c r="O10" s="125"/>
    </row>
    <row r="11" spans="2:15" ht="9" customHeight="1" x14ac:dyDescent="0.25">
      <c r="B11" s="110"/>
      <c r="C11" s="214"/>
      <c r="D11" s="117"/>
      <c r="E11" s="112"/>
      <c r="F11" s="118"/>
      <c r="G11" s="115"/>
      <c r="H11" s="118"/>
      <c r="I11" s="115"/>
      <c r="J11" s="118"/>
      <c r="K11" s="115"/>
      <c r="L11" s="118"/>
      <c r="M11" s="115"/>
      <c r="N11" s="118"/>
      <c r="O11" s="125"/>
    </row>
    <row r="12" spans="2:15" ht="40.5" customHeight="1" x14ac:dyDescent="0.25">
      <c r="B12" s="110"/>
      <c r="C12" s="214"/>
      <c r="D12" s="113" t="str">
        <f>Datos!T5</f>
        <v>Improbable (2)</v>
      </c>
      <c r="E12" s="112"/>
      <c r="F12" s="120">
        <f>COUNTIFS(Mapa_Proceso!$M$12:$M$5001,$D12,Mapa_Proceso!$N$12:$N$5001,F$16)</f>
        <v>0</v>
      </c>
      <c r="G12" s="115"/>
      <c r="H12" s="120">
        <f>COUNTIFS(Mapa_Proceso!$M$12:$M$5001,$D12,Mapa_Proceso!$N$12:$N$5001,H$16)</f>
        <v>1</v>
      </c>
      <c r="I12" s="115"/>
      <c r="J12" s="119">
        <f>COUNTIFS(Mapa_Proceso!$M$12:$M$5001,$D12,Mapa_Proceso!$N$12:$N$5001,J$16)</f>
        <v>3</v>
      </c>
      <c r="K12" s="115"/>
      <c r="L12" s="114">
        <f>COUNTIFS(Mapa_Proceso!$M$12:$M$5001,$D12,Mapa_Proceso!$N$12:$N$5001,L$16)</f>
        <v>3</v>
      </c>
      <c r="M12" s="115"/>
      <c r="N12" s="116">
        <f>COUNTIFS(Mapa_Proceso!$M$12:$M$5001,$D12,Mapa_Proceso!$N$12:$N$5001,N$16)</f>
        <v>0</v>
      </c>
      <c r="O12" s="125"/>
    </row>
    <row r="13" spans="2:15" ht="9.75" customHeight="1" x14ac:dyDescent="0.25">
      <c r="B13" s="110"/>
      <c r="C13" s="214"/>
      <c r="D13" s="117"/>
      <c r="E13" s="112"/>
      <c r="F13" s="118"/>
      <c r="G13" s="115"/>
      <c r="H13" s="118"/>
      <c r="I13" s="115"/>
      <c r="J13" s="118"/>
      <c r="K13" s="115"/>
      <c r="L13" s="118"/>
      <c r="M13" s="115"/>
      <c r="N13" s="118"/>
      <c r="O13" s="125"/>
    </row>
    <row r="14" spans="2:15" ht="40.5" customHeight="1" x14ac:dyDescent="0.25">
      <c r="B14" s="110"/>
      <c r="C14" s="214"/>
      <c r="D14" s="113" t="s">
        <v>144</v>
      </c>
      <c r="E14" s="112"/>
      <c r="F14" s="120">
        <f>COUNTIFS(Mapa_Proceso!$M$12:$M$5001,$D14,Mapa_Proceso!$N$12:$N$5001,F$16)</f>
        <v>0</v>
      </c>
      <c r="G14" s="115"/>
      <c r="H14" s="120">
        <f>COUNTIFS(Mapa_Proceso!$M$12:$M$5001,$D14,Mapa_Proceso!$N$12:$N$5001,H$16)</f>
        <v>4</v>
      </c>
      <c r="I14" s="115"/>
      <c r="J14" s="119">
        <f>COUNTIFS(Mapa_Proceso!$M$12:$M$5001,$D14,Mapa_Proceso!$N$12:$N$5001,J$16)</f>
        <v>23</v>
      </c>
      <c r="K14" s="115"/>
      <c r="L14" s="114">
        <f>COUNTIFS(Mapa_Proceso!$M$12:$M$5001,$D14,Mapa_Proceso!$N$12:$N$5001,L$16)</f>
        <v>41</v>
      </c>
      <c r="M14" s="115"/>
      <c r="N14" s="116">
        <f>COUNTIFS(Mapa_Proceso!$M$12:$M$5001,$D14,Mapa_Proceso!$N$12:$N$5001,N$16)</f>
        <v>9</v>
      </c>
      <c r="O14" s="125"/>
    </row>
    <row r="15" spans="2:15" ht="27.75" customHeight="1" x14ac:dyDescent="0.25">
      <c r="B15" s="110"/>
      <c r="C15" s="112"/>
      <c r="D15" s="111"/>
      <c r="E15" s="112"/>
      <c r="F15" s="111"/>
      <c r="G15" s="112"/>
      <c r="H15" s="111"/>
      <c r="I15" s="112"/>
      <c r="J15" s="111"/>
      <c r="K15" s="112"/>
      <c r="L15" s="111"/>
      <c r="M15" s="112"/>
      <c r="N15" s="111"/>
      <c r="O15" s="125"/>
    </row>
    <row r="16" spans="2:15" ht="41.25" customHeight="1" x14ac:dyDescent="0.25">
      <c r="B16" s="110"/>
      <c r="C16" s="112"/>
      <c r="D16" s="112"/>
      <c r="E16" s="112"/>
      <c r="F16" s="113" t="str">
        <f>Datos!U6</f>
        <v>Insignificante (1)</v>
      </c>
      <c r="G16" s="121"/>
      <c r="H16" s="113" t="str">
        <f>Datos!U5</f>
        <v>Menor (2)</v>
      </c>
      <c r="I16" s="121"/>
      <c r="J16" s="113" t="str">
        <f>Datos!U4</f>
        <v>Moderado (3)</v>
      </c>
      <c r="K16" s="121"/>
      <c r="L16" s="113" t="str">
        <f>Datos!U3</f>
        <v>Mayor (4)</v>
      </c>
      <c r="M16" s="121"/>
      <c r="N16" s="113" t="str">
        <f>Datos!U2</f>
        <v>Catastrófico (5)</v>
      </c>
      <c r="O16" s="125"/>
    </row>
    <row r="17" spans="2:15" ht="41.25" customHeight="1" x14ac:dyDescent="0.25">
      <c r="B17" s="110"/>
      <c r="C17" s="112"/>
      <c r="D17" s="112"/>
      <c r="E17" s="112"/>
      <c r="F17" s="122"/>
      <c r="G17" s="123"/>
      <c r="H17" s="122"/>
      <c r="I17" s="123"/>
      <c r="J17" s="124" t="s">
        <v>319</v>
      </c>
      <c r="K17" s="123"/>
      <c r="L17" s="122"/>
      <c r="M17" s="123"/>
      <c r="N17" s="122"/>
      <c r="O17" s="125"/>
    </row>
    <row r="18" spans="2:15" ht="18" customHeight="1" x14ac:dyDescent="0.25">
      <c r="B18" s="110"/>
      <c r="C18" s="112"/>
      <c r="D18" s="112"/>
      <c r="E18" s="112"/>
      <c r="F18" s="112"/>
      <c r="G18" s="112"/>
      <c r="H18" s="112"/>
      <c r="I18" s="112"/>
      <c r="J18" s="112"/>
      <c r="K18" s="112"/>
      <c r="L18" s="112"/>
      <c r="M18" s="112"/>
      <c r="N18" s="112"/>
      <c r="O18" s="125"/>
    </row>
    <row r="19" spans="2:15" ht="26.25" customHeight="1" x14ac:dyDescent="0.25">
      <c r="B19" s="110"/>
      <c r="C19" s="112"/>
      <c r="D19" s="124" t="s">
        <v>237</v>
      </c>
      <c r="E19" s="112"/>
      <c r="F19" s="126">
        <f>F10+F12+F14+H12+H14</f>
        <v>5</v>
      </c>
      <c r="G19" s="115"/>
      <c r="H19" s="126">
        <f>F8+H10+J12+J14</f>
        <v>33</v>
      </c>
      <c r="I19" s="115"/>
      <c r="J19" s="126">
        <f>F6+H6+H8+J8+J10+L12+L14</f>
        <v>50</v>
      </c>
      <c r="K19" s="115"/>
      <c r="L19" s="126">
        <f>J6+L6+N6+L8+N8+L10+N10+N12+N14</f>
        <v>18</v>
      </c>
      <c r="M19" s="123"/>
      <c r="N19" s="123"/>
      <c r="O19" s="125"/>
    </row>
    <row r="20" spans="2:15" ht="26.25" customHeight="1" x14ac:dyDescent="0.3">
      <c r="B20" s="110"/>
      <c r="C20" s="112"/>
      <c r="D20" s="127">
        <f>SUM(F6:N14)</f>
        <v>106</v>
      </c>
      <c r="E20" s="112"/>
      <c r="F20" s="128" t="s">
        <v>321</v>
      </c>
      <c r="G20" s="129"/>
      <c r="H20" s="130" t="s">
        <v>86</v>
      </c>
      <c r="I20" s="129"/>
      <c r="J20" s="131" t="s">
        <v>322</v>
      </c>
      <c r="K20" s="129"/>
      <c r="L20" s="132" t="s">
        <v>323</v>
      </c>
      <c r="M20" s="112"/>
      <c r="N20" s="112"/>
      <c r="O20" s="125"/>
    </row>
    <row r="21" spans="2:15" x14ac:dyDescent="0.25">
      <c r="B21" s="133"/>
      <c r="C21" s="134"/>
      <c r="D21" s="134"/>
      <c r="E21" s="134"/>
      <c r="F21" s="134"/>
      <c r="G21" s="134"/>
      <c r="H21" s="134"/>
      <c r="I21" s="134"/>
      <c r="J21" s="134"/>
      <c r="K21" s="134"/>
      <c r="L21" s="134"/>
      <c r="M21" s="134"/>
      <c r="N21" s="134"/>
      <c r="O21" s="135"/>
    </row>
  </sheetData>
  <sheetProtection algorithmName="SHA-512" hashValue="54RubF2czvnY5Q2riSyaY6yyAGtPbbRS4fVyTxeeIlqVNY/IwHRXJ4wH6glJTx15KB/hWAkndrixwTDTbuxxng==" saltValue="ebuPirpsMZqIlwSRCNOgtQ==" spinCount="100000" sheet="1" objects="1" scenarios="1"/>
  <mergeCells count="2">
    <mergeCell ref="C6:C14"/>
    <mergeCell ref="B2:O3"/>
  </mergeCells>
  <conditionalFormatting sqref="F10 F12 F14 H14 H11">
    <cfRule type="cellIs" dxfId="8" priority="4" operator="equal">
      <formula>0</formula>
    </cfRule>
  </conditionalFormatting>
  <conditionalFormatting sqref="F8 H10 J12 J14">
    <cfRule type="cellIs" dxfId="7" priority="3" operator="equal">
      <formula>0</formula>
    </cfRule>
  </conditionalFormatting>
  <conditionalFormatting sqref="F6 H6 H8 J8 J10 L12 L14">
    <cfRule type="cellIs" dxfId="6" priority="2" operator="equal">
      <formula>0</formula>
    </cfRule>
  </conditionalFormatting>
  <conditionalFormatting sqref="J6 L6 N6 N8 L8 L10 N10 N12 N14">
    <cfRule type="cellIs" dxfId="5" priority="1"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ACC4-F2B0-4A87-9A88-8AA687C170D8}">
  <sheetPr>
    <tabColor theme="0" tint="-0.249977111117893"/>
  </sheetPr>
  <dimension ref="B1:E27"/>
  <sheetViews>
    <sheetView showGridLines="0" workbookViewId="0"/>
  </sheetViews>
  <sheetFormatPr baseColWidth="10" defaultRowHeight="15" x14ac:dyDescent="0.25"/>
  <cols>
    <col min="1" max="1" width="23.140625" customWidth="1"/>
    <col min="2" max="2" width="31.140625" customWidth="1"/>
    <col min="3" max="3" width="32.85546875" customWidth="1"/>
    <col min="4" max="4" width="14.42578125" customWidth="1"/>
  </cols>
  <sheetData>
    <row r="1" spans="2:5" ht="48.75" customHeight="1" x14ac:dyDescent="0.25"/>
    <row r="2" spans="2:5" x14ac:dyDescent="0.25">
      <c r="B2" s="92" t="s">
        <v>236</v>
      </c>
      <c r="C2" s="92" t="s">
        <v>238</v>
      </c>
      <c r="D2" s="92" t="s">
        <v>303</v>
      </c>
    </row>
    <row r="3" spans="2:5" x14ac:dyDescent="0.25">
      <c r="B3" t="s">
        <v>1874</v>
      </c>
      <c r="C3" t="s">
        <v>54</v>
      </c>
      <c r="D3" s="157">
        <v>6</v>
      </c>
    </row>
    <row r="4" spans="2:5" x14ac:dyDescent="0.25">
      <c r="C4" t="s">
        <v>81</v>
      </c>
      <c r="D4" s="157">
        <v>6</v>
      </c>
    </row>
    <row r="5" spans="2:5" x14ac:dyDescent="0.25">
      <c r="C5" t="s">
        <v>105</v>
      </c>
      <c r="D5" s="157">
        <v>3</v>
      </c>
    </row>
    <row r="6" spans="2:5" x14ac:dyDescent="0.25">
      <c r="B6" s="106"/>
      <c r="C6" s="106" t="s">
        <v>126</v>
      </c>
      <c r="D6" s="158">
        <v>3</v>
      </c>
    </row>
    <row r="7" spans="2:5" x14ac:dyDescent="0.25">
      <c r="B7" s="96" t="s">
        <v>1875</v>
      </c>
      <c r="C7" s="96" t="s">
        <v>81</v>
      </c>
      <c r="D7" s="159">
        <v>13</v>
      </c>
    </row>
    <row r="8" spans="2:5" x14ac:dyDescent="0.25">
      <c r="B8" s="96"/>
      <c r="C8" s="96" t="s">
        <v>105</v>
      </c>
      <c r="D8" s="159">
        <v>7</v>
      </c>
    </row>
    <row r="9" spans="2:5" x14ac:dyDescent="0.25">
      <c r="B9" s="106"/>
      <c r="C9" s="106" t="s">
        <v>126</v>
      </c>
      <c r="D9" s="158">
        <v>30</v>
      </c>
    </row>
    <row r="10" spans="2:5" x14ac:dyDescent="0.25">
      <c r="B10" s="96" t="s">
        <v>1876</v>
      </c>
      <c r="C10" s="96" t="s">
        <v>105</v>
      </c>
      <c r="D10" s="157">
        <v>2</v>
      </c>
    </row>
    <row r="11" spans="2:5" x14ac:dyDescent="0.25">
      <c r="C11" s="96" t="s">
        <v>126</v>
      </c>
      <c r="D11" s="159">
        <v>31</v>
      </c>
    </row>
    <row r="12" spans="2:5" x14ac:dyDescent="0.25">
      <c r="B12" s="93" t="s">
        <v>1877</v>
      </c>
      <c r="C12" s="95" t="s">
        <v>126</v>
      </c>
      <c r="D12" s="160">
        <v>5</v>
      </c>
    </row>
    <row r="13" spans="2:5" x14ac:dyDescent="0.25">
      <c r="B13" s="94" t="s">
        <v>304</v>
      </c>
      <c r="C13" s="93"/>
      <c r="D13" s="161">
        <f>SUM(D3:D12)</f>
        <v>106</v>
      </c>
    </row>
    <row r="14" spans="2:5" x14ac:dyDescent="0.25">
      <c r="D14" s="105"/>
    </row>
    <row r="15" spans="2:5" x14ac:dyDescent="0.25">
      <c r="D15" s="105"/>
    </row>
    <row r="16" spans="2:5" x14ac:dyDescent="0.25">
      <c r="B16" s="105"/>
      <c r="C16" s="105"/>
      <c r="D16" s="105"/>
      <c r="E16" s="105"/>
    </row>
    <row r="17" spans="2:5" x14ac:dyDescent="0.25">
      <c r="B17" s="105"/>
      <c r="C17" s="105"/>
      <c r="D17" s="105"/>
      <c r="E17" s="105"/>
    </row>
    <row r="18" spans="2:5" x14ac:dyDescent="0.25">
      <c r="B18" s="105"/>
      <c r="C18" s="105"/>
      <c r="D18" s="105"/>
      <c r="E18" s="105"/>
    </row>
    <row r="19" spans="2:5" x14ac:dyDescent="0.25">
      <c r="B19" s="105"/>
      <c r="C19" s="105"/>
      <c r="D19" s="105"/>
      <c r="E19" s="105"/>
    </row>
    <row r="20" spans="2:5" x14ac:dyDescent="0.25">
      <c r="B20" s="105"/>
      <c r="C20" s="105"/>
      <c r="D20" s="105"/>
      <c r="E20" s="105"/>
    </row>
    <row r="21" spans="2:5" x14ac:dyDescent="0.25">
      <c r="B21" s="105"/>
      <c r="C21" s="105"/>
      <c r="D21" s="105"/>
      <c r="E21" s="105"/>
    </row>
    <row r="22" spans="2:5" x14ac:dyDescent="0.25">
      <c r="B22" s="105"/>
      <c r="C22" s="105"/>
      <c r="D22" s="105"/>
      <c r="E22" s="105"/>
    </row>
    <row r="23" spans="2:5" x14ac:dyDescent="0.25">
      <c r="B23" s="105"/>
      <c r="C23" s="105"/>
      <c r="D23" s="105"/>
      <c r="E23" s="105"/>
    </row>
    <row r="24" spans="2:5" x14ac:dyDescent="0.25">
      <c r="B24" s="105"/>
      <c r="C24" s="105"/>
      <c r="D24" s="105"/>
      <c r="E24" s="105"/>
    </row>
    <row r="25" spans="2:5" x14ac:dyDescent="0.25">
      <c r="B25" s="105"/>
      <c r="C25" s="105"/>
      <c r="D25" s="105"/>
      <c r="E25" s="105"/>
    </row>
    <row r="26" spans="2:5" x14ac:dyDescent="0.25">
      <c r="B26" s="105"/>
      <c r="C26" s="105"/>
      <c r="D26" s="105"/>
      <c r="E26" s="105"/>
    </row>
    <row r="27" spans="2:5" x14ac:dyDescent="0.25">
      <c r="B27" s="105"/>
      <c r="C27" s="105"/>
      <c r="D27" s="105"/>
      <c r="E27" s="105"/>
    </row>
  </sheetData>
  <sheetProtection algorithmName="SHA-512" hashValue="l1qNGMvWgjvoGS4oIZUgxj8q6HLHamWQ3Gi5tgckIql3jzLgsSxwCD4zlpsuee7S8YBXFpcdPlpZqMfuZ0mFsw==" saltValue="jwURi6ME7G78/i07DM6faQ=="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689E-A9F9-4FB3-B8E0-A26235BC260A}">
  <sheetPr>
    <tabColor theme="4" tint="0.59999389629810485"/>
  </sheetPr>
  <dimension ref="B1:P21"/>
  <sheetViews>
    <sheetView showGridLines="0" zoomScale="60" zoomScaleNormal="60" workbookViewId="0"/>
  </sheetViews>
  <sheetFormatPr baseColWidth="10" defaultRowHeight="15" x14ac:dyDescent="0.25"/>
  <cols>
    <col min="1" max="1" width="11.42578125" style="107" customWidth="1"/>
    <col min="2" max="2" width="5.7109375" style="107" customWidth="1"/>
    <col min="3" max="3" width="6.85546875" style="107" customWidth="1"/>
    <col min="4" max="4" width="19.28515625" style="107" customWidth="1"/>
    <col min="5" max="5" width="4.140625" style="107" customWidth="1"/>
    <col min="6" max="6" width="19.7109375" style="107" customWidth="1"/>
    <col min="7" max="7" width="2" style="107" customWidth="1"/>
    <col min="8" max="8" width="19.7109375" style="107" customWidth="1"/>
    <col min="9" max="9" width="2" style="107" customWidth="1"/>
    <col min="10" max="10" width="19.7109375" style="107" customWidth="1"/>
    <col min="11" max="11" width="2.42578125" style="107" customWidth="1"/>
    <col min="12" max="12" width="19.7109375" style="107" customWidth="1"/>
    <col min="13" max="13" width="2.5703125" style="107" customWidth="1"/>
    <col min="14" max="14" width="19.7109375" style="107" customWidth="1"/>
    <col min="15" max="15" width="5.7109375" style="107" customWidth="1"/>
    <col min="16" max="16384" width="11.42578125" style="107"/>
  </cols>
  <sheetData>
    <row r="1" spans="2:16" ht="20.25" customHeight="1" x14ac:dyDescent="0.25"/>
    <row r="2" spans="2:16" ht="27" customHeight="1" x14ac:dyDescent="0.25">
      <c r="B2" s="215" t="s">
        <v>325</v>
      </c>
      <c r="C2" s="216"/>
      <c r="D2" s="216"/>
      <c r="E2" s="216"/>
      <c r="F2" s="216"/>
      <c r="G2" s="216"/>
      <c r="H2" s="216"/>
      <c r="I2" s="216"/>
      <c r="J2" s="216"/>
      <c r="K2" s="216"/>
      <c r="L2" s="216"/>
      <c r="M2" s="216"/>
      <c r="N2" s="216"/>
      <c r="O2" s="217"/>
      <c r="P2" s="138"/>
    </row>
    <row r="3" spans="2:16" ht="30" customHeight="1" x14ac:dyDescent="0.25">
      <c r="B3" s="218"/>
      <c r="C3" s="219"/>
      <c r="D3" s="219"/>
      <c r="E3" s="219"/>
      <c r="F3" s="219"/>
      <c r="G3" s="219"/>
      <c r="H3" s="219"/>
      <c r="I3" s="219"/>
      <c r="J3" s="219"/>
      <c r="K3" s="219"/>
      <c r="L3" s="219"/>
      <c r="M3" s="219"/>
      <c r="N3" s="219"/>
      <c r="O3" s="220"/>
      <c r="P3" s="138"/>
    </row>
    <row r="4" spans="2:16" ht="20.25" customHeight="1" x14ac:dyDescent="0.25">
      <c r="B4" s="110"/>
      <c r="C4" s="112"/>
      <c r="D4" s="112"/>
      <c r="E4" s="112"/>
      <c r="F4" s="112"/>
      <c r="G4" s="112"/>
      <c r="H4" s="112"/>
      <c r="I4" s="112"/>
      <c r="J4" s="112"/>
      <c r="K4" s="112"/>
      <c r="L4" s="112"/>
      <c r="M4" s="112"/>
      <c r="N4" s="112"/>
      <c r="O4" s="125"/>
      <c r="P4" s="110"/>
    </row>
    <row r="5" spans="2:16" x14ac:dyDescent="0.25">
      <c r="B5" s="110"/>
      <c r="C5" s="112"/>
      <c r="D5" s="111"/>
      <c r="E5" s="112"/>
      <c r="F5" s="111"/>
      <c r="G5" s="112"/>
      <c r="H5" s="111"/>
      <c r="I5" s="112"/>
      <c r="J5" s="111"/>
      <c r="K5" s="112"/>
      <c r="L5" s="111"/>
      <c r="M5" s="112"/>
      <c r="N5" s="111"/>
      <c r="O5" s="125"/>
      <c r="P5" s="110"/>
    </row>
    <row r="6" spans="2:16" ht="40.5" customHeight="1" x14ac:dyDescent="0.25">
      <c r="B6" s="110"/>
      <c r="C6" s="214" t="s">
        <v>320</v>
      </c>
      <c r="D6" s="113" t="str">
        <f>Datos!T2</f>
        <v>Casi seguro (5)</v>
      </c>
      <c r="E6" s="112"/>
      <c r="F6" s="114">
        <f>COUNTIFS(Mapa_Proceso!$Q$12:$Q$5001,$D6,Mapa_Proceso!$R$12:$R$5001,F$16)</f>
        <v>0</v>
      </c>
      <c r="G6" s="115"/>
      <c r="H6" s="114">
        <f>COUNTIFS(Mapa_Proceso!$Q$12:$Q$5001,$D6,Mapa_Proceso!$R$12:$R$5001,H$16)</f>
        <v>0</v>
      </c>
      <c r="I6" s="115"/>
      <c r="J6" s="116">
        <f>COUNTIFS(Mapa_Proceso!$Q$12:$Q$5001,$D6,Mapa_Proceso!$R$12:$R$5001,J$16)</f>
        <v>0</v>
      </c>
      <c r="K6" s="115"/>
      <c r="L6" s="116">
        <f>COUNTIFS(Mapa_Proceso!$Q$12:$Q$5001,$D6,Mapa_Proceso!$R$12:$R$5001,L$16)</f>
        <v>0</v>
      </c>
      <c r="M6" s="115"/>
      <c r="N6" s="116">
        <f>COUNTIFS(Mapa_Proceso!$Q$12:$Q$5001,$D6,Mapa_Proceso!$R$12:$R$5001,N$16)</f>
        <v>0</v>
      </c>
      <c r="O6" s="125"/>
      <c r="P6" s="110"/>
    </row>
    <row r="7" spans="2:16" ht="12" customHeight="1" x14ac:dyDescent="0.25">
      <c r="B7" s="110"/>
      <c r="C7" s="214"/>
      <c r="D7" s="117"/>
      <c r="E7" s="112"/>
      <c r="F7" s="118"/>
      <c r="G7" s="115"/>
      <c r="H7" s="118"/>
      <c r="I7" s="115"/>
      <c r="J7" s="118"/>
      <c r="K7" s="115"/>
      <c r="L7" s="118"/>
      <c r="M7" s="115"/>
      <c r="N7" s="118"/>
      <c r="O7" s="125"/>
      <c r="P7" s="110"/>
    </row>
    <row r="8" spans="2:16" ht="40.5" customHeight="1" x14ac:dyDescent="0.25">
      <c r="B8" s="110"/>
      <c r="C8" s="214"/>
      <c r="D8" s="113" t="str">
        <f>Datos!T3</f>
        <v>Probable (4)</v>
      </c>
      <c r="E8" s="112"/>
      <c r="F8" s="119">
        <f>COUNTIFS(Mapa_Proceso!$Q$12:$Q$5001,$D8,Mapa_Proceso!$R$12:$R$5001,F$16)</f>
        <v>1</v>
      </c>
      <c r="G8" s="115"/>
      <c r="H8" s="114">
        <f>COUNTIFS(Mapa_Proceso!$Q$12:$Q$5001,$D8,Mapa_Proceso!$R$12:$R$5001,H$16)</f>
        <v>1</v>
      </c>
      <c r="I8" s="115"/>
      <c r="J8" s="114">
        <f>COUNTIFS(Mapa_Proceso!$Q$12:$Q$5001,$D8,Mapa_Proceso!$R$12:$R$5001,J$16)</f>
        <v>2</v>
      </c>
      <c r="K8" s="115"/>
      <c r="L8" s="116">
        <f>COUNTIFS(Mapa_Proceso!$Q$12:$Q$5001,$D8,Mapa_Proceso!$R$12:$R$5001,L$16)</f>
        <v>0</v>
      </c>
      <c r="M8" s="115"/>
      <c r="N8" s="116">
        <f>COUNTIFS(Mapa_Proceso!$Q$12:$Q$5001,$D8,Mapa_Proceso!$R$12:$R$5001,N$16)</f>
        <v>0</v>
      </c>
      <c r="O8" s="125"/>
      <c r="P8" s="110"/>
    </row>
    <row r="9" spans="2:16" ht="11.25" customHeight="1" x14ac:dyDescent="0.25">
      <c r="B9" s="110"/>
      <c r="C9" s="214"/>
      <c r="D9" s="117"/>
      <c r="E9" s="112"/>
      <c r="F9" s="118"/>
      <c r="G9" s="115"/>
      <c r="H9" s="118"/>
      <c r="I9" s="115"/>
      <c r="J9" s="118"/>
      <c r="K9" s="115"/>
      <c r="L9" s="118"/>
      <c r="M9" s="115"/>
      <c r="N9" s="118"/>
      <c r="O9" s="125"/>
      <c r="P9" s="110"/>
    </row>
    <row r="10" spans="2:16" ht="40.5" customHeight="1" x14ac:dyDescent="0.25">
      <c r="B10" s="110"/>
      <c r="C10" s="214"/>
      <c r="D10" s="113" t="str">
        <f>Datos!T4</f>
        <v>Posible (3)</v>
      </c>
      <c r="E10" s="112"/>
      <c r="F10" s="120">
        <f>COUNTIFS(Mapa_Proceso!$Q$12:$Q$5001,$D10,Mapa_Proceso!$R$12:$R$5001,F$16)</f>
        <v>2</v>
      </c>
      <c r="G10" s="115"/>
      <c r="H10" s="119">
        <f>COUNTIFS(Mapa_Proceso!$Q$12:$Q$5001,$D10,Mapa_Proceso!$R$12:$R$5001,H$16)</f>
        <v>0</v>
      </c>
      <c r="I10" s="115"/>
      <c r="J10" s="114">
        <f>COUNTIFS(Mapa_Proceso!$Q$12:$Q$5001,$D10,Mapa_Proceso!$R$12:$R$5001,J$16)</f>
        <v>1</v>
      </c>
      <c r="K10" s="115"/>
      <c r="L10" s="116">
        <f>COUNTIFS(Mapa_Proceso!$Q$12:$Q$5001,$D10,Mapa_Proceso!$R$12:$R$5001,L$16)</f>
        <v>1</v>
      </c>
      <c r="M10" s="115"/>
      <c r="N10" s="116">
        <f>COUNTIFS(Mapa_Proceso!$Q$12:$Q$5001,$D10,Mapa_Proceso!$R$12:$R$5001,N$16)</f>
        <v>0</v>
      </c>
      <c r="O10" s="125"/>
      <c r="P10" s="110"/>
    </row>
    <row r="11" spans="2:16" ht="9" customHeight="1" x14ac:dyDescent="0.25">
      <c r="B11" s="110"/>
      <c r="C11" s="214"/>
      <c r="D11" s="117"/>
      <c r="E11" s="112"/>
      <c r="F11" s="118"/>
      <c r="G11" s="115"/>
      <c r="H11" s="118"/>
      <c r="I11" s="115"/>
      <c r="J11" s="118"/>
      <c r="K11" s="115"/>
      <c r="L11" s="118"/>
      <c r="M11" s="115"/>
      <c r="N11" s="118"/>
      <c r="O11" s="125"/>
      <c r="P11" s="110"/>
    </row>
    <row r="12" spans="2:16" ht="40.5" customHeight="1" x14ac:dyDescent="0.25">
      <c r="B12" s="110"/>
      <c r="C12" s="214"/>
      <c r="D12" s="113" t="str">
        <f>Datos!T5</f>
        <v>Improbable (2)</v>
      </c>
      <c r="E12" s="112"/>
      <c r="F12" s="120">
        <f>COUNTIFS(Mapa_Proceso!$Q$12:$Q$5001,$D12,Mapa_Proceso!$R$12:$R$5001,F$16)</f>
        <v>2</v>
      </c>
      <c r="G12" s="115"/>
      <c r="H12" s="120">
        <f>COUNTIFS(Mapa_Proceso!$Q$12:$Q$5001,$D12,Mapa_Proceso!$R$12:$R$5001,H$16)</f>
        <v>1</v>
      </c>
      <c r="I12" s="115"/>
      <c r="J12" s="119">
        <f>COUNTIFS(Mapa_Proceso!$Q$12:$Q$5001,$D12,Mapa_Proceso!$R$12:$R$5001,J$16)</f>
        <v>0</v>
      </c>
      <c r="K12" s="115"/>
      <c r="L12" s="114">
        <f>COUNTIFS(Mapa_Proceso!$Q$12:$Q$5001,$D12,Mapa_Proceso!$R$12:$R$5001,L$16)</f>
        <v>0</v>
      </c>
      <c r="M12" s="115"/>
      <c r="N12" s="116">
        <f>COUNTIFS(Mapa_Proceso!$Q$12:$Q$5001,$D12,Mapa_Proceso!$R$12:$R$5001,N$16)</f>
        <v>0</v>
      </c>
      <c r="O12" s="125"/>
      <c r="P12" s="110"/>
    </row>
    <row r="13" spans="2:16" ht="9.75" customHeight="1" x14ac:dyDescent="0.25">
      <c r="B13" s="110"/>
      <c r="C13" s="214"/>
      <c r="D13" s="117"/>
      <c r="E13" s="112"/>
      <c r="F13" s="118"/>
      <c r="G13" s="115"/>
      <c r="H13" s="118"/>
      <c r="I13" s="115"/>
      <c r="J13" s="118"/>
      <c r="K13" s="115"/>
      <c r="L13" s="118"/>
      <c r="M13" s="115"/>
      <c r="N13" s="118"/>
      <c r="O13" s="125"/>
      <c r="P13" s="110"/>
    </row>
    <row r="14" spans="2:16" ht="40.5" customHeight="1" x14ac:dyDescent="0.25">
      <c r="B14" s="110"/>
      <c r="C14" s="214"/>
      <c r="D14" s="113" t="s">
        <v>144</v>
      </c>
      <c r="E14" s="112"/>
      <c r="F14" s="120">
        <f>COUNTIFS(Mapa_Proceso!$Q$12:$Q$5001,$D14,Mapa_Proceso!$R$12:$R$5001,F$16)</f>
        <v>22</v>
      </c>
      <c r="G14" s="115"/>
      <c r="H14" s="120">
        <f>COUNTIFS(Mapa_Proceso!$Q$12:$Q$5001,$D14,Mapa_Proceso!$R$12:$R$5001,H$16)</f>
        <v>42</v>
      </c>
      <c r="I14" s="115"/>
      <c r="J14" s="119">
        <f>COUNTIFS(Mapa_Proceso!$Q$12:$Q$5001,$D14,Mapa_Proceso!$R$12:$R$5001,J$16)</f>
        <v>11</v>
      </c>
      <c r="K14" s="115"/>
      <c r="L14" s="114">
        <f>COUNTIFS(Mapa_Proceso!$Q$12:$Q$5001,$D14,Mapa_Proceso!$R$12:$R$5001,L$16)</f>
        <v>15</v>
      </c>
      <c r="M14" s="115"/>
      <c r="N14" s="116">
        <f>COUNTIFS(Mapa_Proceso!$Q$12:$Q$5001,$D14,Mapa_Proceso!$R$12:$R$5001,N$16)</f>
        <v>5</v>
      </c>
      <c r="O14" s="125"/>
      <c r="P14" s="110"/>
    </row>
    <row r="15" spans="2:16" ht="27.75" customHeight="1" x14ac:dyDescent="0.25">
      <c r="B15" s="110"/>
      <c r="C15" s="112"/>
      <c r="D15" s="111"/>
      <c r="E15" s="112"/>
      <c r="F15" s="111"/>
      <c r="G15" s="112"/>
      <c r="H15" s="111"/>
      <c r="I15" s="112"/>
      <c r="J15" s="111"/>
      <c r="K15" s="112"/>
      <c r="L15" s="111"/>
      <c r="M15" s="112"/>
      <c r="N15" s="111"/>
      <c r="O15" s="125"/>
      <c r="P15" s="110"/>
    </row>
    <row r="16" spans="2:16" ht="41.25" customHeight="1" x14ac:dyDescent="0.25">
      <c r="B16" s="110"/>
      <c r="C16" s="112"/>
      <c r="D16" s="112"/>
      <c r="E16" s="112"/>
      <c r="F16" s="113" t="str">
        <f>Datos!U6</f>
        <v>Insignificante (1)</v>
      </c>
      <c r="G16" s="121"/>
      <c r="H16" s="113" t="str">
        <f>Datos!U5</f>
        <v>Menor (2)</v>
      </c>
      <c r="I16" s="121"/>
      <c r="J16" s="113" t="str">
        <f>Datos!U4</f>
        <v>Moderado (3)</v>
      </c>
      <c r="K16" s="121"/>
      <c r="L16" s="113" t="str">
        <f>Datos!U3</f>
        <v>Mayor (4)</v>
      </c>
      <c r="M16" s="121"/>
      <c r="N16" s="113" t="str">
        <f>Datos!U2</f>
        <v>Catastrófico (5)</v>
      </c>
      <c r="O16" s="125"/>
      <c r="P16" s="110"/>
    </row>
    <row r="17" spans="2:16" ht="41.25" customHeight="1" x14ac:dyDescent="0.25">
      <c r="B17" s="110"/>
      <c r="C17" s="112"/>
      <c r="D17" s="112"/>
      <c r="E17" s="112"/>
      <c r="F17" s="122"/>
      <c r="G17" s="123"/>
      <c r="H17" s="122"/>
      <c r="I17" s="123"/>
      <c r="J17" s="124" t="s">
        <v>319</v>
      </c>
      <c r="K17" s="123"/>
      <c r="L17" s="122"/>
      <c r="M17" s="123"/>
      <c r="N17" s="122"/>
      <c r="O17" s="125"/>
      <c r="P17" s="110"/>
    </row>
    <row r="18" spans="2:16" ht="18" customHeight="1" x14ac:dyDescent="0.25">
      <c r="B18" s="110"/>
      <c r="C18" s="112"/>
      <c r="D18" s="112"/>
      <c r="E18" s="112"/>
      <c r="F18" s="112"/>
      <c r="G18" s="112"/>
      <c r="H18" s="112"/>
      <c r="I18" s="112"/>
      <c r="J18" s="112"/>
      <c r="K18" s="112"/>
      <c r="L18" s="112"/>
      <c r="M18" s="112"/>
      <c r="N18" s="112"/>
      <c r="O18" s="125"/>
      <c r="P18" s="110"/>
    </row>
    <row r="19" spans="2:16" ht="26.25" x14ac:dyDescent="0.25">
      <c r="B19" s="110"/>
      <c r="C19" s="112"/>
      <c r="D19" s="124" t="s">
        <v>237</v>
      </c>
      <c r="E19" s="112"/>
      <c r="F19" s="126">
        <f>F10+F12+F14+H12+H14</f>
        <v>69</v>
      </c>
      <c r="G19" s="115"/>
      <c r="H19" s="126">
        <f>F8+H10+J12+J14</f>
        <v>12</v>
      </c>
      <c r="I19" s="115"/>
      <c r="J19" s="126">
        <f>F6+H6+H8+J8+J10+L12+L14</f>
        <v>19</v>
      </c>
      <c r="K19" s="115"/>
      <c r="L19" s="126">
        <f>J6+L6+N6+L8+N8+L10+N10+N12+N14</f>
        <v>6</v>
      </c>
      <c r="M19" s="123"/>
      <c r="N19" s="123"/>
      <c r="O19" s="125"/>
      <c r="P19" s="110"/>
    </row>
    <row r="20" spans="2:16" ht="26.25" customHeight="1" x14ac:dyDescent="0.3">
      <c r="B20" s="110"/>
      <c r="C20" s="112"/>
      <c r="D20" s="127">
        <f>SUM(F6:N14)</f>
        <v>106</v>
      </c>
      <c r="E20" s="112"/>
      <c r="F20" s="128" t="s">
        <v>321</v>
      </c>
      <c r="G20" s="129"/>
      <c r="H20" s="130" t="s">
        <v>86</v>
      </c>
      <c r="I20" s="129"/>
      <c r="J20" s="131" t="s">
        <v>322</v>
      </c>
      <c r="K20" s="129"/>
      <c r="L20" s="132" t="s">
        <v>323</v>
      </c>
      <c r="M20" s="112"/>
      <c r="N20" s="112"/>
      <c r="O20" s="125"/>
      <c r="P20" s="110"/>
    </row>
    <row r="21" spans="2:16" x14ac:dyDescent="0.25">
      <c r="B21" s="133"/>
      <c r="C21" s="134"/>
      <c r="D21" s="134"/>
      <c r="E21" s="134"/>
      <c r="F21" s="134"/>
      <c r="G21" s="134"/>
      <c r="H21" s="134"/>
      <c r="I21" s="134"/>
      <c r="J21" s="134"/>
      <c r="K21" s="134"/>
      <c r="L21" s="134"/>
      <c r="M21" s="134"/>
      <c r="N21" s="134"/>
      <c r="O21" s="135"/>
      <c r="P21" s="110"/>
    </row>
  </sheetData>
  <sheetProtection algorithmName="SHA-512" hashValue="4nGpa/mW7j0rIsscG8etBlMAu+OlX5Kj2RBZoSXg/LXVP5KzcbXXwQo3YbeWw8XFAFwvXyJosNbQDWT7/CGCGw==" saltValue="D1v+Ma1IADF0aLOy2v4Ibg==" spinCount="100000" sheet="1" objects="1" scenarios="1"/>
  <mergeCells count="2">
    <mergeCell ref="C6:C14"/>
    <mergeCell ref="B2:O3"/>
  </mergeCells>
  <conditionalFormatting sqref="F10 F12 F14 H12 H14">
    <cfRule type="cellIs" dxfId="4" priority="5" operator="equal">
      <formula>0</formula>
    </cfRule>
  </conditionalFormatting>
  <conditionalFormatting sqref="F8 H10 J12 J14">
    <cfRule type="cellIs" dxfId="3" priority="4" operator="equal">
      <formula>0</formula>
    </cfRule>
  </conditionalFormatting>
  <conditionalFormatting sqref="F6 H6 H8 J8 J10 L12 L14">
    <cfRule type="cellIs" dxfId="2" priority="3" operator="equal">
      <formula>0</formula>
    </cfRule>
  </conditionalFormatting>
  <conditionalFormatting sqref="L11">
    <cfRule type="cellIs" dxfId="1" priority="2" operator="equal">
      <formula>0</formula>
    </cfRule>
  </conditionalFormatting>
  <conditionalFormatting sqref="J6 L6 N6 L8 L10 N8 N10 N12 N14">
    <cfRule type="cellIs" dxfId="0" priority="1" operator="equal">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188A-6635-40D1-BED8-928F5EF9677D}">
  <sheetPr codeName="Hoja38"/>
  <dimension ref="A1:B23"/>
  <sheetViews>
    <sheetView workbookViewId="0"/>
  </sheetViews>
  <sheetFormatPr baseColWidth="10" defaultRowHeight="15" x14ac:dyDescent="0.25"/>
  <cols>
    <col min="1" max="1" width="64" customWidth="1"/>
    <col min="2" max="2" width="72.42578125" customWidth="1"/>
  </cols>
  <sheetData>
    <row r="1" spans="1:2" x14ac:dyDescent="0.25">
      <c r="A1" s="6" t="s">
        <v>2</v>
      </c>
      <c r="B1" s="91" t="s">
        <v>289</v>
      </c>
    </row>
    <row r="2" spans="1:2" x14ac:dyDescent="0.25">
      <c r="A2" s="18" t="s">
        <v>147</v>
      </c>
      <c r="B2" t="s">
        <v>271</v>
      </c>
    </row>
    <row r="3" spans="1:2" x14ac:dyDescent="0.25">
      <c r="A3" s="18" t="s">
        <v>90</v>
      </c>
      <c r="B3" t="s">
        <v>272</v>
      </c>
    </row>
    <row r="4" spans="1:2" x14ac:dyDescent="0.25">
      <c r="A4" s="18" t="s">
        <v>216</v>
      </c>
      <c r="B4" t="s">
        <v>273</v>
      </c>
    </row>
    <row r="5" spans="1:2" x14ac:dyDescent="0.25">
      <c r="A5" s="18" t="s">
        <v>201</v>
      </c>
      <c r="B5" t="s">
        <v>273</v>
      </c>
    </row>
    <row r="6" spans="1:2" x14ac:dyDescent="0.25">
      <c r="A6" s="18" t="s">
        <v>169</v>
      </c>
      <c r="B6" t="s">
        <v>274</v>
      </c>
    </row>
    <row r="7" spans="1:2" ht="25.5" x14ac:dyDescent="0.25">
      <c r="A7" s="18" t="s">
        <v>186</v>
      </c>
      <c r="B7" t="s">
        <v>274</v>
      </c>
    </row>
    <row r="8" spans="1:2" x14ac:dyDescent="0.25">
      <c r="A8" s="18" t="s">
        <v>209</v>
      </c>
      <c r="B8" t="s">
        <v>275</v>
      </c>
    </row>
    <row r="9" spans="1:2" x14ac:dyDescent="0.25">
      <c r="A9" s="18" t="s">
        <v>182</v>
      </c>
      <c r="B9" t="s">
        <v>276</v>
      </c>
    </row>
    <row r="10" spans="1:2" x14ac:dyDescent="0.25">
      <c r="A10" s="18" t="s">
        <v>159</v>
      </c>
      <c r="B10" t="s">
        <v>277</v>
      </c>
    </row>
    <row r="11" spans="1:2" ht="25.5" x14ac:dyDescent="0.25">
      <c r="A11" s="18" t="s">
        <v>189</v>
      </c>
      <c r="B11" t="s">
        <v>278</v>
      </c>
    </row>
    <row r="12" spans="1:2" x14ac:dyDescent="0.25">
      <c r="A12" s="18" t="s">
        <v>225</v>
      </c>
      <c r="B12" t="s">
        <v>279</v>
      </c>
    </row>
    <row r="13" spans="1:2" x14ac:dyDescent="0.25">
      <c r="A13" s="18" t="s">
        <v>36</v>
      </c>
      <c r="B13" t="s">
        <v>280</v>
      </c>
    </row>
    <row r="14" spans="1:2" ht="38.25" x14ac:dyDescent="0.25">
      <c r="A14" s="18" t="s">
        <v>65</v>
      </c>
      <c r="B14" t="s">
        <v>281</v>
      </c>
    </row>
    <row r="15" spans="1:2" x14ac:dyDescent="0.25">
      <c r="A15" s="18" t="s">
        <v>193</v>
      </c>
      <c r="B15" t="s">
        <v>282</v>
      </c>
    </row>
    <row r="16" spans="1:2" x14ac:dyDescent="0.25">
      <c r="A16" s="18" t="s">
        <v>112</v>
      </c>
      <c r="B16" t="s">
        <v>283</v>
      </c>
    </row>
    <row r="17" spans="1:2" x14ac:dyDescent="0.25">
      <c r="A17" s="18" t="s">
        <v>219</v>
      </c>
      <c r="B17" t="s">
        <v>284</v>
      </c>
    </row>
    <row r="18" spans="1:2" x14ac:dyDescent="0.25">
      <c r="A18" s="18" t="s">
        <v>197</v>
      </c>
      <c r="B18" t="s">
        <v>285</v>
      </c>
    </row>
    <row r="19" spans="1:2" x14ac:dyDescent="0.25">
      <c r="A19" s="18" t="s">
        <v>213</v>
      </c>
      <c r="B19" t="s">
        <v>285</v>
      </c>
    </row>
    <row r="20" spans="1:2" x14ac:dyDescent="0.25">
      <c r="A20" s="18" t="s">
        <v>205</v>
      </c>
      <c r="B20" t="s">
        <v>285</v>
      </c>
    </row>
    <row r="21" spans="1:2" x14ac:dyDescent="0.25">
      <c r="A21" s="18" t="s">
        <v>222</v>
      </c>
      <c r="B21" t="s">
        <v>286</v>
      </c>
    </row>
    <row r="22" spans="1:2" x14ac:dyDescent="0.25">
      <c r="A22" s="18" t="s">
        <v>176</v>
      </c>
      <c r="B22" t="s">
        <v>287</v>
      </c>
    </row>
    <row r="23" spans="1:2" x14ac:dyDescent="0.25">
      <c r="A23" s="18" t="s">
        <v>130</v>
      </c>
      <c r="B23" t="s">
        <v>288</v>
      </c>
    </row>
  </sheetData>
  <sheetProtection algorithmName="SHA-512" hashValue="EeMZAA6u3qkeX49xwd52VwEXxHFA3AyeOY78KiRMt3CUdtHHroNPnFemGJs4yv5VJXdqhreSKcS6Fzcy2XVo0w==" saltValue="VDbfI/VWiehW9VDv6IUZ+Q==" spinCount="100000" sheet="1" objects="1" scenarios="1"/>
  <autoFilter ref="B1:G1" xr:uid="{26BE5D6B-E1F1-4732-8B88-E1F067D8600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E598F-9BBC-487A-B97C-2D108608CC2B}">
  <sheetPr>
    <tabColor rgb="FF92D050"/>
  </sheetPr>
  <dimension ref="A3:C19"/>
  <sheetViews>
    <sheetView zoomScale="80" zoomScaleNormal="80" workbookViewId="0"/>
  </sheetViews>
  <sheetFormatPr baseColWidth="10" defaultRowHeight="15" x14ac:dyDescent="0.25"/>
  <cols>
    <col min="1" max="1" width="24.28515625" style="107" bestFit="1" customWidth="1"/>
    <col min="2" max="2" width="56.5703125" style="107" bestFit="1" customWidth="1"/>
    <col min="3" max="3" width="16.7109375" style="107" bestFit="1" customWidth="1"/>
    <col min="4" max="4" width="23.140625" style="107" bestFit="1" customWidth="1"/>
    <col min="5" max="16384" width="11.42578125" style="107"/>
  </cols>
  <sheetData>
    <row r="3" spans="1:3" x14ac:dyDescent="0.25">
      <c r="A3" s="139" t="s">
        <v>266</v>
      </c>
      <c r="B3" s="139" t="s">
        <v>256</v>
      </c>
      <c r="C3" s="107" t="s">
        <v>270</v>
      </c>
    </row>
    <row r="4" spans="1:3" x14ac:dyDescent="0.25">
      <c r="A4" s="107" t="s">
        <v>64</v>
      </c>
      <c r="B4" s="107" t="s">
        <v>40</v>
      </c>
      <c r="C4" s="140">
        <v>9</v>
      </c>
    </row>
    <row r="5" spans="1:3" x14ac:dyDescent="0.25">
      <c r="B5" s="107" t="s">
        <v>68</v>
      </c>
      <c r="C5" s="140">
        <v>6</v>
      </c>
    </row>
    <row r="6" spans="1:3" x14ac:dyDescent="0.25">
      <c r="B6" s="107" t="s">
        <v>116</v>
      </c>
      <c r="C6" s="140">
        <v>2</v>
      </c>
    </row>
    <row r="7" spans="1:3" x14ac:dyDescent="0.25">
      <c r="B7" s="107" t="s">
        <v>150</v>
      </c>
      <c r="C7" s="140">
        <v>2</v>
      </c>
    </row>
    <row r="8" spans="1:3" x14ac:dyDescent="0.25">
      <c r="B8" s="107" t="s">
        <v>94</v>
      </c>
      <c r="C8" s="140">
        <v>2</v>
      </c>
    </row>
    <row r="9" spans="1:3" x14ac:dyDescent="0.25">
      <c r="A9" s="107" t="s">
        <v>305</v>
      </c>
      <c r="C9" s="140">
        <v>21</v>
      </c>
    </row>
    <row r="10" spans="1:3" x14ac:dyDescent="0.25">
      <c r="A10" s="107" t="s">
        <v>35</v>
      </c>
      <c r="B10" s="107" t="s">
        <v>39</v>
      </c>
      <c r="C10" s="140">
        <v>12</v>
      </c>
    </row>
    <row r="11" spans="1:3" x14ac:dyDescent="0.25">
      <c r="B11" s="107" t="s">
        <v>93</v>
      </c>
      <c r="C11" s="140">
        <v>41</v>
      </c>
    </row>
    <row r="12" spans="1:3" x14ac:dyDescent="0.25">
      <c r="B12" s="107" t="s">
        <v>115</v>
      </c>
      <c r="C12" s="140">
        <v>4</v>
      </c>
    </row>
    <row r="13" spans="1:3" x14ac:dyDescent="0.25">
      <c r="B13" s="107" t="s">
        <v>133</v>
      </c>
      <c r="C13" s="140">
        <v>12</v>
      </c>
    </row>
    <row r="14" spans="1:3" x14ac:dyDescent="0.25">
      <c r="B14" s="107" t="s">
        <v>149</v>
      </c>
      <c r="C14" s="140">
        <v>2</v>
      </c>
    </row>
    <row r="15" spans="1:3" x14ac:dyDescent="0.25">
      <c r="B15" s="107" t="s">
        <v>171</v>
      </c>
      <c r="C15" s="140">
        <v>10</v>
      </c>
    </row>
    <row r="16" spans="1:3" x14ac:dyDescent="0.25">
      <c r="B16" s="107" t="s">
        <v>178</v>
      </c>
      <c r="C16" s="140">
        <v>2</v>
      </c>
    </row>
    <row r="17" spans="1:3" x14ac:dyDescent="0.25">
      <c r="B17" s="107" t="s">
        <v>161</v>
      </c>
      <c r="C17" s="140">
        <v>2</v>
      </c>
    </row>
    <row r="18" spans="1:3" x14ac:dyDescent="0.25">
      <c r="A18" s="107" t="s">
        <v>306</v>
      </c>
      <c r="C18" s="140">
        <v>85</v>
      </c>
    </row>
    <row r="19" spans="1:3" x14ac:dyDescent="0.25">
      <c r="A19" s="107" t="s">
        <v>268</v>
      </c>
      <c r="C19" s="140">
        <v>106</v>
      </c>
    </row>
  </sheetData>
  <sheetProtection algorithmName="SHA-512" hashValue="+a2GxjLxrLd3dC+Jxs9v9CaRWHcIXKPAjnuNKvqjA4iuMPOtqjAIRoIhbUvwJYsNszxzrqVuzZZkH0LMgeDljQ==" saltValue="Iqfu2QSGJFw5t8l9x56BU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26DF9-B9DD-4F1F-A2C3-27B636682E99}">
  <dimension ref="A1:B14"/>
  <sheetViews>
    <sheetView showGridLines="0" workbookViewId="0"/>
  </sheetViews>
  <sheetFormatPr baseColWidth="10" defaultRowHeight="15" x14ac:dyDescent="0.25"/>
  <cols>
    <col min="1" max="1" width="22.5703125" style="107" customWidth="1"/>
    <col min="2" max="2" width="4.28515625" style="107" customWidth="1"/>
    <col min="3" max="3" width="11.85546875" style="107" customWidth="1"/>
    <col min="4" max="4" width="21.140625" style="107" customWidth="1"/>
    <col min="5" max="16384" width="11.42578125" style="107"/>
  </cols>
  <sheetData>
    <row r="1" spans="1:2" x14ac:dyDescent="0.25">
      <c r="A1" s="13" t="s">
        <v>20</v>
      </c>
    </row>
    <row r="2" spans="1:2" x14ac:dyDescent="0.25">
      <c r="A2" s="27" t="s">
        <v>52</v>
      </c>
    </row>
    <row r="3" spans="1:2" x14ac:dyDescent="0.25">
      <c r="A3" s="27" t="s">
        <v>79</v>
      </c>
    </row>
    <row r="4" spans="1:2" x14ac:dyDescent="0.25">
      <c r="A4" s="27" t="s">
        <v>104</v>
      </c>
    </row>
    <row r="5" spans="1:2" x14ac:dyDescent="0.25">
      <c r="A5" s="27" t="s">
        <v>125</v>
      </c>
    </row>
    <row r="6" spans="1:2" x14ac:dyDescent="0.25">
      <c r="A6" s="27" t="s">
        <v>145</v>
      </c>
    </row>
    <row r="9" spans="1:2" x14ac:dyDescent="0.25">
      <c r="A9" s="107" t="s">
        <v>312</v>
      </c>
      <c r="B9" s="107" t="e">
        <f>COUNTIF(Mapa_Proceso!#REF!,Perpectivas!$A$3)+COUNTIF(Mapa_Proceso!#REF!,Perpectivas!$A$4)+COUNTIF(Mapa_Proceso!#REF!,Perpectivas!$A$2)</f>
        <v>#REF!</v>
      </c>
    </row>
    <row r="10" spans="1:2" x14ac:dyDescent="0.25">
      <c r="A10" s="107" t="s">
        <v>136</v>
      </c>
      <c r="B10" s="107" t="e">
        <f>COUNTIF(Mapa_Proceso!#REF!,Perpectivas!$A$3)+COUNTIF(Mapa_Proceso!#REF!,Perpectivas!$A$4)+COUNTIF(Mapa_Proceso!#REF!,Perpectivas!$A$2)</f>
        <v>#REF!</v>
      </c>
    </row>
    <row r="11" spans="1:2" x14ac:dyDescent="0.25">
      <c r="A11" s="107" t="s">
        <v>70</v>
      </c>
      <c r="B11" s="107" t="e">
        <f>COUNTIF(Mapa_Proceso!#REF!,Perpectivas!$A$3)+COUNTIF(Mapa_Proceso!#REF!,Perpectivas!$A$4)+COUNTIF(Mapa_Proceso!#REF!,Perpectivas!$A$2)</f>
        <v>#REF!</v>
      </c>
    </row>
    <row r="12" spans="1:2" x14ac:dyDescent="0.25">
      <c r="A12" s="107" t="s">
        <v>311</v>
      </c>
      <c r="B12" s="107" t="e">
        <f>COUNTIF(Mapa_Proceso!#REF!,Perpectivas!$A$3)+COUNTIF(Mapa_Proceso!#REF!,Perpectivas!$A$4)+COUNTIF(Mapa_Proceso!#REF!,Perpectivas!$A$2)</f>
        <v>#REF!</v>
      </c>
    </row>
    <row r="13" spans="1:2" x14ac:dyDescent="0.25">
      <c r="A13" s="107" t="s">
        <v>310</v>
      </c>
      <c r="B13" s="107" t="e">
        <f>COUNTIF(Mapa_Proceso!#REF!,Perpectivas!$A$3)+COUNTIF(Mapa_Proceso!#REF!,Perpectivas!$A$4)+COUNTIF(Mapa_Proceso!#REF!,Perpectivas!$A$2)</f>
        <v>#REF!</v>
      </c>
    </row>
    <row r="14" spans="1:2" x14ac:dyDescent="0.25">
      <c r="A14" s="107" t="s">
        <v>152</v>
      </c>
      <c r="B14" s="107" t="e">
        <f>COUNTIF(Mapa_Proceso!#REF!,Perpectivas!$A$3)+COUNTIF(Mapa_Proceso!#REF!,Perpectivas!$A$4)+COUNTIF(Mapa_Proceso!#REF!,Perpectivas!$A$2)</f>
        <v>#REF!</v>
      </c>
    </row>
  </sheetData>
  <sheetProtection algorithmName="SHA-512" hashValue="FPLG1dyZdfGh/W+O6jk/r+u34LPsOAE858gGWsz21SgHAcYXPXnHGxdj0LuGybYK0FkiMk854aZnIL32eBqGnA==" saltValue="tu1ddZmcrfofHr3+Qzeh7w==" spinCount="100000"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68115-527E-4A7F-98AA-C24388A84120}">
  <sheetPr codeName="Hoja39"/>
  <dimension ref="A2:X41"/>
  <sheetViews>
    <sheetView workbookViewId="0"/>
  </sheetViews>
  <sheetFormatPr baseColWidth="10" defaultRowHeight="15" x14ac:dyDescent="0.25"/>
  <cols>
    <col min="1" max="1" width="17.5703125" bestFit="1" customWidth="1"/>
    <col min="2" max="2" width="22.42578125" bestFit="1" customWidth="1"/>
    <col min="3" max="3" width="15.5703125" customWidth="1"/>
    <col min="4" max="4" width="9.85546875" bestFit="1" customWidth="1"/>
    <col min="5" max="5" width="13.140625" bestFit="1" customWidth="1"/>
    <col min="6" max="6" width="14.28515625" customWidth="1"/>
    <col min="7" max="10" width="12.5703125" bestFit="1" customWidth="1"/>
    <col min="11" max="11" width="16.7109375" bestFit="1" customWidth="1"/>
    <col min="12" max="12" width="17.5703125" bestFit="1" customWidth="1"/>
    <col min="13" max="13" width="16.7109375" bestFit="1" customWidth="1"/>
    <col min="14" max="14" width="17.5703125" bestFit="1" customWidth="1"/>
    <col min="15" max="15" width="16.7109375" bestFit="1" customWidth="1"/>
    <col min="16" max="16" width="17.5703125" bestFit="1" customWidth="1"/>
    <col min="17" max="17" width="16.7109375" bestFit="1" customWidth="1"/>
    <col min="18" max="18" width="22.5703125" bestFit="1" customWidth="1"/>
    <col min="19" max="19" width="21.7109375" bestFit="1" customWidth="1"/>
    <col min="20" max="20" width="13.140625" bestFit="1" customWidth="1"/>
    <col min="21" max="21" width="10.42578125" bestFit="1" customWidth="1"/>
    <col min="22" max="22" width="12.85546875" bestFit="1" customWidth="1"/>
    <col min="23" max="23" width="15.85546875" bestFit="1" customWidth="1"/>
    <col min="24" max="24" width="12.5703125" bestFit="1" customWidth="1"/>
  </cols>
  <sheetData>
    <row r="2" spans="1:8" x14ac:dyDescent="0.25">
      <c r="A2" t="s">
        <v>1872</v>
      </c>
    </row>
    <row r="3" spans="1:8" x14ac:dyDescent="0.25">
      <c r="A3" s="88" t="s">
        <v>270</v>
      </c>
      <c r="B3" s="88" t="s">
        <v>269</v>
      </c>
    </row>
    <row r="4" spans="1:8" x14ac:dyDescent="0.25">
      <c r="A4" s="88" t="s">
        <v>266</v>
      </c>
      <c r="B4" t="s">
        <v>52</v>
      </c>
      <c r="C4" t="s">
        <v>79</v>
      </c>
      <c r="D4" t="s">
        <v>125</v>
      </c>
      <c r="E4" t="s">
        <v>104</v>
      </c>
      <c r="F4" t="s">
        <v>267</v>
      </c>
      <c r="G4" t="s">
        <v>268</v>
      </c>
    </row>
    <row r="5" spans="1:8" x14ac:dyDescent="0.25">
      <c r="A5" s="89" t="s">
        <v>51</v>
      </c>
      <c r="B5" s="90">
        <v>1</v>
      </c>
      <c r="C5" s="90"/>
      <c r="D5" s="90"/>
      <c r="E5" s="90">
        <v>4</v>
      </c>
      <c r="F5" s="90"/>
      <c r="G5" s="90">
        <v>5</v>
      </c>
    </row>
    <row r="6" spans="1:8" x14ac:dyDescent="0.25">
      <c r="A6" s="89" t="s">
        <v>124</v>
      </c>
      <c r="B6" s="90"/>
      <c r="C6" s="90">
        <v>3</v>
      </c>
      <c r="D6" s="90">
        <v>1</v>
      </c>
      <c r="E6" s="90">
        <v>3</v>
      </c>
      <c r="F6" s="90"/>
      <c r="G6" s="90">
        <v>7</v>
      </c>
    </row>
    <row r="7" spans="1:8" x14ac:dyDescent="0.25">
      <c r="A7" s="89" t="s">
        <v>103</v>
      </c>
      <c r="B7" s="90"/>
      <c r="C7" s="90"/>
      <c r="D7" s="90">
        <v>7</v>
      </c>
      <c r="E7" s="90">
        <v>4</v>
      </c>
      <c r="F7" s="90"/>
      <c r="G7" s="90">
        <v>11</v>
      </c>
    </row>
    <row r="8" spans="1:8" x14ac:dyDescent="0.25">
      <c r="A8" s="89" t="s">
        <v>78</v>
      </c>
      <c r="B8" s="90">
        <v>1</v>
      </c>
      <c r="C8" s="90">
        <v>3</v>
      </c>
      <c r="D8" s="90">
        <v>1</v>
      </c>
      <c r="E8" s="90">
        <v>1</v>
      </c>
      <c r="F8" s="90"/>
      <c r="G8" s="90">
        <v>6</v>
      </c>
    </row>
    <row r="9" spans="1:8" x14ac:dyDescent="0.25">
      <c r="A9" s="89" t="s">
        <v>144</v>
      </c>
      <c r="B9" s="90">
        <v>9</v>
      </c>
      <c r="C9" s="90">
        <v>41</v>
      </c>
      <c r="D9" s="90">
        <v>4</v>
      </c>
      <c r="E9" s="90">
        <v>23</v>
      </c>
      <c r="F9" s="90"/>
      <c r="G9" s="90">
        <v>77</v>
      </c>
    </row>
    <row r="10" spans="1:8" x14ac:dyDescent="0.25">
      <c r="A10" s="89" t="s">
        <v>267</v>
      </c>
      <c r="B10" s="90"/>
      <c r="C10" s="90"/>
      <c r="D10" s="90"/>
      <c r="E10" s="90"/>
      <c r="F10" s="90"/>
      <c r="G10" s="90"/>
    </row>
    <row r="11" spans="1:8" x14ac:dyDescent="0.25">
      <c r="A11" s="89" t="s">
        <v>268</v>
      </c>
      <c r="B11" s="90">
        <v>11</v>
      </c>
      <c r="C11" s="90">
        <v>47</v>
      </c>
      <c r="D11" s="90">
        <v>13</v>
      </c>
      <c r="E11" s="90">
        <v>35</v>
      </c>
      <c r="F11" s="90"/>
      <c r="G11" s="90">
        <v>106</v>
      </c>
    </row>
    <row r="12" spans="1:8" x14ac:dyDescent="0.25">
      <c r="A12" s="89"/>
      <c r="B12" s="90"/>
      <c r="C12" s="90"/>
      <c r="D12" s="90"/>
      <c r="E12" s="90"/>
      <c r="F12" s="90"/>
      <c r="G12" s="90"/>
      <c r="H12" s="90"/>
    </row>
    <row r="13" spans="1:8" x14ac:dyDescent="0.25">
      <c r="A13" s="89"/>
      <c r="B13" s="90"/>
      <c r="C13" s="90"/>
      <c r="D13" s="90"/>
      <c r="E13" s="90"/>
      <c r="F13" s="90"/>
      <c r="G13" s="90"/>
      <c r="H13" s="90"/>
    </row>
    <row r="14" spans="1:8" x14ac:dyDescent="0.25">
      <c r="A14" s="89"/>
      <c r="B14" s="90"/>
      <c r="C14" s="90"/>
      <c r="D14" s="90"/>
      <c r="E14" s="90"/>
      <c r="F14" s="90"/>
      <c r="G14" s="90"/>
      <c r="H14" s="90"/>
    </row>
    <row r="18" spans="1:24" x14ac:dyDescent="0.25">
      <c r="A18" t="s">
        <v>1873</v>
      </c>
    </row>
    <row r="19" spans="1:24" x14ac:dyDescent="0.25">
      <c r="A19" s="88" t="s">
        <v>270</v>
      </c>
      <c r="B19" s="88" t="s">
        <v>269</v>
      </c>
    </row>
    <row r="20" spans="1:24" x14ac:dyDescent="0.25">
      <c r="A20" s="88" t="s">
        <v>266</v>
      </c>
      <c r="B20" t="s">
        <v>52</v>
      </c>
      <c r="C20" t="s">
        <v>145</v>
      </c>
      <c r="D20" t="s">
        <v>79</v>
      </c>
      <c r="E20" t="s">
        <v>125</v>
      </c>
      <c r="F20" t="s">
        <v>104</v>
      </c>
      <c r="G20" t="s">
        <v>267</v>
      </c>
      <c r="H20" t="s">
        <v>268</v>
      </c>
    </row>
    <row r="21" spans="1:24" x14ac:dyDescent="0.25">
      <c r="A21" s="89" t="s">
        <v>124</v>
      </c>
      <c r="B21" s="90"/>
      <c r="C21" s="90">
        <v>2</v>
      </c>
      <c r="D21" s="90"/>
      <c r="E21" s="90">
        <v>1</v>
      </c>
      <c r="F21" s="90"/>
      <c r="G21" s="90"/>
      <c r="H21" s="90">
        <v>3</v>
      </c>
    </row>
    <row r="22" spans="1:24" x14ac:dyDescent="0.25">
      <c r="A22" s="89" t="s">
        <v>103</v>
      </c>
      <c r="B22" s="90"/>
      <c r="C22" s="90">
        <v>2</v>
      </c>
      <c r="D22" s="90">
        <v>1</v>
      </c>
      <c r="E22" s="90"/>
      <c r="F22" s="90">
        <v>1</v>
      </c>
      <c r="G22" s="90"/>
      <c r="H22" s="90">
        <v>4</v>
      </c>
    </row>
    <row r="23" spans="1:24" x14ac:dyDescent="0.25">
      <c r="A23" s="89" t="s">
        <v>78</v>
      </c>
      <c r="B23" s="90"/>
      <c r="C23" s="90">
        <v>1</v>
      </c>
      <c r="D23" s="90"/>
      <c r="E23" s="90">
        <v>1</v>
      </c>
      <c r="F23" s="90">
        <v>2</v>
      </c>
      <c r="G23" s="90"/>
      <c r="H23" s="90">
        <v>4</v>
      </c>
    </row>
    <row r="24" spans="1:24" x14ac:dyDescent="0.25">
      <c r="A24" s="89" t="s">
        <v>144</v>
      </c>
      <c r="B24" s="90">
        <v>5</v>
      </c>
      <c r="C24" s="90">
        <v>22</v>
      </c>
      <c r="D24" s="90">
        <v>15</v>
      </c>
      <c r="E24" s="90">
        <v>42</v>
      </c>
      <c r="F24" s="90">
        <v>11</v>
      </c>
      <c r="G24" s="90"/>
      <c r="H24" s="90">
        <v>95</v>
      </c>
    </row>
    <row r="25" spans="1:24" x14ac:dyDescent="0.25">
      <c r="A25" s="89" t="s">
        <v>267</v>
      </c>
      <c r="B25" s="90"/>
      <c r="C25" s="90"/>
      <c r="D25" s="90"/>
      <c r="E25" s="90"/>
      <c r="F25" s="90"/>
      <c r="G25" s="90"/>
      <c r="H25" s="90"/>
    </row>
    <row r="26" spans="1:24" x14ac:dyDescent="0.25">
      <c r="A26" s="89" t="s">
        <v>268</v>
      </c>
      <c r="B26" s="90">
        <v>5</v>
      </c>
      <c r="C26" s="90">
        <v>27</v>
      </c>
      <c r="D26" s="90">
        <v>16</v>
      </c>
      <c r="E26" s="90">
        <v>44</v>
      </c>
      <c r="F26" s="90">
        <v>14</v>
      </c>
      <c r="G26" s="90"/>
      <c r="H26" s="90">
        <v>106</v>
      </c>
    </row>
    <row r="31" spans="1:24" x14ac:dyDescent="0.25">
      <c r="A31" s="88" t="s">
        <v>315</v>
      </c>
      <c r="B31" s="88" t="s">
        <v>318</v>
      </c>
      <c r="C31" t="s">
        <v>270</v>
      </c>
    </row>
    <row r="32" spans="1:24" x14ac:dyDescent="0.25">
      <c r="A32" t="s">
        <v>81</v>
      </c>
      <c r="B32" t="s">
        <v>81</v>
      </c>
      <c r="C32" s="90">
        <v>13</v>
      </c>
      <c r="K32" s="88"/>
      <c r="L32" s="88"/>
      <c r="M32" s="88"/>
      <c r="N32" s="88"/>
      <c r="O32" s="88"/>
      <c r="P32" s="88"/>
      <c r="Q32" s="88"/>
      <c r="R32" s="88"/>
      <c r="S32" s="88"/>
      <c r="T32" s="88"/>
      <c r="U32" s="88"/>
      <c r="V32" s="88"/>
      <c r="W32" s="88"/>
      <c r="X32" s="88"/>
    </row>
    <row r="33" spans="1:3" x14ac:dyDescent="0.25">
      <c r="B33" t="s">
        <v>126</v>
      </c>
      <c r="C33" s="90">
        <v>30</v>
      </c>
    </row>
    <row r="34" spans="1:3" x14ac:dyDescent="0.25">
      <c r="B34" t="s">
        <v>105</v>
      </c>
      <c r="C34" s="90">
        <v>7</v>
      </c>
    </row>
    <row r="35" spans="1:3" x14ac:dyDescent="0.25">
      <c r="A35" t="s">
        <v>126</v>
      </c>
      <c r="B35" t="s">
        <v>126</v>
      </c>
      <c r="C35" s="90">
        <v>5</v>
      </c>
    </row>
    <row r="36" spans="1:3" x14ac:dyDescent="0.25">
      <c r="A36" t="s">
        <v>54</v>
      </c>
      <c r="B36" t="s">
        <v>81</v>
      </c>
      <c r="C36" s="90">
        <v>6</v>
      </c>
    </row>
    <row r="37" spans="1:3" x14ac:dyDescent="0.25">
      <c r="B37" t="s">
        <v>126</v>
      </c>
      <c r="C37" s="90">
        <v>3</v>
      </c>
    </row>
    <row r="38" spans="1:3" x14ac:dyDescent="0.25">
      <c r="B38" t="s">
        <v>54</v>
      </c>
      <c r="C38" s="90">
        <v>6</v>
      </c>
    </row>
    <row r="39" spans="1:3" x14ac:dyDescent="0.25">
      <c r="B39" t="s">
        <v>105</v>
      </c>
      <c r="C39" s="90">
        <v>3</v>
      </c>
    </row>
    <row r="40" spans="1:3" x14ac:dyDescent="0.25">
      <c r="A40" t="s">
        <v>105</v>
      </c>
      <c r="B40" t="s">
        <v>126</v>
      </c>
      <c r="C40" s="90">
        <v>31</v>
      </c>
    </row>
    <row r="41" spans="1:3" x14ac:dyDescent="0.25">
      <c r="B41" t="s">
        <v>105</v>
      </c>
      <c r="C41" s="90">
        <v>2</v>
      </c>
    </row>
  </sheetData>
  <sheetProtection algorithmName="SHA-512" hashValue="ycE6XmF8bGW9CHDH9f/jXCGGXrL4M7LFBXeqGc6Rd6XpDuPta5+W/k48wYP2O6b1kbQIih8gGxbnF2TREcYCGg==" saltValue="v00NW0X305ysdEoGQg6qPw=="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36D9B-CA25-43A9-B719-6A16197D2313}">
  <dimension ref="A3:C12"/>
  <sheetViews>
    <sheetView workbookViewId="0"/>
  </sheetViews>
  <sheetFormatPr baseColWidth="10" defaultRowHeight="15" x14ac:dyDescent="0.25"/>
  <cols>
    <col min="1" max="1" width="17.5703125" bestFit="1" customWidth="1"/>
    <col min="2" max="2" width="22.7109375" bestFit="1" customWidth="1"/>
    <col min="3" max="3" width="16.7109375" bestFit="1" customWidth="1"/>
  </cols>
  <sheetData>
    <row r="3" spans="1:3" x14ac:dyDescent="0.25">
      <c r="A3" s="88" t="s">
        <v>266</v>
      </c>
      <c r="B3" s="88" t="s">
        <v>309</v>
      </c>
      <c r="C3" t="s">
        <v>270</v>
      </c>
    </row>
    <row r="4" spans="1:3" x14ac:dyDescent="0.25">
      <c r="A4" s="89" t="s">
        <v>81</v>
      </c>
      <c r="B4" s="89" t="s">
        <v>110</v>
      </c>
      <c r="C4" s="90">
        <v>1</v>
      </c>
    </row>
    <row r="5" spans="1:3" x14ac:dyDescent="0.25">
      <c r="B5" s="89" t="s">
        <v>61</v>
      </c>
      <c r="C5" s="90">
        <v>17</v>
      </c>
    </row>
    <row r="6" spans="1:3" x14ac:dyDescent="0.25">
      <c r="B6" s="89" t="s">
        <v>86</v>
      </c>
      <c r="C6" s="90">
        <v>1</v>
      </c>
    </row>
    <row r="7" spans="1:3" x14ac:dyDescent="0.25">
      <c r="A7" s="89" t="s">
        <v>126</v>
      </c>
      <c r="B7" s="89" t="s">
        <v>61</v>
      </c>
      <c r="C7" s="90">
        <v>57</v>
      </c>
    </row>
    <row r="8" spans="1:3" x14ac:dyDescent="0.25">
      <c r="B8" s="89" t="s">
        <v>86</v>
      </c>
      <c r="C8" s="90">
        <v>2</v>
      </c>
    </row>
    <row r="9" spans="1:3" x14ac:dyDescent="0.25">
      <c r="A9" s="89" t="s">
        <v>54</v>
      </c>
      <c r="B9" s="89" t="s">
        <v>61</v>
      </c>
      <c r="C9" s="90">
        <v>7</v>
      </c>
    </row>
    <row r="10" spans="1:3" x14ac:dyDescent="0.25">
      <c r="A10" s="89" t="s">
        <v>105</v>
      </c>
      <c r="B10" s="89" t="s">
        <v>61</v>
      </c>
      <c r="C10" s="90">
        <v>17</v>
      </c>
    </row>
    <row r="11" spans="1:3" x14ac:dyDescent="0.25">
      <c r="B11" s="89" t="s">
        <v>86</v>
      </c>
      <c r="C11" s="90">
        <v>3</v>
      </c>
    </row>
    <row r="12" spans="1:3" x14ac:dyDescent="0.25">
      <c r="A12" s="89" t="s">
        <v>268</v>
      </c>
      <c r="C12" s="90">
        <v>105</v>
      </c>
    </row>
  </sheetData>
  <sheetProtection algorithmName="SHA-512" hashValue="8/dHdruc9Pq9oGK68PqjIKn6I0qRzENZg2GTluanzc9EYtRvtn4AqjYrFFeW1t0ZosnkrDz0C640I5+OHsXrhg==" saltValue="8OC/TDVhNfMCfp56e2BuBg=="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5" tint="-0.249977111117893"/>
  </sheetPr>
  <dimension ref="A1:BS117"/>
  <sheetViews>
    <sheetView showGridLines="0" tabSelected="1" view="pageBreakPreview" zoomScale="60" zoomScaleNormal="60" workbookViewId="0">
      <pane ySplit="11" topLeftCell="A12" activePane="bottomLeft" state="frozen"/>
      <selection pane="bottomLeft" activeCell="A12" sqref="A12"/>
    </sheetView>
  </sheetViews>
  <sheetFormatPr baseColWidth="10" defaultColWidth="11.42578125" defaultRowHeight="12.75" x14ac:dyDescent="0.2"/>
  <cols>
    <col min="1" max="1" width="35.5703125" style="2" customWidth="1"/>
    <col min="2" max="2" width="30.7109375" style="2" customWidth="1"/>
    <col min="3" max="3" width="23.85546875" style="2" customWidth="1"/>
    <col min="4" max="4" width="30.7109375" style="2" customWidth="1"/>
    <col min="5" max="5" width="15.7109375" style="2" customWidth="1"/>
    <col min="6" max="6" width="12.85546875" style="2" customWidth="1"/>
    <col min="7" max="9" width="41" style="2" customWidth="1"/>
    <col min="10" max="10" width="44.85546875" style="2" customWidth="1"/>
    <col min="11" max="12" width="50.7109375" style="2" customWidth="1"/>
    <col min="13" max="14" width="5.28515625" style="2" customWidth="1"/>
    <col min="15" max="15" width="18.85546875" style="2" customWidth="1"/>
    <col min="16" max="16" width="31.140625" style="2" customWidth="1"/>
    <col min="17" max="18" width="5.28515625" style="2" customWidth="1"/>
    <col min="19" max="19" width="18.85546875" style="2" customWidth="1"/>
    <col min="20" max="20" width="31.140625" style="2" customWidth="1"/>
    <col min="21" max="21" width="15.85546875" style="2" customWidth="1"/>
    <col min="22" max="22" width="134" style="2" customWidth="1"/>
    <col min="23" max="23" width="22" style="2" customWidth="1"/>
    <col min="24" max="24" width="26.28515625" style="2" customWidth="1"/>
    <col min="25" max="26" width="20.42578125" style="2" customWidth="1"/>
    <col min="27" max="27" width="57.7109375" style="2" customWidth="1"/>
    <col min="28" max="29" width="31.85546875" style="2" customWidth="1"/>
    <col min="30" max="31" width="20.42578125" style="2" customWidth="1"/>
    <col min="32" max="34" width="31.85546875" style="2" customWidth="1"/>
    <col min="35" max="35" width="14.7109375" style="2" customWidth="1"/>
    <col min="36" max="36" width="23.42578125" style="2" customWidth="1"/>
    <col min="37" max="37" width="31.42578125" style="2" customWidth="1"/>
    <col min="38" max="38" width="14.7109375" style="2" customWidth="1"/>
    <col min="39" max="39" width="23.42578125" style="2" customWidth="1"/>
    <col min="40" max="40" width="31.42578125" style="2" customWidth="1"/>
    <col min="41" max="41" width="14.7109375" style="2" customWidth="1"/>
    <col min="42" max="42" width="23.42578125" style="2" customWidth="1"/>
    <col min="43" max="43" width="31.42578125" style="2" customWidth="1"/>
    <col min="44" max="44" width="14.7109375" style="2" customWidth="1"/>
    <col min="45" max="45" width="23.42578125" style="2" customWidth="1"/>
    <col min="46" max="46" width="31.42578125" style="2" customWidth="1"/>
    <col min="47" max="47" width="14.7109375" style="2" customWidth="1"/>
    <col min="48" max="48" width="23.42578125" style="2" customWidth="1"/>
    <col min="49" max="49" width="31.42578125" style="2" customWidth="1"/>
    <col min="50" max="50" width="14.7109375" style="2" customWidth="1"/>
    <col min="51" max="51" width="23.42578125" style="2" customWidth="1"/>
    <col min="52" max="52" width="31.42578125" style="2" customWidth="1"/>
    <col min="53" max="53" width="14.7109375" style="2" customWidth="1"/>
    <col min="54" max="54" width="23.42578125" style="2" customWidth="1"/>
    <col min="55" max="55" width="31.42578125" style="2" customWidth="1"/>
    <col min="56" max="56" width="14.7109375" style="2" customWidth="1"/>
    <col min="57" max="57" width="23.42578125" style="2" customWidth="1"/>
    <col min="58" max="58" width="31.42578125" style="2" customWidth="1"/>
    <col min="59" max="59" width="14.7109375" style="2" customWidth="1"/>
    <col min="60" max="60" width="23.42578125" style="2" customWidth="1"/>
    <col min="61" max="61" width="31.42578125" style="2" customWidth="1"/>
    <col min="62" max="62" width="14.7109375" style="2" customWidth="1"/>
    <col min="63" max="63" width="23.42578125" style="2" customWidth="1"/>
    <col min="64" max="64" width="31.42578125" style="2" customWidth="1"/>
    <col min="65" max="65" width="14.7109375" style="2" customWidth="1"/>
    <col min="66" max="66" width="23.42578125" style="2" customWidth="1"/>
    <col min="67" max="67" width="31.42578125" style="2" customWidth="1"/>
    <col min="68" max="68" width="14.7109375" style="2" customWidth="1"/>
    <col min="69" max="69" width="23.42578125" style="2" customWidth="1"/>
    <col min="70" max="70" width="31.42578125" style="2" customWidth="1"/>
    <col min="71" max="16384" width="11.42578125" style="2"/>
  </cols>
  <sheetData>
    <row r="1" spans="1:71" ht="81" customHeight="1" x14ac:dyDescent="0.2">
      <c r="A1" s="84"/>
      <c r="B1" s="186"/>
      <c r="C1" s="186"/>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7"/>
    </row>
    <row r="2" spans="1:71" ht="9.75" customHeight="1" x14ac:dyDescent="0.2">
      <c r="A2" s="184" t="s">
        <v>265</v>
      </c>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5"/>
    </row>
    <row r="3" spans="1:71" ht="9.75" customHeight="1" x14ac:dyDescent="0.2">
      <c r="A3" s="184"/>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5"/>
    </row>
    <row r="4" spans="1:71" ht="9.75" customHeight="1" x14ac:dyDescent="0.2">
      <c r="A4" s="184"/>
      <c r="B4" s="184"/>
      <c r="C4" s="184"/>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5"/>
    </row>
    <row r="5" spans="1:71" ht="5.25" customHeight="1" x14ac:dyDescent="0.2">
      <c r="A5" s="84"/>
      <c r="B5" s="188"/>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90"/>
    </row>
    <row r="6" spans="1:71" ht="18" customHeight="1" x14ac:dyDescent="0.2">
      <c r="A6" s="83" t="s">
        <v>247</v>
      </c>
      <c r="B6" s="104">
        <v>43794</v>
      </c>
      <c r="C6" s="3"/>
      <c r="D6" s="85"/>
      <c r="E6" s="4"/>
      <c r="F6" s="4"/>
      <c r="G6" s="4"/>
      <c r="H6" s="4"/>
      <c r="I6" s="4"/>
      <c r="J6" s="4"/>
      <c r="K6" s="4"/>
      <c r="L6" s="4"/>
      <c r="M6" s="4"/>
      <c r="N6" s="4"/>
      <c r="O6" s="4"/>
      <c r="P6" s="4"/>
      <c r="Q6" s="4"/>
      <c r="R6" s="4"/>
      <c r="S6" s="4"/>
      <c r="T6" s="4"/>
      <c r="U6" s="4"/>
      <c r="V6" s="4"/>
      <c r="W6" s="4"/>
      <c r="X6" s="4"/>
      <c r="Y6" s="4"/>
      <c r="Z6" s="4"/>
      <c r="AA6" s="4"/>
      <c r="AB6" s="4"/>
      <c r="AC6" s="4"/>
      <c r="AD6" s="4"/>
      <c r="AE6" s="4"/>
      <c r="AF6" s="4"/>
      <c r="AG6" s="4"/>
      <c r="AH6" s="54"/>
    </row>
    <row r="7" spans="1:71" ht="4.5" customHeight="1" x14ac:dyDescent="0.2">
      <c r="A7" s="84"/>
      <c r="B7" s="84"/>
      <c r="AH7" s="45"/>
    </row>
    <row r="8" spans="1:71" ht="5.25" customHeight="1" thickBot="1" x14ac:dyDescent="0.25">
      <c r="A8" s="46"/>
      <c r="B8" s="84"/>
      <c r="AH8" s="45"/>
    </row>
    <row r="9" spans="1:71" ht="18" customHeight="1" x14ac:dyDescent="0.2">
      <c r="A9" s="86"/>
      <c r="B9" s="168" t="s">
        <v>248</v>
      </c>
      <c r="C9" s="168"/>
      <c r="D9" s="168"/>
      <c r="E9" s="168"/>
      <c r="F9" s="169"/>
      <c r="G9" s="172" t="s">
        <v>249</v>
      </c>
      <c r="H9" s="173"/>
      <c r="I9" s="174"/>
      <c r="J9" s="178" t="s">
        <v>250</v>
      </c>
      <c r="K9" s="179"/>
      <c r="L9" s="180"/>
      <c r="M9" s="156"/>
      <c r="N9" s="191" t="s">
        <v>251</v>
      </c>
      <c r="O9" s="191"/>
      <c r="P9" s="192"/>
      <c r="Q9" s="199" t="s">
        <v>252</v>
      </c>
      <c r="R9" s="200"/>
      <c r="S9" s="200"/>
      <c r="T9" s="201"/>
      <c r="U9" s="196" t="s">
        <v>246</v>
      </c>
      <c r="V9" s="197"/>
      <c r="W9" s="197"/>
      <c r="X9" s="197"/>
      <c r="Y9" s="197"/>
      <c r="Z9" s="197"/>
      <c r="AA9" s="197"/>
      <c r="AB9" s="197"/>
      <c r="AC9" s="197"/>
      <c r="AD9" s="197"/>
      <c r="AE9" s="197"/>
      <c r="AF9" s="197"/>
      <c r="AG9" s="197"/>
      <c r="AH9" s="198"/>
      <c r="AI9" s="162" t="s">
        <v>244</v>
      </c>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c r="BI9" s="163"/>
      <c r="BJ9" s="163"/>
      <c r="BK9" s="163"/>
      <c r="BL9" s="163"/>
      <c r="BM9" s="163"/>
      <c r="BN9" s="163"/>
      <c r="BO9" s="163"/>
      <c r="BP9" s="163"/>
      <c r="BQ9" s="163"/>
      <c r="BR9" s="164"/>
    </row>
    <row r="10" spans="1:71" ht="21.95" customHeight="1" x14ac:dyDescent="0.2">
      <c r="A10" s="87"/>
      <c r="B10" s="170"/>
      <c r="C10" s="170"/>
      <c r="D10" s="170"/>
      <c r="E10" s="170"/>
      <c r="F10" s="171"/>
      <c r="G10" s="175"/>
      <c r="H10" s="176"/>
      <c r="I10" s="177"/>
      <c r="J10" s="181"/>
      <c r="K10" s="182"/>
      <c r="L10" s="183"/>
      <c r="M10" s="60"/>
      <c r="N10" s="193"/>
      <c r="O10" s="194"/>
      <c r="P10" s="195"/>
      <c r="Q10" s="202"/>
      <c r="R10" s="203"/>
      <c r="S10" s="203"/>
      <c r="T10" s="204"/>
      <c r="U10" s="64"/>
      <c r="V10" s="205" t="s">
        <v>253</v>
      </c>
      <c r="W10" s="206"/>
      <c r="X10" s="206"/>
      <c r="Y10" s="206"/>
      <c r="Z10" s="207"/>
      <c r="AA10" s="208" t="s">
        <v>254</v>
      </c>
      <c r="AB10" s="209"/>
      <c r="AC10" s="209"/>
      <c r="AD10" s="209"/>
      <c r="AE10" s="210"/>
      <c r="AF10" s="211" t="s">
        <v>255</v>
      </c>
      <c r="AG10" s="212"/>
      <c r="AH10" s="213"/>
      <c r="AI10" s="165"/>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c r="BJ10" s="166"/>
      <c r="BK10" s="166"/>
      <c r="BL10" s="166"/>
      <c r="BM10" s="166"/>
      <c r="BN10" s="166"/>
      <c r="BO10" s="166"/>
      <c r="BP10" s="166"/>
      <c r="BQ10" s="166"/>
      <c r="BR10" s="167"/>
    </row>
    <row r="11" spans="1:71" ht="132" customHeight="1" x14ac:dyDescent="0.2">
      <c r="A11" s="97" t="s">
        <v>228</v>
      </c>
      <c r="B11" s="73" t="s">
        <v>230</v>
      </c>
      <c r="C11" s="58" t="s">
        <v>256</v>
      </c>
      <c r="D11" s="82" t="s">
        <v>231</v>
      </c>
      <c r="E11" s="51" t="s">
        <v>229</v>
      </c>
      <c r="F11" s="51" t="s">
        <v>232</v>
      </c>
      <c r="G11" s="47" t="s">
        <v>234</v>
      </c>
      <c r="H11" s="47" t="s">
        <v>235</v>
      </c>
      <c r="I11" s="51" t="s">
        <v>233</v>
      </c>
      <c r="J11" s="47" t="s">
        <v>257</v>
      </c>
      <c r="K11" s="61" t="s">
        <v>258</v>
      </c>
      <c r="L11" s="47" t="s">
        <v>259</v>
      </c>
      <c r="M11" s="62" t="s">
        <v>313</v>
      </c>
      <c r="N11" s="62" t="s">
        <v>314</v>
      </c>
      <c r="O11" s="63" t="s">
        <v>315</v>
      </c>
      <c r="P11" s="63" t="s">
        <v>260</v>
      </c>
      <c r="Q11" s="52" t="s">
        <v>316</v>
      </c>
      <c r="R11" s="48" t="s">
        <v>317</v>
      </c>
      <c r="S11" s="51" t="s">
        <v>318</v>
      </c>
      <c r="T11" s="51" t="s">
        <v>260</v>
      </c>
      <c r="U11" s="47" t="s">
        <v>261</v>
      </c>
      <c r="V11" s="51" t="s">
        <v>262</v>
      </c>
      <c r="W11" s="51" t="s">
        <v>239</v>
      </c>
      <c r="X11" s="51" t="s">
        <v>240</v>
      </c>
      <c r="Y11" s="51" t="s">
        <v>241</v>
      </c>
      <c r="Z11" s="51" t="s">
        <v>242</v>
      </c>
      <c r="AA11" s="47" t="s">
        <v>262</v>
      </c>
      <c r="AB11" s="47" t="s">
        <v>239</v>
      </c>
      <c r="AC11" s="47" t="s">
        <v>240</v>
      </c>
      <c r="AD11" s="47" t="s">
        <v>241</v>
      </c>
      <c r="AE11" s="47" t="s">
        <v>242</v>
      </c>
      <c r="AF11" s="51" t="s">
        <v>243</v>
      </c>
      <c r="AG11" s="51" t="s">
        <v>239</v>
      </c>
      <c r="AH11" s="53" t="s">
        <v>240</v>
      </c>
      <c r="AI11" s="70" t="s">
        <v>263</v>
      </c>
      <c r="AJ11" s="81" t="s">
        <v>264</v>
      </c>
      <c r="AK11" s="75" t="s">
        <v>245</v>
      </c>
      <c r="AL11" s="51" t="s">
        <v>263</v>
      </c>
      <c r="AM11" s="76" t="s">
        <v>264</v>
      </c>
      <c r="AN11" s="73" t="s">
        <v>245</v>
      </c>
      <c r="AO11" s="47" t="s">
        <v>263</v>
      </c>
      <c r="AP11" s="81" t="s">
        <v>264</v>
      </c>
      <c r="AQ11" s="75" t="s">
        <v>245</v>
      </c>
      <c r="AR11" s="51" t="s">
        <v>263</v>
      </c>
      <c r="AS11" s="76" t="s">
        <v>264</v>
      </c>
      <c r="AT11" s="73" t="s">
        <v>245</v>
      </c>
      <c r="AU11" s="47" t="s">
        <v>263</v>
      </c>
      <c r="AV11" s="81" t="s">
        <v>264</v>
      </c>
      <c r="AW11" s="75" t="s">
        <v>245</v>
      </c>
      <c r="AX11" s="51" t="s">
        <v>263</v>
      </c>
      <c r="AY11" s="76" t="s">
        <v>264</v>
      </c>
      <c r="AZ11" s="73" t="s">
        <v>245</v>
      </c>
      <c r="BA11" s="47" t="s">
        <v>263</v>
      </c>
      <c r="BB11" s="81" t="s">
        <v>264</v>
      </c>
      <c r="BC11" s="75" t="s">
        <v>245</v>
      </c>
      <c r="BD11" s="51" t="s">
        <v>263</v>
      </c>
      <c r="BE11" s="76" t="s">
        <v>264</v>
      </c>
      <c r="BF11" s="73" t="s">
        <v>245</v>
      </c>
      <c r="BG11" s="47" t="s">
        <v>263</v>
      </c>
      <c r="BH11" s="81" t="s">
        <v>264</v>
      </c>
      <c r="BI11" s="75" t="s">
        <v>245</v>
      </c>
      <c r="BJ11" s="51" t="s">
        <v>263</v>
      </c>
      <c r="BK11" s="76" t="s">
        <v>264</v>
      </c>
      <c r="BL11" s="73" t="s">
        <v>245</v>
      </c>
      <c r="BM11" s="47" t="s">
        <v>263</v>
      </c>
      <c r="BN11" s="81" t="s">
        <v>264</v>
      </c>
      <c r="BO11" s="75" t="s">
        <v>245</v>
      </c>
      <c r="BP11" s="51" t="s">
        <v>263</v>
      </c>
      <c r="BQ11" s="81" t="s">
        <v>264</v>
      </c>
      <c r="BR11" s="79" t="s">
        <v>245</v>
      </c>
      <c r="BS11" s="2" t="s">
        <v>299</v>
      </c>
    </row>
    <row r="12" spans="1:71" ht="409.5" customHeight="1" x14ac:dyDescent="0.2">
      <c r="A12" s="55" t="s">
        <v>292</v>
      </c>
      <c r="B12" s="101" t="s">
        <v>326</v>
      </c>
      <c r="C12" s="59" t="s">
        <v>39</v>
      </c>
      <c r="D12" s="57" t="s">
        <v>327</v>
      </c>
      <c r="E12" s="98" t="s">
        <v>35</v>
      </c>
      <c r="F12" s="98" t="s">
        <v>92</v>
      </c>
      <c r="G12" s="102" t="s">
        <v>328</v>
      </c>
      <c r="H12" s="55" t="s">
        <v>329</v>
      </c>
      <c r="I12" s="55" t="s">
        <v>330</v>
      </c>
      <c r="J12" s="55" t="s">
        <v>331</v>
      </c>
      <c r="K12" s="55" t="s">
        <v>332</v>
      </c>
      <c r="L12" s="55" t="s">
        <v>333</v>
      </c>
      <c r="M12" s="100" t="s">
        <v>144</v>
      </c>
      <c r="N12" s="100" t="s">
        <v>79</v>
      </c>
      <c r="O12" s="98" t="s">
        <v>81</v>
      </c>
      <c r="P12" s="55" t="s">
        <v>334</v>
      </c>
      <c r="Q12" s="100" t="s">
        <v>144</v>
      </c>
      <c r="R12" s="100" t="s">
        <v>125</v>
      </c>
      <c r="S12" s="98" t="s">
        <v>126</v>
      </c>
      <c r="T12" s="55" t="s">
        <v>335</v>
      </c>
      <c r="U12" s="98" t="s">
        <v>336</v>
      </c>
      <c r="V12" s="55" t="s">
        <v>337</v>
      </c>
      <c r="W12" s="55" t="s">
        <v>337</v>
      </c>
      <c r="X12" s="55" t="s">
        <v>337</v>
      </c>
      <c r="Y12" s="55" t="s">
        <v>337</v>
      </c>
      <c r="Z12" s="55" t="s">
        <v>337</v>
      </c>
      <c r="AA12" s="55" t="s">
        <v>337</v>
      </c>
      <c r="AB12" s="55" t="s">
        <v>337</v>
      </c>
      <c r="AC12" s="55" t="s">
        <v>337</v>
      </c>
      <c r="AD12" s="55" t="s">
        <v>337</v>
      </c>
      <c r="AE12" s="55" t="s">
        <v>337</v>
      </c>
      <c r="AF12" s="55" t="s">
        <v>338</v>
      </c>
      <c r="AG12" s="55" t="s">
        <v>339</v>
      </c>
      <c r="AH12" s="56" t="s">
        <v>340</v>
      </c>
      <c r="AI12" s="71">
        <v>43350</v>
      </c>
      <c r="AJ12" s="72" t="s">
        <v>341</v>
      </c>
      <c r="AK12" s="77" t="s">
        <v>342</v>
      </c>
      <c r="AL12" s="69">
        <v>43593</v>
      </c>
      <c r="AM12" s="78" t="s">
        <v>343</v>
      </c>
      <c r="AN12" s="74" t="s">
        <v>344</v>
      </c>
      <c r="AO12" s="69">
        <v>43755</v>
      </c>
      <c r="AP12" s="72" t="s">
        <v>345</v>
      </c>
      <c r="AQ12" s="77" t="s">
        <v>346</v>
      </c>
      <c r="AR12" s="69" t="s">
        <v>347</v>
      </c>
      <c r="AS12" s="78" t="s">
        <v>348</v>
      </c>
      <c r="AT12" s="74" t="s">
        <v>347</v>
      </c>
      <c r="AU12" s="69" t="s">
        <v>347</v>
      </c>
      <c r="AV12" s="72" t="s">
        <v>348</v>
      </c>
      <c r="AW12" s="77" t="s">
        <v>347</v>
      </c>
      <c r="AX12" s="69" t="s">
        <v>347</v>
      </c>
      <c r="AY12" s="78" t="s">
        <v>348</v>
      </c>
      <c r="AZ12" s="74" t="s">
        <v>347</v>
      </c>
      <c r="BA12" s="69" t="s">
        <v>347</v>
      </c>
      <c r="BB12" s="72" t="s">
        <v>348</v>
      </c>
      <c r="BC12" s="77" t="s">
        <v>347</v>
      </c>
      <c r="BD12" s="69" t="s">
        <v>347</v>
      </c>
      <c r="BE12" s="78" t="s">
        <v>348</v>
      </c>
      <c r="BF12" s="74" t="s">
        <v>347</v>
      </c>
      <c r="BG12" s="69" t="s">
        <v>347</v>
      </c>
      <c r="BH12" s="72" t="s">
        <v>348</v>
      </c>
      <c r="BI12" s="77" t="s">
        <v>347</v>
      </c>
      <c r="BJ12" s="69" t="s">
        <v>347</v>
      </c>
      <c r="BK12" s="78" t="s">
        <v>348</v>
      </c>
      <c r="BL12" s="74" t="s">
        <v>347</v>
      </c>
      <c r="BM12" s="69" t="s">
        <v>347</v>
      </c>
      <c r="BN12" s="72" t="s">
        <v>348</v>
      </c>
      <c r="BO12" s="77" t="s">
        <v>347</v>
      </c>
      <c r="BP12" s="69" t="s">
        <v>347</v>
      </c>
      <c r="BQ12" s="78" t="s">
        <v>348</v>
      </c>
      <c r="BR12" s="80" t="s">
        <v>347</v>
      </c>
      <c r="BS12" s="2" t="str">
        <f>IFERROR(VLOOKUP(A12,Listas!$A$2:$B$23,2,FALSE),"")</f>
        <v>Alta Consejería Distrital de Tecnologías de Información y Comunicaciones - TIC</v>
      </c>
    </row>
    <row r="13" spans="1:71" ht="409.5" customHeight="1" x14ac:dyDescent="0.2">
      <c r="A13" s="55" t="s">
        <v>292</v>
      </c>
      <c r="B13" s="101" t="s">
        <v>349</v>
      </c>
      <c r="C13" s="59" t="s">
        <v>133</v>
      </c>
      <c r="D13" s="57" t="s">
        <v>350</v>
      </c>
      <c r="E13" s="98" t="s">
        <v>35</v>
      </c>
      <c r="F13" s="98" t="s">
        <v>42</v>
      </c>
      <c r="G13" s="55" t="s">
        <v>351</v>
      </c>
      <c r="H13" s="55" t="s">
        <v>352</v>
      </c>
      <c r="I13" s="55" t="s">
        <v>353</v>
      </c>
      <c r="J13" s="55" t="s">
        <v>354</v>
      </c>
      <c r="K13" s="55" t="s">
        <v>332</v>
      </c>
      <c r="L13" s="55" t="s">
        <v>333</v>
      </c>
      <c r="M13" s="100" t="s">
        <v>144</v>
      </c>
      <c r="N13" s="100" t="s">
        <v>52</v>
      </c>
      <c r="O13" s="98" t="s">
        <v>54</v>
      </c>
      <c r="P13" s="55" t="s">
        <v>355</v>
      </c>
      <c r="Q13" s="100" t="s">
        <v>144</v>
      </c>
      <c r="R13" s="100" t="s">
        <v>104</v>
      </c>
      <c r="S13" s="98" t="s">
        <v>105</v>
      </c>
      <c r="T13" s="55" t="s">
        <v>356</v>
      </c>
      <c r="U13" s="98" t="s">
        <v>357</v>
      </c>
      <c r="V13" s="55" t="s">
        <v>337</v>
      </c>
      <c r="W13" s="55" t="s">
        <v>337</v>
      </c>
      <c r="X13" s="55" t="s">
        <v>337</v>
      </c>
      <c r="Y13" s="55" t="s">
        <v>337</v>
      </c>
      <c r="Z13" s="55" t="s">
        <v>337</v>
      </c>
      <c r="AA13" s="55" t="s">
        <v>358</v>
      </c>
      <c r="AB13" s="55" t="s">
        <v>359</v>
      </c>
      <c r="AC13" s="55" t="s">
        <v>360</v>
      </c>
      <c r="AD13" s="55" t="s">
        <v>361</v>
      </c>
      <c r="AE13" s="55" t="s">
        <v>362</v>
      </c>
      <c r="AF13" s="55" t="s">
        <v>363</v>
      </c>
      <c r="AG13" s="55" t="s">
        <v>364</v>
      </c>
      <c r="AH13" s="56" t="s">
        <v>365</v>
      </c>
      <c r="AI13" s="71">
        <v>43350</v>
      </c>
      <c r="AJ13" s="72" t="s">
        <v>341</v>
      </c>
      <c r="AK13" s="77" t="s">
        <v>342</v>
      </c>
      <c r="AL13" s="69">
        <v>43593</v>
      </c>
      <c r="AM13" s="78" t="s">
        <v>343</v>
      </c>
      <c r="AN13" s="74" t="s">
        <v>344</v>
      </c>
      <c r="AO13" s="69">
        <v>43755</v>
      </c>
      <c r="AP13" s="72" t="s">
        <v>345</v>
      </c>
      <c r="AQ13" s="77" t="s">
        <v>366</v>
      </c>
      <c r="AR13" s="69" t="s">
        <v>347</v>
      </c>
      <c r="AS13" s="78" t="s">
        <v>348</v>
      </c>
      <c r="AT13" s="74" t="s">
        <v>347</v>
      </c>
      <c r="AU13" s="69" t="s">
        <v>347</v>
      </c>
      <c r="AV13" s="72" t="s">
        <v>348</v>
      </c>
      <c r="AW13" s="77" t="s">
        <v>347</v>
      </c>
      <c r="AX13" s="69" t="s">
        <v>347</v>
      </c>
      <c r="AY13" s="78" t="s">
        <v>348</v>
      </c>
      <c r="AZ13" s="74" t="s">
        <v>347</v>
      </c>
      <c r="BA13" s="69" t="s">
        <v>347</v>
      </c>
      <c r="BB13" s="72" t="s">
        <v>348</v>
      </c>
      <c r="BC13" s="77" t="s">
        <v>347</v>
      </c>
      <c r="BD13" s="69" t="s">
        <v>347</v>
      </c>
      <c r="BE13" s="78" t="s">
        <v>348</v>
      </c>
      <c r="BF13" s="74" t="s">
        <v>347</v>
      </c>
      <c r="BG13" s="69" t="s">
        <v>347</v>
      </c>
      <c r="BH13" s="72" t="s">
        <v>348</v>
      </c>
      <c r="BI13" s="77" t="s">
        <v>347</v>
      </c>
      <c r="BJ13" s="69" t="s">
        <v>347</v>
      </c>
      <c r="BK13" s="78" t="s">
        <v>348</v>
      </c>
      <c r="BL13" s="74" t="s">
        <v>347</v>
      </c>
      <c r="BM13" s="69" t="s">
        <v>347</v>
      </c>
      <c r="BN13" s="72" t="s">
        <v>348</v>
      </c>
      <c r="BO13" s="77" t="s">
        <v>347</v>
      </c>
      <c r="BP13" s="69" t="s">
        <v>347</v>
      </c>
      <c r="BQ13" s="78" t="s">
        <v>348</v>
      </c>
      <c r="BR13" s="80" t="s">
        <v>347</v>
      </c>
      <c r="BS13" s="2" t="str">
        <f>IFERROR(VLOOKUP(A13,Listas!$A$2:$B$23,2,FALSE),"")</f>
        <v>Alta Consejería Distrital de Tecnologías de Información y Comunicaciones - TIC</v>
      </c>
    </row>
    <row r="14" spans="1:71" ht="409.5" customHeight="1" x14ac:dyDescent="0.2">
      <c r="A14" s="55" t="s">
        <v>292</v>
      </c>
      <c r="B14" s="101" t="s">
        <v>367</v>
      </c>
      <c r="C14" s="59" t="s">
        <v>40</v>
      </c>
      <c r="D14" s="57" t="s">
        <v>368</v>
      </c>
      <c r="E14" s="98" t="s">
        <v>64</v>
      </c>
      <c r="F14" s="98" t="s">
        <v>92</v>
      </c>
      <c r="G14" s="55" t="s">
        <v>369</v>
      </c>
      <c r="H14" s="55" t="s">
        <v>370</v>
      </c>
      <c r="I14" s="55" t="s">
        <v>371</v>
      </c>
      <c r="J14" s="55" t="s">
        <v>372</v>
      </c>
      <c r="K14" s="55" t="s">
        <v>332</v>
      </c>
      <c r="L14" s="55" t="s">
        <v>333</v>
      </c>
      <c r="M14" s="100" t="s">
        <v>144</v>
      </c>
      <c r="N14" s="100" t="s">
        <v>52</v>
      </c>
      <c r="O14" s="98" t="s">
        <v>54</v>
      </c>
      <c r="P14" s="55" t="s">
        <v>373</v>
      </c>
      <c r="Q14" s="100" t="s">
        <v>144</v>
      </c>
      <c r="R14" s="100" t="s">
        <v>52</v>
      </c>
      <c r="S14" s="98" t="s">
        <v>54</v>
      </c>
      <c r="T14" s="55" t="s">
        <v>374</v>
      </c>
      <c r="U14" s="98" t="s">
        <v>357</v>
      </c>
      <c r="V14" s="55" t="s">
        <v>337</v>
      </c>
      <c r="W14" s="55" t="s">
        <v>337</v>
      </c>
      <c r="X14" s="55" t="s">
        <v>337</v>
      </c>
      <c r="Y14" s="55" t="s">
        <v>337</v>
      </c>
      <c r="Z14" s="55" t="s">
        <v>337</v>
      </c>
      <c r="AA14" s="55" t="s">
        <v>375</v>
      </c>
      <c r="AB14" s="55" t="s">
        <v>359</v>
      </c>
      <c r="AC14" s="55" t="s">
        <v>376</v>
      </c>
      <c r="AD14" s="55" t="s">
        <v>361</v>
      </c>
      <c r="AE14" s="55" t="s">
        <v>362</v>
      </c>
      <c r="AF14" s="55" t="s">
        <v>377</v>
      </c>
      <c r="AG14" s="55" t="s">
        <v>378</v>
      </c>
      <c r="AH14" s="56" t="s">
        <v>379</v>
      </c>
      <c r="AI14" s="71">
        <v>43593</v>
      </c>
      <c r="AJ14" s="72" t="s">
        <v>341</v>
      </c>
      <c r="AK14" s="77" t="s">
        <v>380</v>
      </c>
      <c r="AL14" s="69">
        <v>43755</v>
      </c>
      <c r="AM14" s="78" t="s">
        <v>345</v>
      </c>
      <c r="AN14" s="74" t="s">
        <v>381</v>
      </c>
      <c r="AO14" s="69" t="s">
        <v>347</v>
      </c>
      <c r="AP14" s="72" t="s">
        <v>348</v>
      </c>
      <c r="AQ14" s="77" t="s">
        <v>347</v>
      </c>
      <c r="AR14" s="69" t="s">
        <v>347</v>
      </c>
      <c r="AS14" s="78" t="s">
        <v>348</v>
      </c>
      <c r="AT14" s="74" t="s">
        <v>347</v>
      </c>
      <c r="AU14" s="69" t="s">
        <v>347</v>
      </c>
      <c r="AV14" s="72" t="s">
        <v>348</v>
      </c>
      <c r="AW14" s="77" t="s">
        <v>347</v>
      </c>
      <c r="AX14" s="69" t="s">
        <v>347</v>
      </c>
      <c r="AY14" s="78" t="s">
        <v>348</v>
      </c>
      <c r="AZ14" s="74" t="s">
        <v>347</v>
      </c>
      <c r="BA14" s="69" t="s">
        <v>347</v>
      </c>
      <c r="BB14" s="72" t="s">
        <v>348</v>
      </c>
      <c r="BC14" s="77" t="s">
        <v>347</v>
      </c>
      <c r="BD14" s="69" t="s">
        <v>347</v>
      </c>
      <c r="BE14" s="78" t="s">
        <v>348</v>
      </c>
      <c r="BF14" s="74" t="s">
        <v>347</v>
      </c>
      <c r="BG14" s="69" t="s">
        <v>347</v>
      </c>
      <c r="BH14" s="72" t="s">
        <v>348</v>
      </c>
      <c r="BI14" s="77" t="s">
        <v>347</v>
      </c>
      <c r="BJ14" s="69" t="s">
        <v>347</v>
      </c>
      <c r="BK14" s="78" t="s">
        <v>348</v>
      </c>
      <c r="BL14" s="74" t="s">
        <v>347</v>
      </c>
      <c r="BM14" s="69" t="s">
        <v>347</v>
      </c>
      <c r="BN14" s="72" t="s">
        <v>348</v>
      </c>
      <c r="BO14" s="77" t="s">
        <v>347</v>
      </c>
      <c r="BP14" s="69" t="s">
        <v>347</v>
      </c>
      <c r="BQ14" s="78" t="s">
        <v>348</v>
      </c>
      <c r="BR14" s="80" t="s">
        <v>347</v>
      </c>
      <c r="BS14" s="2" t="str">
        <f>IFERROR(VLOOKUP(A14,Listas!$A$2:$B$23,2,FALSE),"")</f>
        <v>Alta Consejería Distrital de Tecnologías de Información y Comunicaciones - TIC</v>
      </c>
    </row>
    <row r="15" spans="1:71" ht="409.5" customHeight="1" x14ac:dyDescent="0.2">
      <c r="A15" s="55" t="s">
        <v>65</v>
      </c>
      <c r="B15" s="101" t="s">
        <v>382</v>
      </c>
      <c r="C15" s="59" t="s">
        <v>93</v>
      </c>
      <c r="D15" s="57" t="s">
        <v>383</v>
      </c>
      <c r="E15" s="98" t="s">
        <v>35</v>
      </c>
      <c r="F15" s="98" t="s">
        <v>152</v>
      </c>
      <c r="G15" s="55" t="s">
        <v>384</v>
      </c>
      <c r="H15" s="55" t="s">
        <v>385</v>
      </c>
      <c r="I15" s="55" t="s">
        <v>386</v>
      </c>
      <c r="J15" s="55" t="s">
        <v>387</v>
      </c>
      <c r="K15" s="55" t="s">
        <v>332</v>
      </c>
      <c r="L15" s="55" t="s">
        <v>333</v>
      </c>
      <c r="M15" s="100" t="s">
        <v>144</v>
      </c>
      <c r="N15" s="100" t="s">
        <v>125</v>
      </c>
      <c r="O15" s="98" t="s">
        <v>126</v>
      </c>
      <c r="P15" s="55" t="s">
        <v>388</v>
      </c>
      <c r="Q15" s="100" t="s">
        <v>144</v>
      </c>
      <c r="R15" s="100" t="s">
        <v>145</v>
      </c>
      <c r="S15" s="98" t="s">
        <v>126</v>
      </c>
      <c r="T15" s="55" t="s">
        <v>389</v>
      </c>
      <c r="U15" s="98" t="s">
        <v>357</v>
      </c>
      <c r="V15" s="55" t="s">
        <v>337</v>
      </c>
      <c r="W15" s="55" t="s">
        <v>337</v>
      </c>
      <c r="X15" s="55" t="s">
        <v>337</v>
      </c>
      <c r="Y15" s="55" t="s">
        <v>337</v>
      </c>
      <c r="Z15" s="55" t="s">
        <v>337</v>
      </c>
      <c r="AA15" s="55" t="s">
        <v>390</v>
      </c>
      <c r="AB15" s="55" t="s">
        <v>391</v>
      </c>
      <c r="AC15" s="55" t="s">
        <v>392</v>
      </c>
      <c r="AD15" s="55" t="s">
        <v>393</v>
      </c>
      <c r="AE15" s="55" t="s">
        <v>394</v>
      </c>
      <c r="AF15" s="55" t="s">
        <v>395</v>
      </c>
      <c r="AG15" s="55" t="s">
        <v>396</v>
      </c>
      <c r="AH15" s="56" t="s">
        <v>397</v>
      </c>
      <c r="AI15" s="71" t="s">
        <v>398</v>
      </c>
      <c r="AJ15" s="72" t="s">
        <v>341</v>
      </c>
      <c r="AK15" s="77" t="s">
        <v>399</v>
      </c>
      <c r="AL15" s="69">
        <v>43599</v>
      </c>
      <c r="AM15" s="78" t="s">
        <v>341</v>
      </c>
      <c r="AN15" s="74" t="s">
        <v>400</v>
      </c>
      <c r="AO15" s="69">
        <v>43759</v>
      </c>
      <c r="AP15" s="72" t="s">
        <v>401</v>
      </c>
      <c r="AQ15" s="77" t="s">
        <v>402</v>
      </c>
      <c r="AR15" s="69" t="s">
        <v>347</v>
      </c>
      <c r="AS15" s="78" t="s">
        <v>348</v>
      </c>
      <c r="AT15" s="74" t="s">
        <v>347</v>
      </c>
      <c r="AU15" s="69" t="s">
        <v>347</v>
      </c>
      <c r="AV15" s="72" t="s">
        <v>348</v>
      </c>
      <c r="AW15" s="77" t="s">
        <v>347</v>
      </c>
      <c r="AX15" s="69" t="s">
        <v>347</v>
      </c>
      <c r="AY15" s="78" t="s">
        <v>348</v>
      </c>
      <c r="AZ15" s="74" t="s">
        <v>347</v>
      </c>
      <c r="BA15" s="69" t="s">
        <v>347</v>
      </c>
      <c r="BB15" s="72" t="s">
        <v>348</v>
      </c>
      <c r="BC15" s="77" t="s">
        <v>347</v>
      </c>
      <c r="BD15" s="69" t="s">
        <v>347</v>
      </c>
      <c r="BE15" s="78" t="s">
        <v>348</v>
      </c>
      <c r="BF15" s="74" t="s">
        <v>347</v>
      </c>
      <c r="BG15" s="69" t="s">
        <v>347</v>
      </c>
      <c r="BH15" s="72" t="s">
        <v>348</v>
      </c>
      <c r="BI15" s="77" t="s">
        <v>347</v>
      </c>
      <c r="BJ15" s="69" t="s">
        <v>347</v>
      </c>
      <c r="BK15" s="78" t="s">
        <v>348</v>
      </c>
      <c r="BL15" s="74" t="s">
        <v>347</v>
      </c>
      <c r="BM15" s="69" t="s">
        <v>347</v>
      </c>
      <c r="BN15" s="72" t="s">
        <v>348</v>
      </c>
      <c r="BO15" s="77" t="s">
        <v>347</v>
      </c>
      <c r="BP15" s="69" t="s">
        <v>347</v>
      </c>
      <c r="BQ15" s="78" t="s">
        <v>348</v>
      </c>
      <c r="BR15" s="80" t="s">
        <v>347</v>
      </c>
      <c r="BS15" s="2" t="str">
        <f>IFERROR(VLOOKUP(A15,Listas!$A$2:$B$23,2,FALSE),"")</f>
        <v>Alta Consejería para los Derechos de las Víctimas, la Paz y la Reconciliación</v>
      </c>
    </row>
    <row r="16" spans="1:71" ht="409.5" customHeight="1" x14ac:dyDescent="0.2">
      <c r="A16" s="55" t="s">
        <v>65</v>
      </c>
      <c r="B16" s="101" t="s">
        <v>403</v>
      </c>
      <c r="C16" s="59" t="s">
        <v>39</v>
      </c>
      <c r="D16" s="57" t="s">
        <v>404</v>
      </c>
      <c r="E16" s="98" t="s">
        <v>35</v>
      </c>
      <c r="F16" s="98" t="s">
        <v>92</v>
      </c>
      <c r="G16" s="55" t="s">
        <v>405</v>
      </c>
      <c r="H16" s="55" t="s">
        <v>406</v>
      </c>
      <c r="I16" s="55" t="s">
        <v>407</v>
      </c>
      <c r="J16" s="55" t="s">
        <v>408</v>
      </c>
      <c r="K16" s="55" t="s">
        <v>332</v>
      </c>
      <c r="L16" s="55" t="s">
        <v>333</v>
      </c>
      <c r="M16" s="100" t="s">
        <v>144</v>
      </c>
      <c r="N16" s="100" t="s">
        <v>104</v>
      </c>
      <c r="O16" s="98" t="s">
        <v>105</v>
      </c>
      <c r="P16" s="55" t="s">
        <v>409</v>
      </c>
      <c r="Q16" s="100" t="s">
        <v>144</v>
      </c>
      <c r="R16" s="100" t="s">
        <v>125</v>
      </c>
      <c r="S16" s="98" t="s">
        <v>126</v>
      </c>
      <c r="T16" s="55" t="s">
        <v>410</v>
      </c>
      <c r="U16" s="98" t="s">
        <v>336</v>
      </c>
      <c r="V16" s="55" t="s">
        <v>337</v>
      </c>
      <c r="W16" s="55" t="s">
        <v>337</v>
      </c>
      <c r="X16" s="55" t="s">
        <v>337</v>
      </c>
      <c r="Y16" s="55" t="s">
        <v>337</v>
      </c>
      <c r="Z16" s="55" t="s">
        <v>337</v>
      </c>
      <c r="AA16" s="55" t="s">
        <v>337</v>
      </c>
      <c r="AB16" s="55" t="s">
        <v>337</v>
      </c>
      <c r="AC16" s="55" t="s">
        <v>337</v>
      </c>
      <c r="AD16" s="55" t="s">
        <v>337</v>
      </c>
      <c r="AE16" s="55" t="s">
        <v>337</v>
      </c>
      <c r="AF16" s="55" t="s">
        <v>411</v>
      </c>
      <c r="AG16" s="55" t="s">
        <v>412</v>
      </c>
      <c r="AH16" s="56" t="s">
        <v>413</v>
      </c>
      <c r="AI16" s="71" t="s">
        <v>398</v>
      </c>
      <c r="AJ16" s="72" t="s">
        <v>341</v>
      </c>
      <c r="AK16" s="77" t="s">
        <v>399</v>
      </c>
      <c r="AL16" s="69">
        <v>43601</v>
      </c>
      <c r="AM16" s="78" t="s">
        <v>341</v>
      </c>
      <c r="AN16" s="74" t="s">
        <v>414</v>
      </c>
      <c r="AO16" s="69" t="s">
        <v>347</v>
      </c>
      <c r="AP16" s="72" t="s">
        <v>348</v>
      </c>
      <c r="AQ16" s="77" t="s">
        <v>347</v>
      </c>
      <c r="AR16" s="69" t="s">
        <v>347</v>
      </c>
      <c r="AS16" s="78" t="s">
        <v>348</v>
      </c>
      <c r="AT16" s="74" t="s">
        <v>347</v>
      </c>
      <c r="AU16" s="69" t="s">
        <v>347</v>
      </c>
      <c r="AV16" s="72" t="s">
        <v>348</v>
      </c>
      <c r="AW16" s="77" t="s">
        <v>347</v>
      </c>
      <c r="AX16" s="69" t="s">
        <v>347</v>
      </c>
      <c r="AY16" s="78" t="s">
        <v>348</v>
      </c>
      <c r="AZ16" s="74" t="s">
        <v>347</v>
      </c>
      <c r="BA16" s="69" t="s">
        <v>347</v>
      </c>
      <c r="BB16" s="72" t="s">
        <v>348</v>
      </c>
      <c r="BC16" s="77" t="s">
        <v>347</v>
      </c>
      <c r="BD16" s="69" t="s">
        <v>347</v>
      </c>
      <c r="BE16" s="78" t="s">
        <v>348</v>
      </c>
      <c r="BF16" s="74" t="s">
        <v>347</v>
      </c>
      <c r="BG16" s="69" t="s">
        <v>347</v>
      </c>
      <c r="BH16" s="72" t="s">
        <v>348</v>
      </c>
      <c r="BI16" s="77" t="s">
        <v>347</v>
      </c>
      <c r="BJ16" s="69" t="s">
        <v>347</v>
      </c>
      <c r="BK16" s="78" t="s">
        <v>348</v>
      </c>
      <c r="BL16" s="74" t="s">
        <v>347</v>
      </c>
      <c r="BM16" s="69" t="s">
        <v>347</v>
      </c>
      <c r="BN16" s="72" t="s">
        <v>348</v>
      </c>
      <c r="BO16" s="77" t="s">
        <v>347</v>
      </c>
      <c r="BP16" s="69" t="s">
        <v>347</v>
      </c>
      <c r="BQ16" s="78" t="s">
        <v>348</v>
      </c>
      <c r="BR16" s="80" t="s">
        <v>347</v>
      </c>
      <c r="BS16" s="2" t="str">
        <f>IFERROR(VLOOKUP(A16,Listas!$A$2:$B$23,2,FALSE),"")</f>
        <v>Alta Consejería para los Derechos de las Víctimas, la Paz y la Reconciliación</v>
      </c>
    </row>
    <row r="17" spans="1:71" ht="409.5" customHeight="1" x14ac:dyDescent="0.2">
      <c r="A17" s="55" t="s">
        <v>65</v>
      </c>
      <c r="B17" s="101" t="s">
        <v>382</v>
      </c>
      <c r="C17" s="59" t="s">
        <v>40</v>
      </c>
      <c r="D17" s="57" t="s">
        <v>415</v>
      </c>
      <c r="E17" s="98" t="s">
        <v>64</v>
      </c>
      <c r="F17" s="98" t="s">
        <v>42</v>
      </c>
      <c r="G17" s="55" t="s">
        <v>416</v>
      </c>
      <c r="H17" s="55" t="s">
        <v>417</v>
      </c>
      <c r="I17" s="55" t="s">
        <v>418</v>
      </c>
      <c r="J17" s="55" t="s">
        <v>419</v>
      </c>
      <c r="K17" s="55" t="s">
        <v>332</v>
      </c>
      <c r="L17" s="55" t="s">
        <v>333</v>
      </c>
      <c r="M17" s="100" t="s">
        <v>144</v>
      </c>
      <c r="N17" s="100" t="s">
        <v>79</v>
      </c>
      <c r="O17" s="98" t="s">
        <v>81</v>
      </c>
      <c r="P17" s="55" t="s">
        <v>420</v>
      </c>
      <c r="Q17" s="100" t="s">
        <v>144</v>
      </c>
      <c r="R17" s="100" t="s">
        <v>79</v>
      </c>
      <c r="S17" s="98" t="s">
        <v>81</v>
      </c>
      <c r="T17" s="55" t="s">
        <v>421</v>
      </c>
      <c r="U17" s="98" t="s">
        <v>357</v>
      </c>
      <c r="V17" s="55" t="s">
        <v>337</v>
      </c>
      <c r="W17" s="55" t="s">
        <v>337</v>
      </c>
      <c r="X17" s="55" t="s">
        <v>337</v>
      </c>
      <c r="Y17" s="55" t="s">
        <v>337</v>
      </c>
      <c r="Z17" s="55" t="s">
        <v>337</v>
      </c>
      <c r="AA17" s="55" t="s">
        <v>422</v>
      </c>
      <c r="AB17" s="55" t="s">
        <v>423</v>
      </c>
      <c r="AC17" s="55" t="s">
        <v>424</v>
      </c>
      <c r="AD17" s="55" t="s">
        <v>425</v>
      </c>
      <c r="AE17" s="55" t="s">
        <v>426</v>
      </c>
      <c r="AF17" s="55" t="s">
        <v>427</v>
      </c>
      <c r="AG17" s="55" t="s">
        <v>396</v>
      </c>
      <c r="AH17" s="56" t="s">
        <v>428</v>
      </c>
      <c r="AI17" s="71">
        <v>43496</v>
      </c>
      <c r="AJ17" s="72" t="s">
        <v>341</v>
      </c>
      <c r="AK17" s="77" t="s">
        <v>399</v>
      </c>
      <c r="AL17" s="69">
        <v>43599</v>
      </c>
      <c r="AM17" s="78" t="s">
        <v>341</v>
      </c>
      <c r="AN17" s="74" t="s">
        <v>429</v>
      </c>
      <c r="AO17" s="69">
        <v>43759</v>
      </c>
      <c r="AP17" s="72" t="s">
        <v>401</v>
      </c>
      <c r="AQ17" s="77" t="s">
        <v>430</v>
      </c>
      <c r="AR17" s="69" t="s">
        <v>347</v>
      </c>
      <c r="AS17" s="78" t="s">
        <v>348</v>
      </c>
      <c r="AT17" s="74" t="s">
        <v>347</v>
      </c>
      <c r="AU17" s="69" t="s">
        <v>347</v>
      </c>
      <c r="AV17" s="72" t="s">
        <v>348</v>
      </c>
      <c r="AW17" s="77" t="s">
        <v>347</v>
      </c>
      <c r="AX17" s="69" t="s">
        <v>347</v>
      </c>
      <c r="AY17" s="78" t="s">
        <v>348</v>
      </c>
      <c r="AZ17" s="74" t="s">
        <v>347</v>
      </c>
      <c r="BA17" s="69" t="s">
        <v>347</v>
      </c>
      <c r="BB17" s="72" t="s">
        <v>348</v>
      </c>
      <c r="BC17" s="77" t="s">
        <v>347</v>
      </c>
      <c r="BD17" s="69" t="s">
        <v>347</v>
      </c>
      <c r="BE17" s="78" t="s">
        <v>348</v>
      </c>
      <c r="BF17" s="74" t="s">
        <v>347</v>
      </c>
      <c r="BG17" s="69" t="s">
        <v>347</v>
      </c>
      <c r="BH17" s="72" t="s">
        <v>348</v>
      </c>
      <c r="BI17" s="77" t="s">
        <v>347</v>
      </c>
      <c r="BJ17" s="69" t="s">
        <v>347</v>
      </c>
      <c r="BK17" s="78" t="s">
        <v>348</v>
      </c>
      <c r="BL17" s="74" t="s">
        <v>347</v>
      </c>
      <c r="BM17" s="69" t="s">
        <v>347</v>
      </c>
      <c r="BN17" s="72" t="s">
        <v>348</v>
      </c>
      <c r="BO17" s="77" t="s">
        <v>347</v>
      </c>
      <c r="BP17" s="69" t="s">
        <v>347</v>
      </c>
      <c r="BQ17" s="78" t="s">
        <v>348</v>
      </c>
      <c r="BR17" s="80" t="s">
        <v>347</v>
      </c>
      <c r="BS17" s="2" t="str">
        <f>IFERROR(VLOOKUP(A17,Listas!$A$2:$B$23,2,FALSE),"")</f>
        <v>Alta Consejería para los Derechos de las Víctimas, la Paz y la Reconciliación</v>
      </c>
    </row>
    <row r="18" spans="1:71" ht="409.5" customHeight="1" x14ac:dyDescent="0.2">
      <c r="A18" s="55" t="s">
        <v>293</v>
      </c>
      <c r="B18" s="101" t="s">
        <v>431</v>
      </c>
      <c r="C18" s="59" t="s">
        <v>171</v>
      </c>
      <c r="D18" s="57" t="s">
        <v>432</v>
      </c>
      <c r="E18" s="98" t="s">
        <v>35</v>
      </c>
      <c r="F18" s="98" t="s">
        <v>152</v>
      </c>
      <c r="G18" s="55" t="s">
        <v>433</v>
      </c>
      <c r="H18" s="55" t="s">
        <v>434</v>
      </c>
      <c r="I18" s="55" t="s">
        <v>435</v>
      </c>
      <c r="J18" s="55" t="s">
        <v>436</v>
      </c>
      <c r="K18" s="55" t="s">
        <v>332</v>
      </c>
      <c r="L18" s="55" t="s">
        <v>437</v>
      </c>
      <c r="M18" s="100" t="s">
        <v>78</v>
      </c>
      <c r="N18" s="100" t="s">
        <v>79</v>
      </c>
      <c r="O18" s="98" t="s">
        <v>54</v>
      </c>
      <c r="P18" s="55" t="s">
        <v>438</v>
      </c>
      <c r="Q18" s="100" t="s">
        <v>124</v>
      </c>
      <c r="R18" s="100" t="s">
        <v>125</v>
      </c>
      <c r="S18" s="98" t="s">
        <v>126</v>
      </c>
      <c r="T18" s="55" t="s">
        <v>439</v>
      </c>
      <c r="U18" s="98" t="s">
        <v>357</v>
      </c>
      <c r="V18" s="55" t="s">
        <v>440</v>
      </c>
      <c r="W18" s="55" t="s">
        <v>441</v>
      </c>
      <c r="X18" s="55" t="s">
        <v>442</v>
      </c>
      <c r="Y18" s="55" t="s">
        <v>443</v>
      </c>
      <c r="Z18" s="55" t="s">
        <v>444</v>
      </c>
      <c r="AA18" s="55" t="s">
        <v>445</v>
      </c>
      <c r="AB18" s="55" t="s">
        <v>446</v>
      </c>
      <c r="AC18" s="55" t="s">
        <v>447</v>
      </c>
      <c r="AD18" s="55" t="s">
        <v>448</v>
      </c>
      <c r="AE18" s="55" t="s">
        <v>449</v>
      </c>
      <c r="AF18" s="55" t="s">
        <v>450</v>
      </c>
      <c r="AG18" s="55" t="s">
        <v>451</v>
      </c>
      <c r="AH18" s="56" t="s">
        <v>452</v>
      </c>
      <c r="AI18" s="71">
        <v>43350</v>
      </c>
      <c r="AJ18" s="72" t="s">
        <v>341</v>
      </c>
      <c r="AK18" s="77" t="s">
        <v>453</v>
      </c>
      <c r="AL18" s="69">
        <v>43593</v>
      </c>
      <c r="AM18" s="78" t="s">
        <v>341</v>
      </c>
      <c r="AN18" s="74" t="s">
        <v>454</v>
      </c>
      <c r="AO18" s="69">
        <v>43794</v>
      </c>
      <c r="AP18" s="72" t="s">
        <v>455</v>
      </c>
      <c r="AQ18" s="77" t="s">
        <v>456</v>
      </c>
      <c r="AR18" s="69" t="s">
        <v>347</v>
      </c>
      <c r="AS18" s="78" t="s">
        <v>348</v>
      </c>
      <c r="AT18" s="74" t="s">
        <v>347</v>
      </c>
      <c r="AU18" s="69" t="s">
        <v>347</v>
      </c>
      <c r="AV18" s="72" t="s">
        <v>348</v>
      </c>
      <c r="AW18" s="77" t="s">
        <v>347</v>
      </c>
      <c r="AX18" s="69" t="s">
        <v>347</v>
      </c>
      <c r="AY18" s="78" t="s">
        <v>348</v>
      </c>
      <c r="AZ18" s="74" t="s">
        <v>347</v>
      </c>
      <c r="BA18" s="69" t="s">
        <v>347</v>
      </c>
      <c r="BB18" s="72" t="s">
        <v>348</v>
      </c>
      <c r="BC18" s="77" t="s">
        <v>347</v>
      </c>
      <c r="BD18" s="69" t="s">
        <v>347</v>
      </c>
      <c r="BE18" s="78" t="s">
        <v>348</v>
      </c>
      <c r="BF18" s="74" t="s">
        <v>347</v>
      </c>
      <c r="BG18" s="69" t="s">
        <v>347</v>
      </c>
      <c r="BH18" s="72" t="s">
        <v>348</v>
      </c>
      <c r="BI18" s="77" t="s">
        <v>347</v>
      </c>
      <c r="BJ18" s="69" t="s">
        <v>347</v>
      </c>
      <c r="BK18" s="78" t="s">
        <v>348</v>
      </c>
      <c r="BL18" s="74" t="s">
        <v>347</v>
      </c>
      <c r="BM18" s="69" t="s">
        <v>347</v>
      </c>
      <c r="BN18" s="72" t="s">
        <v>348</v>
      </c>
      <c r="BO18" s="77" t="s">
        <v>347</v>
      </c>
      <c r="BP18" s="69" t="s">
        <v>347</v>
      </c>
      <c r="BQ18" s="78" t="s">
        <v>348</v>
      </c>
      <c r="BR18" s="80" t="s">
        <v>347</v>
      </c>
      <c r="BS18" s="2" t="str">
        <f>IFERROR(VLOOKUP(A18,Listas!$A$2:$B$23,2,FALSE),"")</f>
        <v>Oficina de Consejería de Comunicaciones</v>
      </c>
    </row>
    <row r="19" spans="1:71" ht="409.5" customHeight="1" x14ac:dyDescent="0.2">
      <c r="A19" s="55" t="s">
        <v>293</v>
      </c>
      <c r="B19" s="101" t="s">
        <v>457</v>
      </c>
      <c r="C19" s="59" t="s">
        <v>39</v>
      </c>
      <c r="D19" s="57" t="s">
        <v>458</v>
      </c>
      <c r="E19" s="98" t="s">
        <v>35</v>
      </c>
      <c r="F19" s="98" t="s">
        <v>70</v>
      </c>
      <c r="G19" s="55" t="s">
        <v>459</v>
      </c>
      <c r="H19" s="55" t="s">
        <v>460</v>
      </c>
      <c r="I19" s="55" t="s">
        <v>461</v>
      </c>
      <c r="J19" s="55" t="s">
        <v>462</v>
      </c>
      <c r="K19" s="55" t="s">
        <v>332</v>
      </c>
      <c r="L19" s="55" t="s">
        <v>463</v>
      </c>
      <c r="M19" s="100" t="s">
        <v>144</v>
      </c>
      <c r="N19" s="100" t="s">
        <v>79</v>
      </c>
      <c r="O19" s="98" t="s">
        <v>81</v>
      </c>
      <c r="P19" s="55" t="s">
        <v>464</v>
      </c>
      <c r="Q19" s="100" t="s">
        <v>144</v>
      </c>
      <c r="R19" s="100" t="s">
        <v>125</v>
      </c>
      <c r="S19" s="98" t="s">
        <v>126</v>
      </c>
      <c r="T19" s="55" t="s">
        <v>465</v>
      </c>
      <c r="U19" s="98" t="s">
        <v>357</v>
      </c>
      <c r="V19" s="55" t="s">
        <v>466</v>
      </c>
      <c r="W19" s="55" t="s">
        <v>441</v>
      </c>
      <c r="X19" s="55" t="s">
        <v>467</v>
      </c>
      <c r="Y19" s="55" t="s">
        <v>443</v>
      </c>
      <c r="Z19" s="55" t="s">
        <v>444</v>
      </c>
      <c r="AA19" s="55" t="s">
        <v>337</v>
      </c>
      <c r="AB19" s="55" t="s">
        <v>337</v>
      </c>
      <c r="AC19" s="55" t="s">
        <v>337</v>
      </c>
      <c r="AD19" s="55" t="s">
        <v>337</v>
      </c>
      <c r="AE19" s="55" t="s">
        <v>337</v>
      </c>
      <c r="AF19" s="55" t="s">
        <v>468</v>
      </c>
      <c r="AG19" s="55" t="s">
        <v>469</v>
      </c>
      <c r="AH19" s="56" t="s">
        <v>470</v>
      </c>
      <c r="AI19" s="71">
        <v>43350</v>
      </c>
      <c r="AJ19" s="72" t="s">
        <v>341</v>
      </c>
      <c r="AK19" s="77" t="s">
        <v>453</v>
      </c>
      <c r="AL19" s="69">
        <v>43593</v>
      </c>
      <c r="AM19" s="78" t="s">
        <v>341</v>
      </c>
      <c r="AN19" s="74" t="s">
        <v>471</v>
      </c>
      <c r="AO19" s="69">
        <v>43794</v>
      </c>
      <c r="AP19" s="72" t="s">
        <v>472</v>
      </c>
      <c r="AQ19" s="77" t="s">
        <v>473</v>
      </c>
      <c r="AR19" s="69" t="s">
        <v>347</v>
      </c>
      <c r="AS19" s="78" t="s">
        <v>348</v>
      </c>
      <c r="AT19" s="74" t="s">
        <v>347</v>
      </c>
      <c r="AU19" s="69" t="s">
        <v>347</v>
      </c>
      <c r="AV19" s="72" t="s">
        <v>348</v>
      </c>
      <c r="AW19" s="77" t="s">
        <v>347</v>
      </c>
      <c r="AX19" s="69" t="s">
        <v>347</v>
      </c>
      <c r="AY19" s="78" t="s">
        <v>348</v>
      </c>
      <c r="AZ19" s="74" t="s">
        <v>347</v>
      </c>
      <c r="BA19" s="69" t="s">
        <v>347</v>
      </c>
      <c r="BB19" s="72" t="s">
        <v>348</v>
      </c>
      <c r="BC19" s="77" t="s">
        <v>347</v>
      </c>
      <c r="BD19" s="69" t="s">
        <v>347</v>
      </c>
      <c r="BE19" s="78" t="s">
        <v>348</v>
      </c>
      <c r="BF19" s="74" t="s">
        <v>347</v>
      </c>
      <c r="BG19" s="69" t="s">
        <v>347</v>
      </c>
      <c r="BH19" s="72" t="s">
        <v>348</v>
      </c>
      <c r="BI19" s="77" t="s">
        <v>347</v>
      </c>
      <c r="BJ19" s="69" t="s">
        <v>347</v>
      </c>
      <c r="BK19" s="78" t="s">
        <v>348</v>
      </c>
      <c r="BL19" s="74" t="s">
        <v>347</v>
      </c>
      <c r="BM19" s="69" t="s">
        <v>347</v>
      </c>
      <c r="BN19" s="72" t="s">
        <v>348</v>
      </c>
      <c r="BO19" s="77" t="s">
        <v>347</v>
      </c>
      <c r="BP19" s="69" t="s">
        <v>347</v>
      </c>
      <c r="BQ19" s="78" t="s">
        <v>348</v>
      </c>
      <c r="BR19" s="80" t="s">
        <v>347</v>
      </c>
      <c r="BS19" s="2" t="str">
        <f>IFERROR(VLOOKUP(A19,Listas!$A$2:$B$23,2,FALSE),"")</f>
        <v>Oficina de Consejería de Comunicaciones</v>
      </c>
    </row>
    <row r="20" spans="1:71" ht="409.5" customHeight="1" x14ac:dyDescent="0.2">
      <c r="A20" s="55" t="s">
        <v>293</v>
      </c>
      <c r="B20" s="101" t="s">
        <v>457</v>
      </c>
      <c r="C20" s="59" t="s">
        <v>93</v>
      </c>
      <c r="D20" s="57" t="s">
        <v>474</v>
      </c>
      <c r="E20" s="98" t="s">
        <v>35</v>
      </c>
      <c r="F20" s="98" t="s">
        <v>152</v>
      </c>
      <c r="G20" s="55" t="s">
        <v>475</v>
      </c>
      <c r="H20" s="55" t="s">
        <v>476</v>
      </c>
      <c r="I20" s="55" t="s">
        <v>477</v>
      </c>
      <c r="J20" s="55" t="s">
        <v>478</v>
      </c>
      <c r="K20" s="55" t="s">
        <v>332</v>
      </c>
      <c r="L20" s="55" t="s">
        <v>463</v>
      </c>
      <c r="M20" s="100" t="s">
        <v>144</v>
      </c>
      <c r="N20" s="100" t="s">
        <v>79</v>
      </c>
      <c r="O20" s="98" t="s">
        <v>81</v>
      </c>
      <c r="P20" s="55" t="s">
        <v>479</v>
      </c>
      <c r="Q20" s="100" t="s">
        <v>144</v>
      </c>
      <c r="R20" s="100" t="s">
        <v>125</v>
      </c>
      <c r="S20" s="98" t="s">
        <v>126</v>
      </c>
      <c r="T20" s="55" t="s">
        <v>480</v>
      </c>
      <c r="U20" s="98" t="s">
        <v>336</v>
      </c>
      <c r="V20" s="55" t="s">
        <v>337</v>
      </c>
      <c r="W20" s="55" t="s">
        <v>337</v>
      </c>
      <c r="X20" s="55" t="s">
        <v>337</v>
      </c>
      <c r="Y20" s="55" t="s">
        <v>337</v>
      </c>
      <c r="Z20" s="55" t="s">
        <v>337</v>
      </c>
      <c r="AA20" s="55" t="s">
        <v>337</v>
      </c>
      <c r="AB20" s="55" t="s">
        <v>337</v>
      </c>
      <c r="AC20" s="55" t="s">
        <v>337</v>
      </c>
      <c r="AD20" s="55" t="s">
        <v>337</v>
      </c>
      <c r="AE20" s="55" t="s">
        <v>337</v>
      </c>
      <c r="AF20" s="55" t="s">
        <v>481</v>
      </c>
      <c r="AG20" s="55" t="s">
        <v>482</v>
      </c>
      <c r="AH20" s="56" t="s">
        <v>483</v>
      </c>
      <c r="AI20" s="71">
        <v>43350</v>
      </c>
      <c r="AJ20" s="72" t="s">
        <v>341</v>
      </c>
      <c r="AK20" s="77" t="s">
        <v>453</v>
      </c>
      <c r="AL20" s="69">
        <v>43593</v>
      </c>
      <c r="AM20" s="78" t="s">
        <v>341</v>
      </c>
      <c r="AN20" s="74" t="s">
        <v>484</v>
      </c>
      <c r="AO20" s="69" t="s">
        <v>347</v>
      </c>
      <c r="AP20" s="72" t="s">
        <v>348</v>
      </c>
      <c r="AQ20" s="77" t="s">
        <v>347</v>
      </c>
      <c r="AR20" s="69" t="s">
        <v>347</v>
      </c>
      <c r="AS20" s="78" t="s">
        <v>348</v>
      </c>
      <c r="AT20" s="74" t="s">
        <v>347</v>
      </c>
      <c r="AU20" s="69" t="s">
        <v>347</v>
      </c>
      <c r="AV20" s="72" t="s">
        <v>348</v>
      </c>
      <c r="AW20" s="77" t="s">
        <v>347</v>
      </c>
      <c r="AX20" s="69" t="s">
        <v>347</v>
      </c>
      <c r="AY20" s="78" t="s">
        <v>348</v>
      </c>
      <c r="AZ20" s="74" t="s">
        <v>347</v>
      </c>
      <c r="BA20" s="69" t="s">
        <v>347</v>
      </c>
      <c r="BB20" s="72" t="s">
        <v>348</v>
      </c>
      <c r="BC20" s="77" t="s">
        <v>347</v>
      </c>
      <c r="BD20" s="69" t="s">
        <v>347</v>
      </c>
      <c r="BE20" s="78" t="s">
        <v>348</v>
      </c>
      <c r="BF20" s="74" t="s">
        <v>347</v>
      </c>
      <c r="BG20" s="69" t="s">
        <v>347</v>
      </c>
      <c r="BH20" s="72" t="s">
        <v>348</v>
      </c>
      <c r="BI20" s="77" t="s">
        <v>347</v>
      </c>
      <c r="BJ20" s="69" t="s">
        <v>347</v>
      </c>
      <c r="BK20" s="78" t="s">
        <v>348</v>
      </c>
      <c r="BL20" s="74" t="s">
        <v>347</v>
      </c>
      <c r="BM20" s="69" t="s">
        <v>347</v>
      </c>
      <c r="BN20" s="72" t="s">
        <v>348</v>
      </c>
      <c r="BO20" s="77" t="s">
        <v>347</v>
      </c>
      <c r="BP20" s="69" t="s">
        <v>347</v>
      </c>
      <c r="BQ20" s="78" t="s">
        <v>348</v>
      </c>
      <c r="BR20" s="80" t="s">
        <v>347</v>
      </c>
      <c r="BS20" s="2" t="str">
        <f>IFERROR(VLOOKUP(A20,Listas!$A$2:$B$23,2,FALSE),"")</f>
        <v>Oficina de Consejería de Comunicaciones</v>
      </c>
    </row>
    <row r="21" spans="1:71" ht="409.5" customHeight="1" x14ac:dyDescent="0.2">
      <c r="A21" s="55" t="s">
        <v>293</v>
      </c>
      <c r="B21" s="101" t="s">
        <v>457</v>
      </c>
      <c r="C21" s="59" t="s">
        <v>133</v>
      </c>
      <c r="D21" s="57" t="s">
        <v>485</v>
      </c>
      <c r="E21" s="98" t="s">
        <v>35</v>
      </c>
      <c r="F21" s="98" t="s">
        <v>152</v>
      </c>
      <c r="G21" s="55" t="s">
        <v>486</v>
      </c>
      <c r="H21" s="55" t="s">
        <v>487</v>
      </c>
      <c r="I21" s="55" t="s">
        <v>488</v>
      </c>
      <c r="J21" s="55" t="s">
        <v>436</v>
      </c>
      <c r="K21" s="55" t="s">
        <v>332</v>
      </c>
      <c r="L21" s="55" t="s">
        <v>463</v>
      </c>
      <c r="M21" s="100" t="s">
        <v>144</v>
      </c>
      <c r="N21" s="100" t="s">
        <v>79</v>
      </c>
      <c r="O21" s="98" t="s">
        <v>81</v>
      </c>
      <c r="P21" s="55" t="s">
        <v>489</v>
      </c>
      <c r="Q21" s="100" t="s">
        <v>144</v>
      </c>
      <c r="R21" s="100" t="s">
        <v>125</v>
      </c>
      <c r="S21" s="98" t="s">
        <v>126</v>
      </c>
      <c r="T21" s="55" t="s">
        <v>490</v>
      </c>
      <c r="U21" s="98" t="s">
        <v>357</v>
      </c>
      <c r="V21" s="55" t="s">
        <v>491</v>
      </c>
      <c r="W21" s="55" t="s">
        <v>492</v>
      </c>
      <c r="X21" s="55" t="s">
        <v>493</v>
      </c>
      <c r="Y21" s="55" t="s">
        <v>494</v>
      </c>
      <c r="Z21" s="55" t="s">
        <v>495</v>
      </c>
      <c r="AA21" s="55" t="s">
        <v>496</v>
      </c>
      <c r="AB21" s="55" t="s">
        <v>497</v>
      </c>
      <c r="AC21" s="55" t="s">
        <v>498</v>
      </c>
      <c r="AD21" s="55" t="s">
        <v>499</v>
      </c>
      <c r="AE21" s="55" t="s">
        <v>500</v>
      </c>
      <c r="AF21" s="55" t="s">
        <v>501</v>
      </c>
      <c r="AG21" s="55" t="s">
        <v>502</v>
      </c>
      <c r="AH21" s="56" t="s">
        <v>503</v>
      </c>
      <c r="AI21" s="71">
        <v>43350</v>
      </c>
      <c r="AJ21" s="72" t="s">
        <v>341</v>
      </c>
      <c r="AK21" s="77" t="s">
        <v>453</v>
      </c>
      <c r="AL21" s="69">
        <v>43593</v>
      </c>
      <c r="AM21" s="78" t="s">
        <v>341</v>
      </c>
      <c r="AN21" s="74" t="s">
        <v>504</v>
      </c>
      <c r="AO21" s="69">
        <v>43794</v>
      </c>
      <c r="AP21" s="72" t="s">
        <v>505</v>
      </c>
      <c r="AQ21" s="77" t="s">
        <v>506</v>
      </c>
      <c r="AR21" s="69" t="s">
        <v>347</v>
      </c>
      <c r="AS21" s="78" t="s">
        <v>348</v>
      </c>
      <c r="AT21" s="74" t="s">
        <v>347</v>
      </c>
      <c r="AU21" s="69" t="s">
        <v>347</v>
      </c>
      <c r="AV21" s="72" t="s">
        <v>348</v>
      </c>
      <c r="AW21" s="77" t="s">
        <v>347</v>
      </c>
      <c r="AX21" s="69" t="s">
        <v>347</v>
      </c>
      <c r="AY21" s="78" t="s">
        <v>348</v>
      </c>
      <c r="AZ21" s="74" t="s">
        <v>347</v>
      </c>
      <c r="BA21" s="69" t="s">
        <v>347</v>
      </c>
      <c r="BB21" s="72" t="s">
        <v>348</v>
      </c>
      <c r="BC21" s="77" t="s">
        <v>347</v>
      </c>
      <c r="BD21" s="69" t="s">
        <v>347</v>
      </c>
      <c r="BE21" s="78" t="s">
        <v>348</v>
      </c>
      <c r="BF21" s="74" t="s">
        <v>347</v>
      </c>
      <c r="BG21" s="69" t="s">
        <v>347</v>
      </c>
      <c r="BH21" s="72" t="s">
        <v>348</v>
      </c>
      <c r="BI21" s="77" t="s">
        <v>347</v>
      </c>
      <c r="BJ21" s="69" t="s">
        <v>347</v>
      </c>
      <c r="BK21" s="78" t="s">
        <v>348</v>
      </c>
      <c r="BL21" s="74" t="s">
        <v>347</v>
      </c>
      <c r="BM21" s="69" t="s">
        <v>347</v>
      </c>
      <c r="BN21" s="72" t="s">
        <v>348</v>
      </c>
      <c r="BO21" s="77" t="s">
        <v>347</v>
      </c>
      <c r="BP21" s="69" t="s">
        <v>347</v>
      </c>
      <c r="BQ21" s="78" t="s">
        <v>348</v>
      </c>
      <c r="BR21" s="80" t="s">
        <v>347</v>
      </c>
      <c r="BS21" s="2" t="str">
        <f>IFERROR(VLOOKUP(A21,Listas!$A$2:$B$23,2,FALSE),"")</f>
        <v>Oficina de Consejería de Comunicaciones</v>
      </c>
    </row>
    <row r="22" spans="1:71" ht="409.5" customHeight="1" x14ac:dyDescent="0.2">
      <c r="A22" s="55" t="s">
        <v>290</v>
      </c>
      <c r="B22" s="101" t="s">
        <v>507</v>
      </c>
      <c r="C22" s="59" t="s">
        <v>93</v>
      </c>
      <c r="D22" s="57" t="s">
        <v>508</v>
      </c>
      <c r="E22" s="98" t="s">
        <v>35</v>
      </c>
      <c r="F22" s="98" t="s">
        <v>152</v>
      </c>
      <c r="G22" s="55" t="s">
        <v>509</v>
      </c>
      <c r="H22" s="55" t="s">
        <v>510</v>
      </c>
      <c r="I22" s="55" t="s">
        <v>511</v>
      </c>
      <c r="J22" s="55" t="s">
        <v>512</v>
      </c>
      <c r="K22" s="55" t="s">
        <v>513</v>
      </c>
      <c r="L22" s="55" t="s">
        <v>437</v>
      </c>
      <c r="M22" s="100" t="s">
        <v>51</v>
      </c>
      <c r="N22" s="100" t="s">
        <v>104</v>
      </c>
      <c r="O22" s="98" t="s">
        <v>54</v>
      </c>
      <c r="P22" s="55" t="s">
        <v>514</v>
      </c>
      <c r="Q22" s="100" t="s">
        <v>103</v>
      </c>
      <c r="R22" s="100" t="s">
        <v>145</v>
      </c>
      <c r="S22" s="98" t="s">
        <v>126</v>
      </c>
      <c r="T22" s="55" t="s">
        <v>515</v>
      </c>
      <c r="U22" s="98" t="s">
        <v>357</v>
      </c>
      <c r="V22" s="55" t="s">
        <v>337</v>
      </c>
      <c r="W22" s="55" t="s">
        <v>337</v>
      </c>
      <c r="X22" s="55" t="s">
        <v>337</v>
      </c>
      <c r="Y22" s="55" t="s">
        <v>337</v>
      </c>
      <c r="Z22" s="55" t="s">
        <v>337</v>
      </c>
      <c r="AA22" s="55" t="s">
        <v>516</v>
      </c>
      <c r="AB22" s="55" t="s">
        <v>517</v>
      </c>
      <c r="AC22" s="55" t="s">
        <v>518</v>
      </c>
      <c r="AD22" s="55" t="s">
        <v>519</v>
      </c>
      <c r="AE22" s="55" t="s">
        <v>444</v>
      </c>
      <c r="AF22" s="55" t="s">
        <v>520</v>
      </c>
      <c r="AG22" s="55" t="s">
        <v>521</v>
      </c>
      <c r="AH22" s="56" t="s">
        <v>522</v>
      </c>
      <c r="AI22" s="71">
        <v>43350</v>
      </c>
      <c r="AJ22" s="72" t="s">
        <v>341</v>
      </c>
      <c r="AK22" s="77" t="s">
        <v>453</v>
      </c>
      <c r="AL22" s="69">
        <v>43593</v>
      </c>
      <c r="AM22" s="78" t="s">
        <v>341</v>
      </c>
      <c r="AN22" s="74" t="s">
        <v>523</v>
      </c>
      <c r="AO22" s="69">
        <v>43755</v>
      </c>
      <c r="AP22" s="72" t="s">
        <v>524</v>
      </c>
      <c r="AQ22" s="77" t="s">
        <v>525</v>
      </c>
      <c r="AR22" s="69" t="s">
        <v>347</v>
      </c>
      <c r="AS22" s="78" t="s">
        <v>348</v>
      </c>
      <c r="AT22" s="74" t="s">
        <v>347</v>
      </c>
      <c r="AU22" s="69" t="s">
        <v>347</v>
      </c>
      <c r="AV22" s="72" t="s">
        <v>348</v>
      </c>
      <c r="AW22" s="77" t="s">
        <v>347</v>
      </c>
      <c r="AX22" s="69" t="s">
        <v>347</v>
      </c>
      <c r="AY22" s="78" t="s">
        <v>348</v>
      </c>
      <c r="AZ22" s="74" t="s">
        <v>347</v>
      </c>
      <c r="BA22" s="69" t="s">
        <v>347</v>
      </c>
      <c r="BB22" s="72" t="s">
        <v>348</v>
      </c>
      <c r="BC22" s="77" t="s">
        <v>347</v>
      </c>
      <c r="BD22" s="69" t="s">
        <v>347</v>
      </c>
      <c r="BE22" s="78" t="s">
        <v>348</v>
      </c>
      <c r="BF22" s="74" t="s">
        <v>347</v>
      </c>
      <c r="BG22" s="69" t="s">
        <v>347</v>
      </c>
      <c r="BH22" s="72" t="s">
        <v>348</v>
      </c>
      <c r="BI22" s="77" t="s">
        <v>347</v>
      </c>
      <c r="BJ22" s="69" t="s">
        <v>347</v>
      </c>
      <c r="BK22" s="78" t="s">
        <v>348</v>
      </c>
      <c r="BL22" s="74" t="s">
        <v>347</v>
      </c>
      <c r="BM22" s="69" t="s">
        <v>347</v>
      </c>
      <c r="BN22" s="72" t="s">
        <v>348</v>
      </c>
      <c r="BO22" s="77" t="s">
        <v>347</v>
      </c>
      <c r="BP22" s="69" t="s">
        <v>347</v>
      </c>
      <c r="BQ22" s="78" t="s">
        <v>348</v>
      </c>
      <c r="BR22" s="80" t="s">
        <v>347</v>
      </c>
      <c r="BS22" s="2" t="str">
        <f>IFERROR(VLOOKUP(A22,Listas!$A$2:$B$23,2,FALSE),"")</f>
        <v>Dirección de Contratación</v>
      </c>
    </row>
    <row r="23" spans="1:71" ht="409.5" customHeight="1" x14ac:dyDescent="0.2">
      <c r="A23" s="55" t="s">
        <v>290</v>
      </c>
      <c r="B23" s="101" t="s">
        <v>526</v>
      </c>
      <c r="C23" s="59" t="s">
        <v>93</v>
      </c>
      <c r="D23" s="57" t="s">
        <v>527</v>
      </c>
      <c r="E23" s="98" t="s">
        <v>35</v>
      </c>
      <c r="F23" s="98" t="s">
        <v>152</v>
      </c>
      <c r="G23" s="55" t="s">
        <v>528</v>
      </c>
      <c r="H23" s="55" t="s">
        <v>510</v>
      </c>
      <c r="I23" s="55" t="s">
        <v>529</v>
      </c>
      <c r="J23" s="55" t="s">
        <v>530</v>
      </c>
      <c r="K23" s="55" t="s">
        <v>513</v>
      </c>
      <c r="L23" s="55" t="s">
        <v>437</v>
      </c>
      <c r="M23" s="100" t="s">
        <v>144</v>
      </c>
      <c r="N23" s="100" t="s">
        <v>79</v>
      </c>
      <c r="O23" s="98" t="s">
        <v>81</v>
      </c>
      <c r="P23" s="55" t="s">
        <v>531</v>
      </c>
      <c r="Q23" s="100" t="s">
        <v>144</v>
      </c>
      <c r="R23" s="100" t="s">
        <v>125</v>
      </c>
      <c r="S23" s="98" t="s">
        <v>126</v>
      </c>
      <c r="T23" s="55" t="s">
        <v>532</v>
      </c>
      <c r="U23" s="98" t="s">
        <v>336</v>
      </c>
      <c r="V23" s="55" t="s">
        <v>337</v>
      </c>
      <c r="W23" s="55" t="s">
        <v>337</v>
      </c>
      <c r="X23" s="55" t="s">
        <v>337</v>
      </c>
      <c r="Y23" s="55" t="s">
        <v>337</v>
      </c>
      <c r="Z23" s="55" t="s">
        <v>337</v>
      </c>
      <c r="AA23" s="55" t="s">
        <v>337</v>
      </c>
      <c r="AB23" s="55" t="s">
        <v>337</v>
      </c>
      <c r="AC23" s="55" t="s">
        <v>337</v>
      </c>
      <c r="AD23" s="55" t="s">
        <v>337</v>
      </c>
      <c r="AE23" s="55" t="s">
        <v>337</v>
      </c>
      <c r="AF23" s="55" t="s">
        <v>533</v>
      </c>
      <c r="AG23" s="55" t="s">
        <v>534</v>
      </c>
      <c r="AH23" s="56" t="s">
        <v>535</v>
      </c>
      <c r="AI23" s="71">
        <v>43350</v>
      </c>
      <c r="AJ23" s="72" t="s">
        <v>341</v>
      </c>
      <c r="AK23" s="77" t="s">
        <v>453</v>
      </c>
      <c r="AL23" s="69">
        <v>43594</v>
      </c>
      <c r="AM23" s="78" t="s">
        <v>341</v>
      </c>
      <c r="AN23" s="74" t="s">
        <v>536</v>
      </c>
      <c r="AO23" s="69" t="s">
        <v>347</v>
      </c>
      <c r="AP23" s="72" t="s">
        <v>348</v>
      </c>
      <c r="AQ23" s="77" t="s">
        <v>347</v>
      </c>
      <c r="AR23" s="69" t="s">
        <v>347</v>
      </c>
      <c r="AS23" s="78" t="s">
        <v>348</v>
      </c>
      <c r="AT23" s="74" t="s">
        <v>347</v>
      </c>
      <c r="AU23" s="69" t="s">
        <v>347</v>
      </c>
      <c r="AV23" s="72" t="s">
        <v>348</v>
      </c>
      <c r="AW23" s="77" t="s">
        <v>347</v>
      </c>
      <c r="AX23" s="69" t="s">
        <v>347</v>
      </c>
      <c r="AY23" s="78" t="s">
        <v>348</v>
      </c>
      <c r="AZ23" s="74" t="s">
        <v>347</v>
      </c>
      <c r="BA23" s="69" t="s">
        <v>347</v>
      </c>
      <c r="BB23" s="72" t="s">
        <v>348</v>
      </c>
      <c r="BC23" s="77" t="s">
        <v>347</v>
      </c>
      <c r="BD23" s="69" t="s">
        <v>347</v>
      </c>
      <c r="BE23" s="78" t="s">
        <v>348</v>
      </c>
      <c r="BF23" s="74" t="s">
        <v>347</v>
      </c>
      <c r="BG23" s="69" t="s">
        <v>347</v>
      </c>
      <c r="BH23" s="72" t="s">
        <v>348</v>
      </c>
      <c r="BI23" s="77" t="s">
        <v>347</v>
      </c>
      <c r="BJ23" s="69" t="s">
        <v>347</v>
      </c>
      <c r="BK23" s="78" t="s">
        <v>348</v>
      </c>
      <c r="BL23" s="74" t="s">
        <v>347</v>
      </c>
      <c r="BM23" s="69" t="s">
        <v>347</v>
      </c>
      <c r="BN23" s="72" t="s">
        <v>348</v>
      </c>
      <c r="BO23" s="77" t="s">
        <v>347</v>
      </c>
      <c r="BP23" s="69" t="s">
        <v>347</v>
      </c>
      <c r="BQ23" s="78" t="s">
        <v>348</v>
      </c>
      <c r="BR23" s="80" t="s">
        <v>347</v>
      </c>
      <c r="BS23" s="2" t="str">
        <f>IFERROR(VLOOKUP(A23,Listas!$A$2:$B$23,2,FALSE),"")</f>
        <v>Dirección de Contratación</v>
      </c>
    </row>
    <row r="24" spans="1:71" ht="409.5" customHeight="1" x14ac:dyDescent="0.2">
      <c r="A24" s="55" t="s">
        <v>290</v>
      </c>
      <c r="B24" s="101" t="s">
        <v>537</v>
      </c>
      <c r="C24" s="59" t="s">
        <v>171</v>
      </c>
      <c r="D24" s="57" t="s">
        <v>538</v>
      </c>
      <c r="E24" s="98" t="s">
        <v>35</v>
      </c>
      <c r="F24" s="98" t="s">
        <v>152</v>
      </c>
      <c r="G24" s="55" t="s">
        <v>539</v>
      </c>
      <c r="H24" s="55" t="s">
        <v>540</v>
      </c>
      <c r="I24" s="55" t="s">
        <v>541</v>
      </c>
      <c r="J24" s="55" t="s">
        <v>542</v>
      </c>
      <c r="K24" s="55" t="s">
        <v>513</v>
      </c>
      <c r="L24" s="55" t="s">
        <v>437</v>
      </c>
      <c r="M24" s="100" t="s">
        <v>103</v>
      </c>
      <c r="N24" s="100" t="s">
        <v>104</v>
      </c>
      <c r="O24" s="98" t="s">
        <v>81</v>
      </c>
      <c r="P24" s="55" t="s">
        <v>543</v>
      </c>
      <c r="Q24" s="100" t="s">
        <v>144</v>
      </c>
      <c r="R24" s="100" t="s">
        <v>125</v>
      </c>
      <c r="S24" s="98" t="s">
        <v>126</v>
      </c>
      <c r="T24" s="55" t="s">
        <v>544</v>
      </c>
      <c r="U24" s="98" t="s">
        <v>357</v>
      </c>
      <c r="V24" s="55" t="s">
        <v>337</v>
      </c>
      <c r="W24" s="55" t="s">
        <v>337</v>
      </c>
      <c r="X24" s="55" t="s">
        <v>337</v>
      </c>
      <c r="Y24" s="55" t="s">
        <v>337</v>
      </c>
      <c r="Z24" s="55" t="s">
        <v>337</v>
      </c>
      <c r="AA24" s="55" t="s">
        <v>545</v>
      </c>
      <c r="AB24" s="55" t="s">
        <v>546</v>
      </c>
      <c r="AC24" s="55" t="s">
        <v>547</v>
      </c>
      <c r="AD24" s="55" t="s">
        <v>548</v>
      </c>
      <c r="AE24" s="55" t="s">
        <v>549</v>
      </c>
      <c r="AF24" s="55" t="s">
        <v>550</v>
      </c>
      <c r="AG24" s="55" t="s">
        <v>551</v>
      </c>
      <c r="AH24" s="56" t="s">
        <v>552</v>
      </c>
      <c r="AI24" s="71">
        <v>43350</v>
      </c>
      <c r="AJ24" s="72" t="s">
        <v>341</v>
      </c>
      <c r="AK24" s="77" t="s">
        <v>453</v>
      </c>
      <c r="AL24" s="69">
        <v>43594</v>
      </c>
      <c r="AM24" s="78" t="s">
        <v>341</v>
      </c>
      <c r="AN24" s="74" t="s">
        <v>553</v>
      </c>
      <c r="AO24" s="69" t="s">
        <v>347</v>
      </c>
      <c r="AP24" s="72" t="s">
        <v>348</v>
      </c>
      <c r="AQ24" s="77" t="s">
        <v>347</v>
      </c>
      <c r="AR24" s="69" t="s">
        <v>347</v>
      </c>
      <c r="AS24" s="78" t="s">
        <v>348</v>
      </c>
      <c r="AT24" s="74" t="s">
        <v>347</v>
      </c>
      <c r="AU24" s="69" t="s">
        <v>347</v>
      </c>
      <c r="AV24" s="72" t="s">
        <v>348</v>
      </c>
      <c r="AW24" s="77" t="s">
        <v>347</v>
      </c>
      <c r="AX24" s="69" t="s">
        <v>347</v>
      </c>
      <c r="AY24" s="78" t="s">
        <v>348</v>
      </c>
      <c r="AZ24" s="74" t="s">
        <v>347</v>
      </c>
      <c r="BA24" s="69" t="s">
        <v>347</v>
      </c>
      <c r="BB24" s="72" t="s">
        <v>348</v>
      </c>
      <c r="BC24" s="77" t="s">
        <v>347</v>
      </c>
      <c r="BD24" s="69" t="s">
        <v>347</v>
      </c>
      <c r="BE24" s="78" t="s">
        <v>348</v>
      </c>
      <c r="BF24" s="74" t="s">
        <v>347</v>
      </c>
      <c r="BG24" s="69" t="s">
        <v>347</v>
      </c>
      <c r="BH24" s="72" t="s">
        <v>348</v>
      </c>
      <c r="BI24" s="77" t="s">
        <v>347</v>
      </c>
      <c r="BJ24" s="69" t="s">
        <v>347</v>
      </c>
      <c r="BK24" s="78" t="s">
        <v>348</v>
      </c>
      <c r="BL24" s="74" t="s">
        <v>347</v>
      </c>
      <c r="BM24" s="69" t="s">
        <v>347</v>
      </c>
      <c r="BN24" s="72" t="s">
        <v>348</v>
      </c>
      <c r="BO24" s="77" t="s">
        <v>347</v>
      </c>
      <c r="BP24" s="69" t="s">
        <v>347</v>
      </c>
      <c r="BQ24" s="78" t="s">
        <v>348</v>
      </c>
      <c r="BR24" s="80" t="s">
        <v>347</v>
      </c>
      <c r="BS24" s="2" t="str">
        <f>IFERROR(VLOOKUP(A24,Listas!$A$2:$B$23,2,FALSE),"")</f>
        <v>Dirección de Contratación</v>
      </c>
    </row>
    <row r="25" spans="1:71" ht="409.5" customHeight="1" x14ac:dyDescent="0.2">
      <c r="A25" s="55" t="s">
        <v>290</v>
      </c>
      <c r="B25" s="101" t="s">
        <v>554</v>
      </c>
      <c r="C25" s="59" t="s">
        <v>40</v>
      </c>
      <c r="D25" s="57" t="s">
        <v>555</v>
      </c>
      <c r="E25" s="98" t="s">
        <v>64</v>
      </c>
      <c r="F25" s="98" t="s">
        <v>152</v>
      </c>
      <c r="G25" s="55" t="s">
        <v>556</v>
      </c>
      <c r="H25" s="55" t="s">
        <v>557</v>
      </c>
      <c r="I25" s="55" t="s">
        <v>558</v>
      </c>
      <c r="J25" s="55" t="s">
        <v>559</v>
      </c>
      <c r="K25" s="55" t="s">
        <v>513</v>
      </c>
      <c r="L25" s="55" t="s">
        <v>437</v>
      </c>
      <c r="M25" s="100" t="s">
        <v>144</v>
      </c>
      <c r="N25" s="100" t="s">
        <v>52</v>
      </c>
      <c r="O25" s="98" t="s">
        <v>54</v>
      </c>
      <c r="P25" s="55" t="s">
        <v>560</v>
      </c>
      <c r="Q25" s="100" t="s">
        <v>144</v>
      </c>
      <c r="R25" s="100" t="s">
        <v>52</v>
      </c>
      <c r="S25" s="98" t="s">
        <v>54</v>
      </c>
      <c r="T25" s="55" t="s">
        <v>561</v>
      </c>
      <c r="U25" s="98" t="s">
        <v>357</v>
      </c>
      <c r="V25" s="55" t="s">
        <v>337</v>
      </c>
      <c r="W25" s="55" t="s">
        <v>337</v>
      </c>
      <c r="X25" s="55" t="s">
        <v>337</v>
      </c>
      <c r="Y25" s="55" t="s">
        <v>337</v>
      </c>
      <c r="Z25" s="55" t="s">
        <v>337</v>
      </c>
      <c r="AA25" s="55" t="s">
        <v>516</v>
      </c>
      <c r="AB25" s="55" t="s">
        <v>517</v>
      </c>
      <c r="AC25" s="55" t="s">
        <v>518</v>
      </c>
      <c r="AD25" s="55" t="s">
        <v>519</v>
      </c>
      <c r="AE25" s="55" t="s">
        <v>444</v>
      </c>
      <c r="AF25" s="55" t="s">
        <v>562</v>
      </c>
      <c r="AG25" s="55" t="s">
        <v>551</v>
      </c>
      <c r="AH25" s="56" t="s">
        <v>563</v>
      </c>
      <c r="AI25" s="71">
        <v>43496</v>
      </c>
      <c r="AJ25" s="72" t="s">
        <v>341</v>
      </c>
      <c r="AK25" s="77" t="s">
        <v>453</v>
      </c>
      <c r="AL25" s="69">
        <v>43593</v>
      </c>
      <c r="AM25" s="78" t="s">
        <v>341</v>
      </c>
      <c r="AN25" s="74" t="s">
        <v>564</v>
      </c>
      <c r="AO25" s="69">
        <v>43755</v>
      </c>
      <c r="AP25" s="72" t="s">
        <v>565</v>
      </c>
      <c r="AQ25" s="77" t="s">
        <v>566</v>
      </c>
      <c r="AR25" s="69" t="s">
        <v>347</v>
      </c>
      <c r="AS25" s="78" t="s">
        <v>348</v>
      </c>
      <c r="AT25" s="74" t="s">
        <v>347</v>
      </c>
      <c r="AU25" s="69" t="s">
        <v>347</v>
      </c>
      <c r="AV25" s="72" t="s">
        <v>348</v>
      </c>
      <c r="AW25" s="77" t="s">
        <v>347</v>
      </c>
      <c r="AX25" s="69" t="s">
        <v>347</v>
      </c>
      <c r="AY25" s="78" t="s">
        <v>348</v>
      </c>
      <c r="AZ25" s="74" t="s">
        <v>347</v>
      </c>
      <c r="BA25" s="69" t="s">
        <v>347</v>
      </c>
      <c r="BB25" s="72" t="s">
        <v>348</v>
      </c>
      <c r="BC25" s="77" t="s">
        <v>347</v>
      </c>
      <c r="BD25" s="69" t="s">
        <v>347</v>
      </c>
      <c r="BE25" s="78" t="s">
        <v>348</v>
      </c>
      <c r="BF25" s="74" t="s">
        <v>347</v>
      </c>
      <c r="BG25" s="69" t="s">
        <v>347</v>
      </c>
      <c r="BH25" s="72" t="s">
        <v>348</v>
      </c>
      <c r="BI25" s="77" t="s">
        <v>347</v>
      </c>
      <c r="BJ25" s="69" t="s">
        <v>347</v>
      </c>
      <c r="BK25" s="78" t="s">
        <v>348</v>
      </c>
      <c r="BL25" s="74" t="s">
        <v>347</v>
      </c>
      <c r="BM25" s="69" t="s">
        <v>347</v>
      </c>
      <c r="BN25" s="72" t="s">
        <v>348</v>
      </c>
      <c r="BO25" s="77" t="s">
        <v>347</v>
      </c>
      <c r="BP25" s="69" t="s">
        <v>347</v>
      </c>
      <c r="BQ25" s="78" t="s">
        <v>348</v>
      </c>
      <c r="BR25" s="80" t="s">
        <v>347</v>
      </c>
      <c r="BS25" s="2" t="str">
        <f>IFERROR(VLOOKUP(A25,Listas!$A$2:$B$23,2,FALSE),"")</f>
        <v>Dirección de Contratación</v>
      </c>
    </row>
    <row r="26" spans="1:71" ht="409.5" customHeight="1" x14ac:dyDescent="0.2">
      <c r="A26" s="55" t="s">
        <v>290</v>
      </c>
      <c r="B26" s="101" t="s">
        <v>567</v>
      </c>
      <c r="C26" s="59" t="s">
        <v>116</v>
      </c>
      <c r="D26" s="57" t="s">
        <v>568</v>
      </c>
      <c r="E26" s="98" t="s">
        <v>64</v>
      </c>
      <c r="F26" s="98" t="s">
        <v>152</v>
      </c>
      <c r="G26" s="55" t="s">
        <v>569</v>
      </c>
      <c r="H26" s="55" t="s">
        <v>570</v>
      </c>
      <c r="I26" s="55" t="s">
        <v>571</v>
      </c>
      <c r="J26" s="55" t="s">
        <v>559</v>
      </c>
      <c r="K26" s="55" t="s">
        <v>513</v>
      </c>
      <c r="L26" s="55" t="s">
        <v>437</v>
      </c>
      <c r="M26" s="100" t="s">
        <v>144</v>
      </c>
      <c r="N26" s="100" t="s">
        <v>52</v>
      </c>
      <c r="O26" s="98" t="s">
        <v>54</v>
      </c>
      <c r="P26" s="55" t="s">
        <v>572</v>
      </c>
      <c r="Q26" s="100" t="s">
        <v>144</v>
      </c>
      <c r="R26" s="100" t="s">
        <v>52</v>
      </c>
      <c r="S26" s="98" t="s">
        <v>54</v>
      </c>
      <c r="T26" s="55" t="s">
        <v>573</v>
      </c>
      <c r="U26" s="98" t="s">
        <v>357</v>
      </c>
      <c r="V26" s="55" t="s">
        <v>337</v>
      </c>
      <c r="W26" s="55" t="s">
        <v>337</v>
      </c>
      <c r="X26" s="55" t="s">
        <v>337</v>
      </c>
      <c r="Y26" s="55" t="s">
        <v>337</v>
      </c>
      <c r="Z26" s="55" t="s">
        <v>337</v>
      </c>
      <c r="AA26" s="55" t="s">
        <v>545</v>
      </c>
      <c r="AB26" s="55" t="s">
        <v>546</v>
      </c>
      <c r="AC26" s="55" t="s">
        <v>547</v>
      </c>
      <c r="AD26" s="55" t="s">
        <v>548</v>
      </c>
      <c r="AE26" s="55" t="s">
        <v>549</v>
      </c>
      <c r="AF26" s="55" t="s">
        <v>574</v>
      </c>
      <c r="AG26" s="55" t="s">
        <v>551</v>
      </c>
      <c r="AH26" s="56" t="s">
        <v>575</v>
      </c>
      <c r="AI26" s="71">
        <v>43496</v>
      </c>
      <c r="AJ26" s="72" t="s">
        <v>341</v>
      </c>
      <c r="AK26" s="77" t="s">
        <v>453</v>
      </c>
      <c r="AL26" s="69">
        <v>43594</v>
      </c>
      <c r="AM26" s="78" t="s">
        <v>341</v>
      </c>
      <c r="AN26" s="74" t="s">
        <v>564</v>
      </c>
      <c r="AO26" s="69" t="s">
        <v>347</v>
      </c>
      <c r="AP26" s="72" t="s">
        <v>348</v>
      </c>
      <c r="AQ26" s="77" t="s">
        <v>347</v>
      </c>
      <c r="AR26" s="69" t="s">
        <v>347</v>
      </c>
      <c r="AS26" s="78" t="s">
        <v>348</v>
      </c>
      <c r="AT26" s="74" t="s">
        <v>347</v>
      </c>
      <c r="AU26" s="69" t="s">
        <v>347</v>
      </c>
      <c r="AV26" s="72" t="s">
        <v>348</v>
      </c>
      <c r="AW26" s="77" t="s">
        <v>347</v>
      </c>
      <c r="AX26" s="69" t="s">
        <v>347</v>
      </c>
      <c r="AY26" s="78" t="s">
        <v>348</v>
      </c>
      <c r="AZ26" s="74" t="s">
        <v>347</v>
      </c>
      <c r="BA26" s="69" t="s">
        <v>347</v>
      </c>
      <c r="BB26" s="72" t="s">
        <v>348</v>
      </c>
      <c r="BC26" s="77" t="s">
        <v>347</v>
      </c>
      <c r="BD26" s="69" t="s">
        <v>347</v>
      </c>
      <c r="BE26" s="78" t="s">
        <v>348</v>
      </c>
      <c r="BF26" s="74" t="s">
        <v>347</v>
      </c>
      <c r="BG26" s="69" t="s">
        <v>347</v>
      </c>
      <c r="BH26" s="72" t="s">
        <v>348</v>
      </c>
      <c r="BI26" s="77" t="s">
        <v>347</v>
      </c>
      <c r="BJ26" s="69" t="s">
        <v>347</v>
      </c>
      <c r="BK26" s="78" t="s">
        <v>348</v>
      </c>
      <c r="BL26" s="74" t="s">
        <v>347</v>
      </c>
      <c r="BM26" s="69" t="s">
        <v>347</v>
      </c>
      <c r="BN26" s="72" t="s">
        <v>348</v>
      </c>
      <c r="BO26" s="77" t="s">
        <v>347</v>
      </c>
      <c r="BP26" s="69" t="s">
        <v>347</v>
      </c>
      <c r="BQ26" s="78" t="s">
        <v>348</v>
      </c>
      <c r="BR26" s="80" t="s">
        <v>347</v>
      </c>
      <c r="BS26" s="2" t="str">
        <f>IFERROR(VLOOKUP(A26,Listas!$A$2:$B$23,2,FALSE),"")</f>
        <v>Dirección de Contratación</v>
      </c>
    </row>
    <row r="27" spans="1:71" ht="409.5" customHeight="1" x14ac:dyDescent="0.2">
      <c r="A27" s="55" t="s">
        <v>302</v>
      </c>
      <c r="B27" s="101" t="s">
        <v>576</v>
      </c>
      <c r="C27" s="59" t="s">
        <v>93</v>
      </c>
      <c r="D27" s="57" t="s">
        <v>577</v>
      </c>
      <c r="E27" s="98" t="s">
        <v>35</v>
      </c>
      <c r="F27" s="98" t="s">
        <v>152</v>
      </c>
      <c r="G27" s="55" t="s">
        <v>578</v>
      </c>
      <c r="H27" s="55" t="s">
        <v>579</v>
      </c>
      <c r="I27" s="55" t="s">
        <v>1864</v>
      </c>
      <c r="J27" s="55" t="s">
        <v>372</v>
      </c>
      <c r="K27" s="55" t="s">
        <v>332</v>
      </c>
      <c r="L27" s="55" t="s">
        <v>437</v>
      </c>
      <c r="M27" s="100" t="s">
        <v>144</v>
      </c>
      <c r="N27" s="100" t="s">
        <v>104</v>
      </c>
      <c r="O27" s="98" t="s">
        <v>105</v>
      </c>
      <c r="P27" s="55" t="s">
        <v>580</v>
      </c>
      <c r="Q27" s="100" t="s">
        <v>144</v>
      </c>
      <c r="R27" s="100" t="s">
        <v>145</v>
      </c>
      <c r="S27" s="98" t="s">
        <v>126</v>
      </c>
      <c r="T27" s="55" t="s">
        <v>581</v>
      </c>
      <c r="U27" s="98" t="s">
        <v>336</v>
      </c>
      <c r="V27" s="55" t="s">
        <v>337</v>
      </c>
      <c r="W27" s="55" t="s">
        <v>337</v>
      </c>
      <c r="X27" s="55" t="s">
        <v>337</v>
      </c>
      <c r="Y27" s="55" t="s">
        <v>337</v>
      </c>
      <c r="Z27" s="55" t="s">
        <v>337</v>
      </c>
      <c r="AA27" s="55" t="s">
        <v>337</v>
      </c>
      <c r="AB27" s="55" t="s">
        <v>337</v>
      </c>
      <c r="AC27" s="55" t="s">
        <v>337</v>
      </c>
      <c r="AD27" s="55" t="s">
        <v>337</v>
      </c>
      <c r="AE27" s="55" t="s">
        <v>337</v>
      </c>
      <c r="AF27" s="55" t="s">
        <v>582</v>
      </c>
      <c r="AG27" s="55" t="s">
        <v>583</v>
      </c>
      <c r="AH27" s="56" t="s">
        <v>584</v>
      </c>
      <c r="AI27" s="71">
        <v>43353</v>
      </c>
      <c r="AJ27" s="72" t="s">
        <v>341</v>
      </c>
      <c r="AK27" s="77" t="s">
        <v>585</v>
      </c>
      <c r="AL27" s="69">
        <v>43593</v>
      </c>
      <c r="AM27" s="78" t="s">
        <v>341</v>
      </c>
      <c r="AN27" s="74" t="s">
        <v>586</v>
      </c>
      <c r="AO27" s="69">
        <v>43763</v>
      </c>
      <c r="AP27" s="72" t="s">
        <v>587</v>
      </c>
      <c r="AQ27" s="77" t="s">
        <v>588</v>
      </c>
      <c r="AR27" s="69" t="s">
        <v>347</v>
      </c>
      <c r="AS27" s="78" t="s">
        <v>348</v>
      </c>
      <c r="AT27" s="74" t="s">
        <v>347</v>
      </c>
      <c r="AU27" s="69" t="s">
        <v>347</v>
      </c>
      <c r="AV27" s="72" t="s">
        <v>348</v>
      </c>
      <c r="AW27" s="77" t="s">
        <v>347</v>
      </c>
      <c r="AX27" s="69" t="s">
        <v>347</v>
      </c>
      <c r="AY27" s="78" t="s">
        <v>348</v>
      </c>
      <c r="AZ27" s="74" t="s">
        <v>347</v>
      </c>
      <c r="BA27" s="69" t="s">
        <v>347</v>
      </c>
      <c r="BB27" s="72" t="s">
        <v>348</v>
      </c>
      <c r="BC27" s="77" t="s">
        <v>347</v>
      </c>
      <c r="BD27" s="69" t="s">
        <v>347</v>
      </c>
      <c r="BE27" s="78" t="s">
        <v>348</v>
      </c>
      <c r="BF27" s="74" t="s">
        <v>347</v>
      </c>
      <c r="BG27" s="69" t="s">
        <v>347</v>
      </c>
      <c r="BH27" s="72" t="s">
        <v>348</v>
      </c>
      <c r="BI27" s="77" t="s">
        <v>347</v>
      </c>
      <c r="BJ27" s="69" t="s">
        <v>347</v>
      </c>
      <c r="BK27" s="78" t="s">
        <v>348</v>
      </c>
      <c r="BL27" s="74" t="s">
        <v>347</v>
      </c>
      <c r="BM27" s="69" t="s">
        <v>347</v>
      </c>
      <c r="BN27" s="72" t="s">
        <v>348</v>
      </c>
      <c r="BO27" s="77" t="s">
        <v>347</v>
      </c>
      <c r="BP27" s="69" t="s">
        <v>347</v>
      </c>
      <c r="BQ27" s="78" t="s">
        <v>348</v>
      </c>
      <c r="BR27" s="80" t="s">
        <v>347</v>
      </c>
      <c r="BS27" s="2" t="str">
        <f>IFERROR(VLOOKUP(A27,Listas!$A$2:$B$23,2,FALSE),"")</f>
        <v xml:space="preserve"> Oficina de Control Interno Disciplinario</v>
      </c>
    </row>
    <row r="28" spans="1:71" ht="409.5" customHeight="1" x14ac:dyDescent="0.2">
      <c r="A28" s="55" t="s">
        <v>302</v>
      </c>
      <c r="B28" s="101" t="s">
        <v>576</v>
      </c>
      <c r="C28" s="59" t="s">
        <v>93</v>
      </c>
      <c r="D28" s="57" t="s">
        <v>589</v>
      </c>
      <c r="E28" s="98" t="s">
        <v>35</v>
      </c>
      <c r="F28" s="98" t="s">
        <v>152</v>
      </c>
      <c r="G28" s="55" t="s">
        <v>590</v>
      </c>
      <c r="H28" s="55" t="s">
        <v>579</v>
      </c>
      <c r="I28" s="55" t="s">
        <v>591</v>
      </c>
      <c r="J28" s="55" t="s">
        <v>372</v>
      </c>
      <c r="K28" s="55" t="s">
        <v>332</v>
      </c>
      <c r="L28" s="55" t="s">
        <v>437</v>
      </c>
      <c r="M28" s="100" t="s">
        <v>144</v>
      </c>
      <c r="N28" s="100" t="s">
        <v>104</v>
      </c>
      <c r="O28" s="98" t="s">
        <v>105</v>
      </c>
      <c r="P28" s="55" t="s">
        <v>592</v>
      </c>
      <c r="Q28" s="100" t="s">
        <v>144</v>
      </c>
      <c r="R28" s="100" t="s">
        <v>145</v>
      </c>
      <c r="S28" s="98" t="s">
        <v>126</v>
      </c>
      <c r="T28" s="55" t="s">
        <v>593</v>
      </c>
      <c r="U28" s="98" t="s">
        <v>336</v>
      </c>
      <c r="V28" s="55" t="s">
        <v>337</v>
      </c>
      <c r="W28" s="55" t="s">
        <v>337</v>
      </c>
      <c r="X28" s="55" t="s">
        <v>337</v>
      </c>
      <c r="Y28" s="55" t="s">
        <v>337</v>
      </c>
      <c r="Z28" s="55" t="s">
        <v>337</v>
      </c>
      <c r="AA28" s="55" t="s">
        <v>337</v>
      </c>
      <c r="AB28" s="55" t="s">
        <v>337</v>
      </c>
      <c r="AC28" s="55" t="s">
        <v>337</v>
      </c>
      <c r="AD28" s="55" t="s">
        <v>337</v>
      </c>
      <c r="AE28" s="55" t="s">
        <v>337</v>
      </c>
      <c r="AF28" s="55" t="s">
        <v>594</v>
      </c>
      <c r="AG28" s="55" t="s">
        <v>595</v>
      </c>
      <c r="AH28" s="56" t="s">
        <v>596</v>
      </c>
      <c r="AI28" s="71">
        <v>43353</v>
      </c>
      <c r="AJ28" s="72" t="s">
        <v>341</v>
      </c>
      <c r="AK28" s="77" t="s">
        <v>585</v>
      </c>
      <c r="AL28" s="69">
        <v>43595</v>
      </c>
      <c r="AM28" s="78" t="s">
        <v>341</v>
      </c>
      <c r="AN28" s="74" t="s">
        <v>597</v>
      </c>
      <c r="AO28" s="69" t="s">
        <v>347</v>
      </c>
      <c r="AP28" s="72" t="s">
        <v>348</v>
      </c>
      <c r="AQ28" s="77" t="s">
        <v>347</v>
      </c>
      <c r="AR28" s="69" t="s">
        <v>347</v>
      </c>
      <c r="AS28" s="78" t="s">
        <v>348</v>
      </c>
      <c r="AT28" s="74" t="s">
        <v>347</v>
      </c>
      <c r="AU28" s="69" t="s">
        <v>347</v>
      </c>
      <c r="AV28" s="72" t="s">
        <v>348</v>
      </c>
      <c r="AW28" s="77" t="s">
        <v>347</v>
      </c>
      <c r="AX28" s="69" t="s">
        <v>347</v>
      </c>
      <c r="AY28" s="78" t="s">
        <v>348</v>
      </c>
      <c r="AZ28" s="74" t="s">
        <v>347</v>
      </c>
      <c r="BA28" s="69" t="s">
        <v>347</v>
      </c>
      <c r="BB28" s="72" t="s">
        <v>348</v>
      </c>
      <c r="BC28" s="77" t="s">
        <v>347</v>
      </c>
      <c r="BD28" s="69" t="s">
        <v>347</v>
      </c>
      <c r="BE28" s="78" t="s">
        <v>348</v>
      </c>
      <c r="BF28" s="74" t="s">
        <v>347</v>
      </c>
      <c r="BG28" s="69" t="s">
        <v>347</v>
      </c>
      <c r="BH28" s="72" t="s">
        <v>348</v>
      </c>
      <c r="BI28" s="77" t="s">
        <v>347</v>
      </c>
      <c r="BJ28" s="69" t="s">
        <v>347</v>
      </c>
      <c r="BK28" s="78" t="s">
        <v>348</v>
      </c>
      <c r="BL28" s="74" t="s">
        <v>347</v>
      </c>
      <c r="BM28" s="69" t="s">
        <v>347</v>
      </c>
      <c r="BN28" s="72" t="s">
        <v>348</v>
      </c>
      <c r="BO28" s="77" t="s">
        <v>347</v>
      </c>
      <c r="BP28" s="69" t="s">
        <v>347</v>
      </c>
      <c r="BQ28" s="78" t="s">
        <v>348</v>
      </c>
      <c r="BR28" s="80" t="s">
        <v>347</v>
      </c>
      <c r="BS28" s="2" t="str">
        <f>IFERROR(VLOOKUP(A28,Listas!$A$2:$B$23,2,FALSE),"")</f>
        <v xml:space="preserve"> Oficina de Control Interno Disciplinario</v>
      </c>
    </row>
    <row r="29" spans="1:71" ht="409.5" customHeight="1" x14ac:dyDescent="0.2">
      <c r="A29" s="55" t="s">
        <v>302</v>
      </c>
      <c r="B29" s="101" t="s">
        <v>598</v>
      </c>
      <c r="C29" s="59" t="s">
        <v>94</v>
      </c>
      <c r="D29" s="57" t="s">
        <v>599</v>
      </c>
      <c r="E29" s="98" t="s">
        <v>64</v>
      </c>
      <c r="F29" s="98" t="s">
        <v>152</v>
      </c>
      <c r="G29" s="102" t="s">
        <v>600</v>
      </c>
      <c r="H29" s="55" t="s">
        <v>601</v>
      </c>
      <c r="I29" s="55" t="s">
        <v>602</v>
      </c>
      <c r="J29" s="55" t="s">
        <v>372</v>
      </c>
      <c r="K29" s="55" t="s">
        <v>332</v>
      </c>
      <c r="L29" s="55" t="s">
        <v>437</v>
      </c>
      <c r="M29" s="100" t="s">
        <v>144</v>
      </c>
      <c r="N29" s="100" t="s">
        <v>79</v>
      </c>
      <c r="O29" s="98" t="s">
        <v>81</v>
      </c>
      <c r="P29" s="55" t="s">
        <v>603</v>
      </c>
      <c r="Q29" s="100" t="s">
        <v>144</v>
      </c>
      <c r="R29" s="100" t="s">
        <v>79</v>
      </c>
      <c r="S29" s="98" t="s">
        <v>81</v>
      </c>
      <c r="T29" s="55" t="s">
        <v>604</v>
      </c>
      <c r="U29" s="98" t="s">
        <v>357</v>
      </c>
      <c r="V29" s="55" t="s">
        <v>337</v>
      </c>
      <c r="W29" s="55" t="s">
        <v>337</v>
      </c>
      <c r="X29" s="55" t="s">
        <v>337</v>
      </c>
      <c r="Y29" s="55" t="s">
        <v>337</v>
      </c>
      <c r="Z29" s="55" t="s">
        <v>337</v>
      </c>
      <c r="AA29" s="55" t="s">
        <v>605</v>
      </c>
      <c r="AB29" s="55" t="s">
        <v>606</v>
      </c>
      <c r="AC29" s="55" t="s">
        <v>607</v>
      </c>
      <c r="AD29" s="55" t="s">
        <v>608</v>
      </c>
      <c r="AE29" s="55" t="s">
        <v>609</v>
      </c>
      <c r="AF29" s="55" t="s">
        <v>610</v>
      </c>
      <c r="AG29" s="55" t="s">
        <v>611</v>
      </c>
      <c r="AH29" s="56" t="s">
        <v>612</v>
      </c>
      <c r="AI29" s="71">
        <v>43353</v>
      </c>
      <c r="AJ29" s="72" t="s">
        <v>341</v>
      </c>
      <c r="AK29" s="77" t="s">
        <v>585</v>
      </c>
      <c r="AL29" s="69">
        <v>43593</v>
      </c>
      <c r="AM29" s="78" t="s">
        <v>341</v>
      </c>
      <c r="AN29" s="74" t="s">
        <v>613</v>
      </c>
      <c r="AO29" s="69">
        <v>43763</v>
      </c>
      <c r="AP29" s="72" t="s">
        <v>472</v>
      </c>
      <c r="AQ29" s="77" t="s">
        <v>614</v>
      </c>
      <c r="AR29" s="69" t="s">
        <v>347</v>
      </c>
      <c r="AS29" s="78" t="s">
        <v>348</v>
      </c>
      <c r="AT29" s="74" t="s">
        <v>347</v>
      </c>
      <c r="AU29" s="69" t="s">
        <v>347</v>
      </c>
      <c r="AV29" s="72" t="s">
        <v>348</v>
      </c>
      <c r="AW29" s="77" t="s">
        <v>347</v>
      </c>
      <c r="AX29" s="69" t="s">
        <v>347</v>
      </c>
      <c r="AY29" s="78" t="s">
        <v>348</v>
      </c>
      <c r="AZ29" s="74" t="s">
        <v>347</v>
      </c>
      <c r="BA29" s="69" t="s">
        <v>347</v>
      </c>
      <c r="BB29" s="72" t="s">
        <v>348</v>
      </c>
      <c r="BC29" s="77" t="s">
        <v>347</v>
      </c>
      <c r="BD29" s="69" t="s">
        <v>347</v>
      </c>
      <c r="BE29" s="78" t="s">
        <v>348</v>
      </c>
      <c r="BF29" s="74" t="s">
        <v>347</v>
      </c>
      <c r="BG29" s="69" t="s">
        <v>347</v>
      </c>
      <c r="BH29" s="72" t="s">
        <v>348</v>
      </c>
      <c r="BI29" s="77" t="s">
        <v>347</v>
      </c>
      <c r="BJ29" s="69" t="s">
        <v>347</v>
      </c>
      <c r="BK29" s="78" t="s">
        <v>348</v>
      </c>
      <c r="BL29" s="74" t="s">
        <v>347</v>
      </c>
      <c r="BM29" s="69" t="s">
        <v>347</v>
      </c>
      <c r="BN29" s="72" t="s">
        <v>348</v>
      </c>
      <c r="BO29" s="77" t="s">
        <v>347</v>
      </c>
      <c r="BP29" s="69" t="s">
        <v>347</v>
      </c>
      <c r="BQ29" s="78" t="s">
        <v>348</v>
      </c>
      <c r="BR29" s="80" t="s">
        <v>347</v>
      </c>
      <c r="BS29" s="2" t="str">
        <f>IFERROR(VLOOKUP(A29,Listas!$A$2:$B$23,2,FALSE),"")</f>
        <v xml:space="preserve"> Oficina de Control Interno Disciplinario</v>
      </c>
    </row>
    <row r="30" spans="1:71" ht="409.5" customHeight="1" x14ac:dyDescent="0.2">
      <c r="A30" s="55" t="s">
        <v>302</v>
      </c>
      <c r="B30" s="101" t="s">
        <v>576</v>
      </c>
      <c r="C30" s="59" t="s">
        <v>115</v>
      </c>
      <c r="D30" s="57" t="s">
        <v>615</v>
      </c>
      <c r="E30" s="98" t="s">
        <v>35</v>
      </c>
      <c r="F30" s="98" t="s">
        <v>42</v>
      </c>
      <c r="G30" s="55" t="s">
        <v>616</v>
      </c>
      <c r="H30" s="55" t="s">
        <v>617</v>
      </c>
      <c r="I30" s="55" t="s">
        <v>618</v>
      </c>
      <c r="J30" s="55" t="s">
        <v>372</v>
      </c>
      <c r="K30" s="55" t="s">
        <v>332</v>
      </c>
      <c r="L30" s="55" t="s">
        <v>437</v>
      </c>
      <c r="M30" s="100" t="s">
        <v>144</v>
      </c>
      <c r="N30" s="100" t="s">
        <v>125</v>
      </c>
      <c r="O30" s="98" t="s">
        <v>126</v>
      </c>
      <c r="P30" s="55" t="s">
        <v>619</v>
      </c>
      <c r="Q30" s="100" t="s">
        <v>144</v>
      </c>
      <c r="R30" s="100" t="s">
        <v>145</v>
      </c>
      <c r="S30" s="98" t="s">
        <v>126</v>
      </c>
      <c r="T30" s="55" t="s">
        <v>620</v>
      </c>
      <c r="U30" s="98" t="s">
        <v>357</v>
      </c>
      <c r="V30" s="55" t="s">
        <v>621</v>
      </c>
      <c r="W30" s="55" t="s">
        <v>606</v>
      </c>
      <c r="X30" s="55" t="s">
        <v>607</v>
      </c>
      <c r="Y30" s="55" t="s">
        <v>608</v>
      </c>
      <c r="Z30" s="55" t="s">
        <v>609</v>
      </c>
      <c r="AA30" s="55" t="s">
        <v>337</v>
      </c>
      <c r="AB30" s="55" t="s">
        <v>337</v>
      </c>
      <c r="AC30" s="55" t="s">
        <v>337</v>
      </c>
      <c r="AD30" s="55" t="s">
        <v>337</v>
      </c>
      <c r="AE30" s="55" t="s">
        <v>337</v>
      </c>
      <c r="AF30" s="55" t="s">
        <v>622</v>
      </c>
      <c r="AG30" s="55" t="s">
        <v>623</v>
      </c>
      <c r="AH30" s="56" t="s">
        <v>624</v>
      </c>
      <c r="AI30" s="71">
        <v>43353</v>
      </c>
      <c r="AJ30" s="72" t="s">
        <v>341</v>
      </c>
      <c r="AK30" s="77" t="s">
        <v>585</v>
      </c>
      <c r="AL30" s="69">
        <v>43593</v>
      </c>
      <c r="AM30" s="78" t="s">
        <v>341</v>
      </c>
      <c r="AN30" s="74" t="s">
        <v>625</v>
      </c>
      <c r="AO30" s="69">
        <v>43763</v>
      </c>
      <c r="AP30" s="72" t="s">
        <v>626</v>
      </c>
      <c r="AQ30" s="77" t="s">
        <v>627</v>
      </c>
      <c r="AR30" s="69" t="s">
        <v>347</v>
      </c>
      <c r="AS30" s="78" t="s">
        <v>348</v>
      </c>
      <c r="AT30" s="74" t="s">
        <v>347</v>
      </c>
      <c r="AU30" s="69" t="s">
        <v>347</v>
      </c>
      <c r="AV30" s="72" t="s">
        <v>348</v>
      </c>
      <c r="AW30" s="77" t="s">
        <v>347</v>
      </c>
      <c r="AX30" s="69" t="s">
        <v>347</v>
      </c>
      <c r="AY30" s="78" t="s">
        <v>348</v>
      </c>
      <c r="AZ30" s="74" t="s">
        <v>347</v>
      </c>
      <c r="BA30" s="69" t="s">
        <v>347</v>
      </c>
      <c r="BB30" s="72" t="s">
        <v>348</v>
      </c>
      <c r="BC30" s="77" t="s">
        <v>347</v>
      </c>
      <c r="BD30" s="69" t="s">
        <v>347</v>
      </c>
      <c r="BE30" s="78" t="s">
        <v>348</v>
      </c>
      <c r="BF30" s="74" t="s">
        <v>347</v>
      </c>
      <c r="BG30" s="69" t="s">
        <v>347</v>
      </c>
      <c r="BH30" s="72" t="s">
        <v>348</v>
      </c>
      <c r="BI30" s="77" t="s">
        <v>347</v>
      </c>
      <c r="BJ30" s="69" t="s">
        <v>347</v>
      </c>
      <c r="BK30" s="78" t="s">
        <v>348</v>
      </c>
      <c r="BL30" s="74" t="s">
        <v>347</v>
      </c>
      <c r="BM30" s="69" t="s">
        <v>347</v>
      </c>
      <c r="BN30" s="72" t="s">
        <v>348</v>
      </c>
      <c r="BO30" s="77" t="s">
        <v>347</v>
      </c>
      <c r="BP30" s="69" t="s">
        <v>347</v>
      </c>
      <c r="BQ30" s="78" t="s">
        <v>348</v>
      </c>
      <c r="BR30" s="80" t="s">
        <v>347</v>
      </c>
      <c r="BS30" s="2" t="str">
        <f>IFERROR(VLOOKUP(A30,Listas!$A$2:$B$23,2,FALSE),"")</f>
        <v xml:space="preserve"> Oficina de Control Interno Disciplinario</v>
      </c>
    </row>
    <row r="31" spans="1:71" ht="409.5" customHeight="1" x14ac:dyDescent="0.2">
      <c r="A31" s="55" t="s">
        <v>147</v>
      </c>
      <c r="B31" s="101" t="s">
        <v>628</v>
      </c>
      <c r="C31" s="59" t="s">
        <v>39</v>
      </c>
      <c r="D31" s="57" t="s">
        <v>629</v>
      </c>
      <c r="E31" s="98" t="s">
        <v>35</v>
      </c>
      <c r="F31" s="98" t="s">
        <v>92</v>
      </c>
      <c r="G31" s="55" t="s">
        <v>630</v>
      </c>
      <c r="H31" s="55" t="s">
        <v>631</v>
      </c>
      <c r="I31" s="55" t="s">
        <v>632</v>
      </c>
      <c r="J31" s="55" t="s">
        <v>633</v>
      </c>
      <c r="K31" s="55" t="s">
        <v>634</v>
      </c>
      <c r="L31" s="55" t="s">
        <v>437</v>
      </c>
      <c r="M31" s="100" t="s">
        <v>124</v>
      </c>
      <c r="N31" s="100" t="s">
        <v>79</v>
      </c>
      <c r="O31" s="98" t="s">
        <v>81</v>
      </c>
      <c r="P31" s="55" t="s">
        <v>635</v>
      </c>
      <c r="Q31" s="100" t="s">
        <v>144</v>
      </c>
      <c r="R31" s="100" t="s">
        <v>125</v>
      </c>
      <c r="S31" s="98" t="s">
        <v>126</v>
      </c>
      <c r="T31" s="55" t="s">
        <v>636</v>
      </c>
      <c r="U31" s="98" t="s">
        <v>357</v>
      </c>
      <c r="V31" s="55" t="s">
        <v>337</v>
      </c>
      <c r="W31" s="55" t="s">
        <v>337</v>
      </c>
      <c r="X31" s="55" t="s">
        <v>337</v>
      </c>
      <c r="Y31" s="55" t="s">
        <v>337</v>
      </c>
      <c r="Z31" s="55" t="s">
        <v>337</v>
      </c>
      <c r="AA31" s="55" t="s">
        <v>637</v>
      </c>
      <c r="AB31" s="55" t="s">
        <v>638</v>
      </c>
      <c r="AC31" s="55" t="s">
        <v>639</v>
      </c>
      <c r="AD31" s="55" t="s">
        <v>640</v>
      </c>
      <c r="AE31" s="55" t="s">
        <v>444</v>
      </c>
      <c r="AF31" s="55" t="s">
        <v>641</v>
      </c>
      <c r="AG31" s="55" t="s">
        <v>642</v>
      </c>
      <c r="AH31" s="56" t="s">
        <v>643</v>
      </c>
      <c r="AI31" s="71">
        <v>43350</v>
      </c>
      <c r="AJ31" s="72" t="s">
        <v>341</v>
      </c>
      <c r="AK31" s="77" t="s">
        <v>644</v>
      </c>
      <c r="AL31" s="69">
        <v>43594</v>
      </c>
      <c r="AM31" s="78" t="s">
        <v>524</v>
      </c>
      <c r="AN31" s="74" t="s">
        <v>645</v>
      </c>
      <c r="AO31" s="69">
        <v>43787</v>
      </c>
      <c r="AP31" s="72" t="s">
        <v>524</v>
      </c>
      <c r="AQ31" s="77" t="s">
        <v>646</v>
      </c>
      <c r="AR31" s="69" t="s">
        <v>347</v>
      </c>
      <c r="AS31" s="78" t="s">
        <v>348</v>
      </c>
      <c r="AT31" s="74" t="s">
        <v>347</v>
      </c>
      <c r="AU31" s="69" t="s">
        <v>347</v>
      </c>
      <c r="AV31" s="72" t="s">
        <v>348</v>
      </c>
      <c r="AW31" s="77" t="s">
        <v>347</v>
      </c>
      <c r="AX31" s="69" t="s">
        <v>347</v>
      </c>
      <c r="AY31" s="78" t="s">
        <v>348</v>
      </c>
      <c r="AZ31" s="74" t="s">
        <v>347</v>
      </c>
      <c r="BA31" s="69" t="s">
        <v>347</v>
      </c>
      <c r="BB31" s="72" t="s">
        <v>348</v>
      </c>
      <c r="BC31" s="77" t="s">
        <v>347</v>
      </c>
      <c r="BD31" s="69" t="s">
        <v>347</v>
      </c>
      <c r="BE31" s="78" t="s">
        <v>348</v>
      </c>
      <c r="BF31" s="74" t="s">
        <v>347</v>
      </c>
      <c r="BG31" s="69" t="s">
        <v>347</v>
      </c>
      <c r="BH31" s="72" t="s">
        <v>348</v>
      </c>
      <c r="BI31" s="77" t="s">
        <v>347</v>
      </c>
      <c r="BJ31" s="69" t="s">
        <v>347</v>
      </c>
      <c r="BK31" s="78" t="s">
        <v>348</v>
      </c>
      <c r="BL31" s="74" t="s">
        <v>347</v>
      </c>
      <c r="BM31" s="69" t="s">
        <v>347</v>
      </c>
      <c r="BN31" s="72" t="s">
        <v>348</v>
      </c>
      <c r="BO31" s="77" t="s">
        <v>347</v>
      </c>
      <c r="BP31" s="69" t="s">
        <v>347</v>
      </c>
      <c r="BQ31" s="78" t="s">
        <v>348</v>
      </c>
      <c r="BR31" s="80" t="s">
        <v>347</v>
      </c>
      <c r="BS31" s="2" t="str">
        <f>IFERROR(VLOOKUP(A31,Listas!$A$2:$B$23,2,FALSE),"")</f>
        <v>Oficina Asesora de Planeación</v>
      </c>
    </row>
    <row r="32" spans="1:71" ht="409.5" customHeight="1" x14ac:dyDescent="0.2">
      <c r="A32" s="55" t="s">
        <v>147</v>
      </c>
      <c r="B32" s="101" t="s">
        <v>647</v>
      </c>
      <c r="C32" s="59" t="s">
        <v>39</v>
      </c>
      <c r="D32" s="57" t="s">
        <v>648</v>
      </c>
      <c r="E32" s="98" t="s">
        <v>35</v>
      </c>
      <c r="F32" s="98" t="s">
        <v>92</v>
      </c>
      <c r="G32" s="55" t="s">
        <v>649</v>
      </c>
      <c r="H32" s="55" t="s">
        <v>650</v>
      </c>
      <c r="I32" s="55" t="s">
        <v>651</v>
      </c>
      <c r="J32" s="55" t="s">
        <v>652</v>
      </c>
      <c r="K32" s="55" t="s">
        <v>332</v>
      </c>
      <c r="L32" s="55" t="s">
        <v>437</v>
      </c>
      <c r="M32" s="100" t="s">
        <v>51</v>
      </c>
      <c r="N32" s="100" t="s">
        <v>104</v>
      </c>
      <c r="O32" s="98" t="s">
        <v>54</v>
      </c>
      <c r="P32" s="55" t="s">
        <v>653</v>
      </c>
      <c r="Q32" s="100" t="s">
        <v>103</v>
      </c>
      <c r="R32" s="100" t="s">
        <v>145</v>
      </c>
      <c r="S32" s="98" t="s">
        <v>126</v>
      </c>
      <c r="T32" s="55" t="s">
        <v>654</v>
      </c>
      <c r="U32" s="98" t="s">
        <v>357</v>
      </c>
      <c r="V32" s="55" t="s">
        <v>337</v>
      </c>
      <c r="W32" s="55" t="s">
        <v>337</v>
      </c>
      <c r="X32" s="55" t="s">
        <v>337</v>
      </c>
      <c r="Y32" s="55" t="s">
        <v>337</v>
      </c>
      <c r="Z32" s="55" t="s">
        <v>337</v>
      </c>
      <c r="AA32" s="55" t="s">
        <v>655</v>
      </c>
      <c r="AB32" s="55" t="s">
        <v>656</v>
      </c>
      <c r="AC32" s="55" t="s">
        <v>657</v>
      </c>
      <c r="AD32" s="55" t="s">
        <v>658</v>
      </c>
      <c r="AE32" s="55" t="s">
        <v>659</v>
      </c>
      <c r="AF32" s="55" t="s">
        <v>660</v>
      </c>
      <c r="AG32" s="55" t="s">
        <v>661</v>
      </c>
      <c r="AH32" s="56" t="s">
        <v>662</v>
      </c>
      <c r="AI32" s="71">
        <v>43350</v>
      </c>
      <c r="AJ32" s="72" t="s">
        <v>524</v>
      </c>
      <c r="AK32" s="77" t="s">
        <v>663</v>
      </c>
      <c r="AL32" s="69">
        <v>43594</v>
      </c>
      <c r="AM32" s="78" t="s">
        <v>341</v>
      </c>
      <c r="AN32" s="74" t="s">
        <v>664</v>
      </c>
      <c r="AO32" s="69">
        <v>43787</v>
      </c>
      <c r="AP32" s="72" t="s">
        <v>524</v>
      </c>
      <c r="AQ32" s="77" t="s">
        <v>665</v>
      </c>
      <c r="AR32" s="69" t="s">
        <v>347</v>
      </c>
      <c r="AS32" s="78" t="s">
        <v>348</v>
      </c>
      <c r="AT32" s="74" t="s">
        <v>347</v>
      </c>
      <c r="AU32" s="69" t="s">
        <v>347</v>
      </c>
      <c r="AV32" s="72" t="s">
        <v>348</v>
      </c>
      <c r="AW32" s="77" t="s">
        <v>347</v>
      </c>
      <c r="AX32" s="69" t="s">
        <v>347</v>
      </c>
      <c r="AY32" s="78" t="s">
        <v>348</v>
      </c>
      <c r="AZ32" s="74" t="s">
        <v>347</v>
      </c>
      <c r="BA32" s="69" t="s">
        <v>347</v>
      </c>
      <c r="BB32" s="72" t="s">
        <v>348</v>
      </c>
      <c r="BC32" s="77" t="s">
        <v>347</v>
      </c>
      <c r="BD32" s="69" t="s">
        <v>347</v>
      </c>
      <c r="BE32" s="78" t="s">
        <v>348</v>
      </c>
      <c r="BF32" s="74" t="s">
        <v>347</v>
      </c>
      <c r="BG32" s="69" t="s">
        <v>347</v>
      </c>
      <c r="BH32" s="72" t="s">
        <v>348</v>
      </c>
      <c r="BI32" s="77" t="s">
        <v>347</v>
      </c>
      <c r="BJ32" s="69" t="s">
        <v>347</v>
      </c>
      <c r="BK32" s="78" t="s">
        <v>348</v>
      </c>
      <c r="BL32" s="74" t="s">
        <v>347</v>
      </c>
      <c r="BM32" s="69" t="s">
        <v>347</v>
      </c>
      <c r="BN32" s="72" t="s">
        <v>348</v>
      </c>
      <c r="BO32" s="77" t="s">
        <v>347</v>
      </c>
      <c r="BP32" s="69" t="s">
        <v>347</v>
      </c>
      <c r="BQ32" s="78" t="s">
        <v>348</v>
      </c>
      <c r="BR32" s="80" t="s">
        <v>347</v>
      </c>
      <c r="BS32" s="2" t="str">
        <f>IFERROR(VLOOKUP(A32,Listas!$A$2:$B$23,2,FALSE),"")</f>
        <v>Oficina Asesora de Planeación</v>
      </c>
    </row>
    <row r="33" spans="1:71" ht="409.5" customHeight="1" x14ac:dyDescent="0.2">
      <c r="A33" s="55" t="s">
        <v>147</v>
      </c>
      <c r="B33" s="101" t="s">
        <v>666</v>
      </c>
      <c r="C33" s="59" t="s">
        <v>133</v>
      </c>
      <c r="D33" s="57" t="s">
        <v>667</v>
      </c>
      <c r="E33" s="98" t="s">
        <v>35</v>
      </c>
      <c r="F33" s="98" t="s">
        <v>42</v>
      </c>
      <c r="G33" s="55" t="s">
        <v>668</v>
      </c>
      <c r="H33" s="55" t="s">
        <v>669</v>
      </c>
      <c r="I33" s="55" t="s">
        <v>670</v>
      </c>
      <c r="J33" s="55" t="s">
        <v>652</v>
      </c>
      <c r="K33" s="55" t="s">
        <v>634</v>
      </c>
      <c r="L33" s="55" t="s">
        <v>437</v>
      </c>
      <c r="M33" s="100" t="s">
        <v>124</v>
      </c>
      <c r="N33" s="100" t="s">
        <v>79</v>
      </c>
      <c r="O33" s="98" t="s">
        <v>81</v>
      </c>
      <c r="P33" s="55" t="s">
        <v>671</v>
      </c>
      <c r="Q33" s="100" t="s">
        <v>144</v>
      </c>
      <c r="R33" s="100" t="s">
        <v>104</v>
      </c>
      <c r="S33" s="98" t="s">
        <v>105</v>
      </c>
      <c r="T33" s="55" t="s">
        <v>672</v>
      </c>
      <c r="U33" s="98" t="s">
        <v>357</v>
      </c>
      <c r="V33" s="55" t="s">
        <v>337</v>
      </c>
      <c r="W33" s="55" t="s">
        <v>337</v>
      </c>
      <c r="X33" s="55" t="s">
        <v>337</v>
      </c>
      <c r="Y33" s="55" t="s">
        <v>337</v>
      </c>
      <c r="Z33" s="55" t="s">
        <v>337</v>
      </c>
      <c r="AA33" s="55" t="s">
        <v>637</v>
      </c>
      <c r="AB33" s="55" t="s">
        <v>638</v>
      </c>
      <c r="AC33" s="55" t="s">
        <v>639</v>
      </c>
      <c r="AD33" s="55" t="s">
        <v>640</v>
      </c>
      <c r="AE33" s="55" t="s">
        <v>444</v>
      </c>
      <c r="AF33" s="55" t="s">
        <v>673</v>
      </c>
      <c r="AG33" s="55" t="s">
        <v>674</v>
      </c>
      <c r="AH33" s="56" t="s">
        <v>675</v>
      </c>
      <c r="AI33" s="71">
        <v>43594</v>
      </c>
      <c r="AJ33" s="72" t="s">
        <v>341</v>
      </c>
      <c r="AK33" s="77" t="s">
        <v>676</v>
      </c>
      <c r="AL33" s="69">
        <v>43787</v>
      </c>
      <c r="AM33" s="78" t="s">
        <v>626</v>
      </c>
      <c r="AN33" s="74" t="s">
        <v>677</v>
      </c>
      <c r="AO33" s="69" t="s">
        <v>347</v>
      </c>
      <c r="AP33" s="72" t="s">
        <v>348</v>
      </c>
      <c r="AQ33" s="77" t="s">
        <v>347</v>
      </c>
      <c r="AR33" s="69" t="s">
        <v>347</v>
      </c>
      <c r="AS33" s="78" t="s">
        <v>348</v>
      </c>
      <c r="AT33" s="74" t="s">
        <v>347</v>
      </c>
      <c r="AU33" s="69" t="s">
        <v>347</v>
      </c>
      <c r="AV33" s="72" t="s">
        <v>348</v>
      </c>
      <c r="AW33" s="77" t="s">
        <v>347</v>
      </c>
      <c r="AX33" s="69" t="s">
        <v>347</v>
      </c>
      <c r="AY33" s="78" t="s">
        <v>348</v>
      </c>
      <c r="AZ33" s="74" t="s">
        <v>347</v>
      </c>
      <c r="BA33" s="69" t="s">
        <v>347</v>
      </c>
      <c r="BB33" s="72" t="s">
        <v>348</v>
      </c>
      <c r="BC33" s="77" t="s">
        <v>347</v>
      </c>
      <c r="BD33" s="69" t="s">
        <v>347</v>
      </c>
      <c r="BE33" s="78" t="s">
        <v>348</v>
      </c>
      <c r="BF33" s="74" t="s">
        <v>347</v>
      </c>
      <c r="BG33" s="69" t="s">
        <v>347</v>
      </c>
      <c r="BH33" s="72" t="s">
        <v>348</v>
      </c>
      <c r="BI33" s="77" t="s">
        <v>347</v>
      </c>
      <c r="BJ33" s="69" t="s">
        <v>347</v>
      </c>
      <c r="BK33" s="78" t="s">
        <v>348</v>
      </c>
      <c r="BL33" s="74" t="s">
        <v>347</v>
      </c>
      <c r="BM33" s="69" t="s">
        <v>347</v>
      </c>
      <c r="BN33" s="72" t="s">
        <v>348</v>
      </c>
      <c r="BO33" s="77" t="s">
        <v>347</v>
      </c>
      <c r="BP33" s="69" t="s">
        <v>347</v>
      </c>
      <c r="BQ33" s="78" t="s">
        <v>348</v>
      </c>
      <c r="BR33" s="80" t="s">
        <v>347</v>
      </c>
      <c r="BS33" s="2" t="str">
        <f>IFERROR(VLOOKUP(A33,Listas!$A$2:$B$23,2,FALSE),"")</f>
        <v>Oficina Asesora de Planeación</v>
      </c>
    </row>
    <row r="34" spans="1:71" ht="409.5" customHeight="1" x14ac:dyDescent="0.2">
      <c r="A34" s="55" t="s">
        <v>159</v>
      </c>
      <c r="B34" s="101" t="s">
        <v>678</v>
      </c>
      <c r="C34" s="59" t="s">
        <v>93</v>
      </c>
      <c r="D34" s="57" t="s">
        <v>679</v>
      </c>
      <c r="E34" s="98" t="s">
        <v>35</v>
      </c>
      <c r="F34" s="98" t="s">
        <v>152</v>
      </c>
      <c r="G34" s="55" t="s">
        <v>680</v>
      </c>
      <c r="H34" s="55" t="s">
        <v>681</v>
      </c>
      <c r="I34" s="55" t="s">
        <v>682</v>
      </c>
      <c r="J34" s="55" t="s">
        <v>683</v>
      </c>
      <c r="K34" s="55" t="s">
        <v>684</v>
      </c>
      <c r="L34" s="55" t="s">
        <v>437</v>
      </c>
      <c r="M34" s="100" t="s">
        <v>103</v>
      </c>
      <c r="N34" s="100" t="s">
        <v>125</v>
      </c>
      <c r="O34" s="98" t="s">
        <v>105</v>
      </c>
      <c r="P34" s="55" t="s">
        <v>685</v>
      </c>
      <c r="Q34" s="100" t="s">
        <v>144</v>
      </c>
      <c r="R34" s="100" t="s">
        <v>145</v>
      </c>
      <c r="S34" s="98" t="s">
        <v>126</v>
      </c>
      <c r="T34" s="55" t="s">
        <v>686</v>
      </c>
      <c r="U34" s="98" t="s">
        <v>357</v>
      </c>
      <c r="V34" s="55" t="s">
        <v>337</v>
      </c>
      <c r="W34" s="55" t="s">
        <v>337</v>
      </c>
      <c r="X34" s="55" t="s">
        <v>337</v>
      </c>
      <c r="Y34" s="55" t="s">
        <v>337</v>
      </c>
      <c r="Z34" s="55" t="s">
        <v>337</v>
      </c>
      <c r="AA34" s="55" t="s">
        <v>687</v>
      </c>
      <c r="AB34" s="55" t="s">
        <v>688</v>
      </c>
      <c r="AC34" s="55" t="s">
        <v>689</v>
      </c>
      <c r="AD34" s="55" t="s">
        <v>690</v>
      </c>
      <c r="AE34" s="55" t="s">
        <v>691</v>
      </c>
      <c r="AF34" s="55" t="s">
        <v>692</v>
      </c>
      <c r="AG34" s="55" t="s">
        <v>693</v>
      </c>
      <c r="AH34" s="56" t="s">
        <v>694</v>
      </c>
      <c r="AI34" s="71">
        <v>43353</v>
      </c>
      <c r="AJ34" s="72" t="s">
        <v>341</v>
      </c>
      <c r="AK34" s="77" t="s">
        <v>453</v>
      </c>
      <c r="AL34" s="69">
        <v>43594</v>
      </c>
      <c r="AM34" s="78" t="s">
        <v>341</v>
      </c>
      <c r="AN34" s="74" t="s">
        <v>695</v>
      </c>
      <c r="AO34" s="69" t="s">
        <v>347</v>
      </c>
      <c r="AP34" s="72" t="s">
        <v>348</v>
      </c>
      <c r="AQ34" s="77" t="s">
        <v>347</v>
      </c>
      <c r="AR34" s="69" t="s">
        <v>347</v>
      </c>
      <c r="AS34" s="78" t="s">
        <v>348</v>
      </c>
      <c r="AT34" s="74" t="s">
        <v>347</v>
      </c>
      <c r="AU34" s="69" t="s">
        <v>347</v>
      </c>
      <c r="AV34" s="72" t="s">
        <v>348</v>
      </c>
      <c r="AW34" s="77" t="s">
        <v>347</v>
      </c>
      <c r="AX34" s="69" t="s">
        <v>347</v>
      </c>
      <c r="AY34" s="78" t="s">
        <v>348</v>
      </c>
      <c r="AZ34" s="74" t="s">
        <v>347</v>
      </c>
      <c r="BA34" s="69" t="s">
        <v>347</v>
      </c>
      <c r="BB34" s="72" t="s">
        <v>348</v>
      </c>
      <c r="BC34" s="77" t="s">
        <v>347</v>
      </c>
      <c r="BD34" s="69" t="s">
        <v>347</v>
      </c>
      <c r="BE34" s="78" t="s">
        <v>348</v>
      </c>
      <c r="BF34" s="74" t="s">
        <v>347</v>
      </c>
      <c r="BG34" s="69" t="s">
        <v>347</v>
      </c>
      <c r="BH34" s="72" t="s">
        <v>348</v>
      </c>
      <c r="BI34" s="77" t="s">
        <v>347</v>
      </c>
      <c r="BJ34" s="69" t="s">
        <v>347</v>
      </c>
      <c r="BK34" s="78" t="s">
        <v>348</v>
      </c>
      <c r="BL34" s="74" t="s">
        <v>347</v>
      </c>
      <c r="BM34" s="69" t="s">
        <v>347</v>
      </c>
      <c r="BN34" s="72" t="s">
        <v>348</v>
      </c>
      <c r="BO34" s="77" t="s">
        <v>347</v>
      </c>
      <c r="BP34" s="69" t="s">
        <v>347</v>
      </c>
      <c r="BQ34" s="78" t="s">
        <v>348</v>
      </c>
      <c r="BR34" s="80" t="s">
        <v>347</v>
      </c>
      <c r="BS34" s="2" t="str">
        <f>IFERROR(VLOOKUP(A34,Listas!$A$2:$B$23,2,FALSE),"")</f>
        <v>Subdirección de Imprenta Distrital</v>
      </c>
    </row>
    <row r="35" spans="1:71" ht="409.5" customHeight="1" x14ac:dyDescent="0.2">
      <c r="A35" s="55" t="s">
        <v>159</v>
      </c>
      <c r="B35" s="101" t="s">
        <v>678</v>
      </c>
      <c r="C35" s="59" t="s">
        <v>149</v>
      </c>
      <c r="D35" s="57" t="s">
        <v>696</v>
      </c>
      <c r="E35" s="98" t="s">
        <v>35</v>
      </c>
      <c r="F35" s="98" t="s">
        <v>42</v>
      </c>
      <c r="G35" s="55" t="s">
        <v>697</v>
      </c>
      <c r="H35" s="55" t="s">
        <v>698</v>
      </c>
      <c r="I35" s="55" t="s">
        <v>699</v>
      </c>
      <c r="J35" s="55" t="s">
        <v>683</v>
      </c>
      <c r="K35" s="55" t="s">
        <v>684</v>
      </c>
      <c r="L35" s="55" t="s">
        <v>437</v>
      </c>
      <c r="M35" s="100" t="s">
        <v>51</v>
      </c>
      <c r="N35" s="100" t="s">
        <v>104</v>
      </c>
      <c r="O35" s="98" t="s">
        <v>54</v>
      </c>
      <c r="P35" s="55" t="s">
        <v>700</v>
      </c>
      <c r="Q35" s="100" t="s">
        <v>78</v>
      </c>
      <c r="R35" s="100" t="s">
        <v>125</v>
      </c>
      <c r="S35" s="98" t="s">
        <v>81</v>
      </c>
      <c r="T35" s="55" t="s">
        <v>701</v>
      </c>
      <c r="U35" s="98" t="s">
        <v>357</v>
      </c>
      <c r="V35" s="55" t="s">
        <v>702</v>
      </c>
      <c r="W35" s="55" t="s">
        <v>703</v>
      </c>
      <c r="X35" s="55" t="s">
        <v>704</v>
      </c>
      <c r="Y35" s="55" t="s">
        <v>705</v>
      </c>
      <c r="Z35" s="55" t="s">
        <v>706</v>
      </c>
      <c r="AA35" s="55" t="s">
        <v>707</v>
      </c>
      <c r="AB35" s="55" t="s">
        <v>708</v>
      </c>
      <c r="AC35" s="55" t="s">
        <v>709</v>
      </c>
      <c r="AD35" s="55" t="s">
        <v>710</v>
      </c>
      <c r="AE35" s="55" t="s">
        <v>711</v>
      </c>
      <c r="AF35" s="55" t="s">
        <v>712</v>
      </c>
      <c r="AG35" s="55" t="s">
        <v>713</v>
      </c>
      <c r="AH35" s="56" t="s">
        <v>714</v>
      </c>
      <c r="AI35" s="71">
        <v>43353</v>
      </c>
      <c r="AJ35" s="72" t="s">
        <v>341</v>
      </c>
      <c r="AK35" s="77" t="s">
        <v>453</v>
      </c>
      <c r="AL35" s="69">
        <v>43594</v>
      </c>
      <c r="AM35" s="78" t="s">
        <v>524</v>
      </c>
      <c r="AN35" s="74" t="s">
        <v>715</v>
      </c>
      <c r="AO35" s="69">
        <v>43767</v>
      </c>
      <c r="AP35" s="72" t="s">
        <v>524</v>
      </c>
      <c r="AQ35" s="77" t="s">
        <v>716</v>
      </c>
      <c r="AR35" s="69" t="s">
        <v>347</v>
      </c>
      <c r="AS35" s="78" t="s">
        <v>348</v>
      </c>
      <c r="AT35" s="74" t="s">
        <v>347</v>
      </c>
      <c r="AU35" s="69" t="s">
        <v>347</v>
      </c>
      <c r="AV35" s="72" t="s">
        <v>348</v>
      </c>
      <c r="AW35" s="77" t="s">
        <v>347</v>
      </c>
      <c r="AX35" s="69" t="s">
        <v>347</v>
      </c>
      <c r="AY35" s="78" t="s">
        <v>348</v>
      </c>
      <c r="AZ35" s="74" t="s">
        <v>347</v>
      </c>
      <c r="BA35" s="69" t="s">
        <v>347</v>
      </c>
      <c r="BB35" s="72" t="s">
        <v>348</v>
      </c>
      <c r="BC35" s="77" t="s">
        <v>347</v>
      </c>
      <c r="BD35" s="69" t="s">
        <v>347</v>
      </c>
      <c r="BE35" s="78" t="s">
        <v>348</v>
      </c>
      <c r="BF35" s="74" t="s">
        <v>347</v>
      </c>
      <c r="BG35" s="69" t="s">
        <v>347</v>
      </c>
      <c r="BH35" s="72" t="s">
        <v>348</v>
      </c>
      <c r="BI35" s="77" t="s">
        <v>347</v>
      </c>
      <c r="BJ35" s="69" t="s">
        <v>347</v>
      </c>
      <c r="BK35" s="78" t="s">
        <v>348</v>
      </c>
      <c r="BL35" s="74" t="s">
        <v>347</v>
      </c>
      <c r="BM35" s="69" t="s">
        <v>347</v>
      </c>
      <c r="BN35" s="72" t="s">
        <v>348</v>
      </c>
      <c r="BO35" s="77" t="s">
        <v>347</v>
      </c>
      <c r="BP35" s="69" t="s">
        <v>347</v>
      </c>
      <c r="BQ35" s="78" t="s">
        <v>348</v>
      </c>
      <c r="BR35" s="80" t="s">
        <v>347</v>
      </c>
      <c r="BS35" s="2" t="str">
        <f>IFERROR(VLOOKUP(A35,Listas!$A$2:$B$23,2,FALSE),"")</f>
        <v>Subdirección de Imprenta Distrital</v>
      </c>
    </row>
    <row r="36" spans="1:71" ht="409.5" customHeight="1" x14ac:dyDescent="0.2">
      <c r="A36" s="55" t="s">
        <v>159</v>
      </c>
      <c r="B36" s="101" t="s">
        <v>717</v>
      </c>
      <c r="C36" s="59" t="s">
        <v>115</v>
      </c>
      <c r="D36" s="57" t="s">
        <v>718</v>
      </c>
      <c r="E36" s="98" t="s">
        <v>35</v>
      </c>
      <c r="F36" s="98" t="s">
        <v>152</v>
      </c>
      <c r="G36" s="55" t="s">
        <v>719</v>
      </c>
      <c r="H36" s="55" t="s">
        <v>720</v>
      </c>
      <c r="I36" s="55" t="s">
        <v>721</v>
      </c>
      <c r="J36" s="55" t="s">
        <v>683</v>
      </c>
      <c r="K36" s="55" t="s">
        <v>722</v>
      </c>
      <c r="L36" s="55" t="s">
        <v>437</v>
      </c>
      <c r="M36" s="100" t="s">
        <v>144</v>
      </c>
      <c r="N36" s="100" t="s">
        <v>79</v>
      </c>
      <c r="O36" s="98" t="s">
        <v>81</v>
      </c>
      <c r="P36" s="55" t="s">
        <v>723</v>
      </c>
      <c r="Q36" s="100" t="s">
        <v>144</v>
      </c>
      <c r="R36" s="100" t="s">
        <v>125</v>
      </c>
      <c r="S36" s="98" t="s">
        <v>126</v>
      </c>
      <c r="T36" s="55" t="s">
        <v>724</v>
      </c>
      <c r="U36" s="98" t="s">
        <v>357</v>
      </c>
      <c r="V36" s="55" t="s">
        <v>725</v>
      </c>
      <c r="W36" s="55" t="s">
        <v>726</v>
      </c>
      <c r="X36" s="55" t="s">
        <v>727</v>
      </c>
      <c r="Y36" s="55" t="s">
        <v>728</v>
      </c>
      <c r="Z36" s="55" t="s">
        <v>729</v>
      </c>
      <c r="AA36" s="55" t="s">
        <v>730</v>
      </c>
      <c r="AB36" s="55" t="s">
        <v>731</v>
      </c>
      <c r="AC36" s="55" t="s">
        <v>732</v>
      </c>
      <c r="AD36" s="55" t="s">
        <v>640</v>
      </c>
      <c r="AE36" s="55" t="s">
        <v>444</v>
      </c>
      <c r="AF36" s="55" t="s">
        <v>733</v>
      </c>
      <c r="AG36" s="55" t="s">
        <v>734</v>
      </c>
      <c r="AH36" s="56" t="s">
        <v>735</v>
      </c>
      <c r="AI36" s="71">
        <v>43353</v>
      </c>
      <c r="AJ36" s="72" t="s">
        <v>341</v>
      </c>
      <c r="AK36" s="77" t="s">
        <v>453</v>
      </c>
      <c r="AL36" s="69">
        <v>43594</v>
      </c>
      <c r="AM36" s="78" t="s">
        <v>524</v>
      </c>
      <c r="AN36" s="74" t="s">
        <v>736</v>
      </c>
      <c r="AO36" s="69" t="s">
        <v>347</v>
      </c>
      <c r="AP36" s="72" t="s">
        <v>348</v>
      </c>
      <c r="AQ36" s="77" t="s">
        <v>347</v>
      </c>
      <c r="AR36" s="69" t="s">
        <v>347</v>
      </c>
      <c r="AS36" s="78" t="s">
        <v>348</v>
      </c>
      <c r="AT36" s="74" t="s">
        <v>347</v>
      </c>
      <c r="AU36" s="69" t="s">
        <v>347</v>
      </c>
      <c r="AV36" s="72" t="s">
        <v>348</v>
      </c>
      <c r="AW36" s="77" t="s">
        <v>347</v>
      </c>
      <c r="AX36" s="69" t="s">
        <v>347</v>
      </c>
      <c r="AY36" s="78" t="s">
        <v>348</v>
      </c>
      <c r="AZ36" s="74" t="s">
        <v>347</v>
      </c>
      <c r="BA36" s="69" t="s">
        <v>347</v>
      </c>
      <c r="BB36" s="72" t="s">
        <v>348</v>
      </c>
      <c r="BC36" s="77" t="s">
        <v>347</v>
      </c>
      <c r="BD36" s="69" t="s">
        <v>347</v>
      </c>
      <c r="BE36" s="78" t="s">
        <v>348</v>
      </c>
      <c r="BF36" s="74" t="s">
        <v>347</v>
      </c>
      <c r="BG36" s="69" t="s">
        <v>347</v>
      </c>
      <c r="BH36" s="72" t="s">
        <v>348</v>
      </c>
      <c r="BI36" s="77" t="s">
        <v>347</v>
      </c>
      <c r="BJ36" s="69" t="s">
        <v>347</v>
      </c>
      <c r="BK36" s="78" t="s">
        <v>348</v>
      </c>
      <c r="BL36" s="74" t="s">
        <v>347</v>
      </c>
      <c r="BM36" s="69" t="s">
        <v>347</v>
      </c>
      <c r="BN36" s="72" t="s">
        <v>348</v>
      </c>
      <c r="BO36" s="77" t="s">
        <v>347</v>
      </c>
      <c r="BP36" s="69" t="s">
        <v>347</v>
      </c>
      <c r="BQ36" s="78" t="s">
        <v>348</v>
      </c>
      <c r="BR36" s="80" t="s">
        <v>347</v>
      </c>
      <c r="BS36" s="2" t="str">
        <f>IFERROR(VLOOKUP(A36,Listas!$A$2:$B$23,2,FALSE),"")</f>
        <v>Subdirección de Imprenta Distrital</v>
      </c>
    </row>
    <row r="37" spans="1:71" ht="409.5" customHeight="1" x14ac:dyDescent="0.2">
      <c r="A37" s="55" t="s">
        <v>159</v>
      </c>
      <c r="B37" s="101" t="s">
        <v>678</v>
      </c>
      <c r="C37" s="59" t="s">
        <v>68</v>
      </c>
      <c r="D37" s="57" t="s">
        <v>737</v>
      </c>
      <c r="E37" s="98" t="s">
        <v>64</v>
      </c>
      <c r="F37" s="98" t="s">
        <v>152</v>
      </c>
      <c r="G37" s="102" t="s">
        <v>738</v>
      </c>
      <c r="H37" s="55" t="s">
        <v>557</v>
      </c>
      <c r="I37" s="55" t="s">
        <v>739</v>
      </c>
      <c r="J37" s="55" t="s">
        <v>740</v>
      </c>
      <c r="K37" s="55" t="s">
        <v>684</v>
      </c>
      <c r="L37" s="55" t="s">
        <v>437</v>
      </c>
      <c r="M37" s="100" t="s">
        <v>144</v>
      </c>
      <c r="N37" s="100" t="s">
        <v>79</v>
      </c>
      <c r="O37" s="98" t="s">
        <v>81</v>
      </c>
      <c r="P37" s="55" t="s">
        <v>741</v>
      </c>
      <c r="Q37" s="100" t="s">
        <v>144</v>
      </c>
      <c r="R37" s="100" t="s">
        <v>79</v>
      </c>
      <c r="S37" s="98" t="s">
        <v>81</v>
      </c>
      <c r="T37" s="55" t="s">
        <v>742</v>
      </c>
      <c r="U37" s="98" t="s">
        <v>357</v>
      </c>
      <c r="V37" s="55" t="s">
        <v>337</v>
      </c>
      <c r="W37" s="55" t="s">
        <v>337</v>
      </c>
      <c r="X37" s="55" t="s">
        <v>337</v>
      </c>
      <c r="Y37" s="55" t="s">
        <v>337</v>
      </c>
      <c r="Z37" s="55" t="s">
        <v>337</v>
      </c>
      <c r="AA37" s="55" t="s">
        <v>743</v>
      </c>
      <c r="AB37" s="55" t="s">
        <v>744</v>
      </c>
      <c r="AC37" s="55" t="s">
        <v>745</v>
      </c>
      <c r="AD37" s="55" t="s">
        <v>746</v>
      </c>
      <c r="AE37" s="55" t="s">
        <v>747</v>
      </c>
      <c r="AF37" s="55" t="s">
        <v>748</v>
      </c>
      <c r="AG37" s="55" t="s">
        <v>749</v>
      </c>
      <c r="AH37" s="56" t="s">
        <v>750</v>
      </c>
      <c r="AI37" s="71">
        <v>43496</v>
      </c>
      <c r="AJ37" s="72" t="s">
        <v>341</v>
      </c>
      <c r="AK37" s="77" t="s">
        <v>453</v>
      </c>
      <c r="AL37" s="69">
        <v>43594</v>
      </c>
      <c r="AM37" s="78" t="s">
        <v>341</v>
      </c>
      <c r="AN37" s="74" t="s">
        <v>751</v>
      </c>
      <c r="AO37" s="69" t="s">
        <v>347</v>
      </c>
      <c r="AP37" s="72" t="s">
        <v>348</v>
      </c>
      <c r="AQ37" s="77" t="s">
        <v>347</v>
      </c>
      <c r="AR37" s="69" t="s">
        <v>347</v>
      </c>
      <c r="AS37" s="78" t="s">
        <v>348</v>
      </c>
      <c r="AT37" s="74" t="s">
        <v>347</v>
      </c>
      <c r="AU37" s="69" t="s">
        <v>347</v>
      </c>
      <c r="AV37" s="72" t="s">
        <v>348</v>
      </c>
      <c r="AW37" s="77" t="s">
        <v>347</v>
      </c>
      <c r="AX37" s="69" t="s">
        <v>347</v>
      </c>
      <c r="AY37" s="78" t="s">
        <v>348</v>
      </c>
      <c r="AZ37" s="74" t="s">
        <v>347</v>
      </c>
      <c r="BA37" s="69" t="s">
        <v>347</v>
      </c>
      <c r="BB37" s="72" t="s">
        <v>348</v>
      </c>
      <c r="BC37" s="77" t="s">
        <v>347</v>
      </c>
      <c r="BD37" s="69" t="s">
        <v>347</v>
      </c>
      <c r="BE37" s="78" t="s">
        <v>348</v>
      </c>
      <c r="BF37" s="74" t="s">
        <v>347</v>
      </c>
      <c r="BG37" s="69" t="s">
        <v>347</v>
      </c>
      <c r="BH37" s="72" t="s">
        <v>348</v>
      </c>
      <c r="BI37" s="77" t="s">
        <v>347</v>
      </c>
      <c r="BJ37" s="69" t="s">
        <v>347</v>
      </c>
      <c r="BK37" s="78" t="s">
        <v>348</v>
      </c>
      <c r="BL37" s="74" t="s">
        <v>347</v>
      </c>
      <c r="BM37" s="69" t="s">
        <v>347</v>
      </c>
      <c r="BN37" s="72" t="s">
        <v>348</v>
      </c>
      <c r="BO37" s="77" t="s">
        <v>347</v>
      </c>
      <c r="BP37" s="69" t="s">
        <v>347</v>
      </c>
      <c r="BQ37" s="78" t="s">
        <v>348</v>
      </c>
      <c r="BR37" s="80" t="s">
        <v>347</v>
      </c>
      <c r="BS37" s="2" t="str">
        <f>IFERROR(VLOOKUP(A37,Listas!$A$2:$B$23,2,FALSE),"")</f>
        <v>Subdirección de Imprenta Distrital</v>
      </c>
    </row>
    <row r="38" spans="1:71" ht="409.5" customHeight="1" x14ac:dyDescent="0.2">
      <c r="A38" s="55" t="s">
        <v>159</v>
      </c>
      <c r="B38" s="101" t="s">
        <v>678</v>
      </c>
      <c r="C38" s="59" t="s">
        <v>68</v>
      </c>
      <c r="D38" s="57" t="s">
        <v>752</v>
      </c>
      <c r="E38" s="98" t="s">
        <v>64</v>
      </c>
      <c r="F38" s="98" t="s">
        <v>152</v>
      </c>
      <c r="G38" s="55" t="s">
        <v>753</v>
      </c>
      <c r="H38" s="55" t="s">
        <v>754</v>
      </c>
      <c r="I38" s="55" t="s">
        <v>755</v>
      </c>
      <c r="J38" s="55" t="s">
        <v>372</v>
      </c>
      <c r="K38" s="55" t="s">
        <v>332</v>
      </c>
      <c r="L38" s="55" t="s">
        <v>333</v>
      </c>
      <c r="M38" s="100" t="s">
        <v>144</v>
      </c>
      <c r="N38" s="100" t="s">
        <v>79</v>
      </c>
      <c r="O38" s="98" t="s">
        <v>81</v>
      </c>
      <c r="P38" s="55" t="s">
        <v>756</v>
      </c>
      <c r="Q38" s="100" t="s">
        <v>144</v>
      </c>
      <c r="R38" s="100" t="s">
        <v>79</v>
      </c>
      <c r="S38" s="98" t="s">
        <v>81</v>
      </c>
      <c r="T38" s="55" t="s">
        <v>742</v>
      </c>
      <c r="U38" s="98" t="s">
        <v>357</v>
      </c>
      <c r="V38" s="55" t="s">
        <v>337</v>
      </c>
      <c r="W38" s="55" t="s">
        <v>337</v>
      </c>
      <c r="X38" s="55" t="s">
        <v>337</v>
      </c>
      <c r="Y38" s="55" t="s">
        <v>337</v>
      </c>
      <c r="Z38" s="55" t="s">
        <v>337</v>
      </c>
      <c r="AA38" s="55" t="s">
        <v>757</v>
      </c>
      <c r="AB38" s="55" t="s">
        <v>758</v>
      </c>
      <c r="AC38" s="55" t="s">
        <v>759</v>
      </c>
      <c r="AD38" s="55" t="s">
        <v>760</v>
      </c>
      <c r="AE38" s="55" t="s">
        <v>761</v>
      </c>
      <c r="AF38" s="55" t="s">
        <v>762</v>
      </c>
      <c r="AG38" s="55" t="s">
        <v>749</v>
      </c>
      <c r="AH38" s="56" t="s">
        <v>763</v>
      </c>
      <c r="AI38" s="71">
        <v>43496</v>
      </c>
      <c r="AJ38" s="72" t="s">
        <v>341</v>
      </c>
      <c r="AK38" s="77" t="s">
        <v>453</v>
      </c>
      <c r="AL38" s="69">
        <v>43594</v>
      </c>
      <c r="AM38" s="78" t="s">
        <v>341</v>
      </c>
      <c r="AN38" s="74" t="s">
        <v>751</v>
      </c>
      <c r="AO38" s="69" t="s">
        <v>347</v>
      </c>
      <c r="AP38" s="72" t="s">
        <v>348</v>
      </c>
      <c r="AQ38" s="77" t="s">
        <v>347</v>
      </c>
      <c r="AR38" s="69" t="s">
        <v>347</v>
      </c>
      <c r="AS38" s="78" t="s">
        <v>348</v>
      </c>
      <c r="AT38" s="74" t="s">
        <v>347</v>
      </c>
      <c r="AU38" s="69" t="s">
        <v>347</v>
      </c>
      <c r="AV38" s="72" t="s">
        <v>348</v>
      </c>
      <c r="AW38" s="77" t="s">
        <v>347</v>
      </c>
      <c r="AX38" s="69" t="s">
        <v>347</v>
      </c>
      <c r="AY38" s="78" t="s">
        <v>348</v>
      </c>
      <c r="AZ38" s="74" t="s">
        <v>347</v>
      </c>
      <c r="BA38" s="69" t="s">
        <v>347</v>
      </c>
      <c r="BB38" s="72" t="s">
        <v>348</v>
      </c>
      <c r="BC38" s="77" t="s">
        <v>347</v>
      </c>
      <c r="BD38" s="69" t="s">
        <v>347</v>
      </c>
      <c r="BE38" s="78" t="s">
        <v>348</v>
      </c>
      <c r="BF38" s="74" t="s">
        <v>347</v>
      </c>
      <c r="BG38" s="69" t="s">
        <v>347</v>
      </c>
      <c r="BH38" s="72" t="s">
        <v>348</v>
      </c>
      <c r="BI38" s="77" t="s">
        <v>347</v>
      </c>
      <c r="BJ38" s="69" t="s">
        <v>347</v>
      </c>
      <c r="BK38" s="78" t="s">
        <v>348</v>
      </c>
      <c r="BL38" s="74" t="s">
        <v>347</v>
      </c>
      <c r="BM38" s="69" t="s">
        <v>347</v>
      </c>
      <c r="BN38" s="72" t="s">
        <v>348</v>
      </c>
      <c r="BO38" s="77" t="s">
        <v>347</v>
      </c>
      <c r="BP38" s="69" t="s">
        <v>347</v>
      </c>
      <c r="BQ38" s="78" t="s">
        <v>348</v>
      </c>
      <c r="BR38" s="80" t="s">
        <v>347</v>
      </c>
      <c r="BS38" s="2" t="str">
        <f>IFERROR(VLOOKUP(A38,Listas!$A$2:$B$23,2,FALSE),"")</f>
        <v>Subdirección de Imprenta Distrital</v>
      </c>
    </row>
    <row r="39" spans="1:71" ht="409.5" customHeight="1" x14ac:dyDescent="0.2">
      <c r="A39" s="55" t="s">
        <v>169</v>
      </c>
      <c r="B39" s="101" t="s">
        <v>764</v>
      </c>
      <c r="C39" s="59" t="s">
        <v>39</v>
      </c>
      <c r="D39" s="57" t="s">
        <v>765</v>
      </c>
      <c r="E39" s="98" t="s">
        <v>35</v>
      </c>
      <c r="F39" s="98" t="s">
        <v>92</v>
      </c>
      <c r="G39" s="55" t="s">
        <v>766</v>
      </c>
      <c r="H39" s="55" t="s">
        <v>767</v>
      </c>
      <c r="I39" s="55" t="s">
        <v>768</v>
      </c>
      <c r="J39" s="55" t="s">
        <v>769</v>
      </c>
      <c r="K39" s="55" t="s">
        <v>332</v>
      </c>
      <c r="L39" s="55" t="s">
        <v>770</v>
      </c>
      <c r="M39" s="100" t="s">
        <v>144</v>
      </c>
      <c r="N39" s="100" t="s">
        <v>79</v>
      </c>
      <c r="O39" s="98" t="s">
        <v>81</v>
      </c>
      <c r="P39" s="55" t="s">
        <v>771</v>
      </c>
      <c r="Q39" s="100" t="s">
        <v>144</v>
      </c>
      <c r="R39" s="100" t="s">
        <v>125</v>
      </c>
      <c r="S39" s="98" t="s">
        <v>126</v>
      </c>
      <c r="T39" s="55" t="s">
        <v>772</v>
      </c>
      <c r="U39" s="98" t="s">
        <v>357</v>
      </c>
      <c r="V39" s="55" t="s">
        <v>337</v>
      </c>
      <c r="W39" s="55" t="s">
        <v>337</v>
      </c>
      <c r="X39" s="55" t="s">
        <v>337</v>
      </c>
      <c r="Y39" s="55" t="s">
        <v>337</v>
      </c>
      <c r="Z39" s="55" t="s">
        <v>337</v>
      </c>
      <c r="AA39" s="55" t="s">
        <v>773</v>
      </c>
      <c r="AB39" s="55" t="s">
        <v>774</v>
      </c>
      <c r="AC39" s="55" t="s">
        <v>775</v>
      </c>
      <c r="AD39" s="55" t="s">
        <v>776</v>
      </c>
      <c r="AE39" s="55" t="s">
        <v>777</v>
      </c>
      <c r="AF39" s="55" t="s">
        <v>778</v>
      </c>
      <c r="AG39" s="55" t="s">
        <v>779</v>
      </c>
      <c r="AH39" s="56" t="s">
        <v>780</v>
      </c>
      <c r="AI39" s="71">
        <v>43350</v>
      </c>
      <c r="AJ39" s="72" t="s">
        <v>341</v>
      </c>
      <c r="AK39" s="77" t="s">
        <v>663</v>
      </c>
      <c r="AL39" s="69">
        <v>43593</v>
      </c>
      <c r="AM39" s="78" t="s">
        <v>781</v>
      </c>
      <c r="AN39" s="74" t="s">
        <v>782</v>
      </c>
      <c r="AO39" s="69">
        <v>43784</v>
      </c>
      <c r="AP39" s="72" t="s">
        <v>783</v>
      </c>
      <c r="AQ39" s="77" t="s">
        <v>784</v>
      </c>
      <c r="AR39" s="69" t="s">
        <v>347</v>
      </c>
      <c r="AS39" s="78" t="s">
        <v>348</v>
      </c>
      <c r="AT39" s="74" t="s">
        <v>347</v>
      </c>
      <c r="AU39" s="69" t="s">
        <v>347</v>
      </c>
      <c r="AV39" s="72" t="s">
        <v>348</v>
      </c>
      <c r="AW39" s="77" t="s">
        <v>347</v>
      </c>
      <c r="AX39" s="69" t="s">
        <v>347</v>
      </c>
      <c r="AY39" s="78" t="s">
        <v>348</v>
      </c>
      <c r="AZ39" s="74" t="s">
        <v>347</v>
      </c>
      <c r="BA39" s="69" t="s">
        <v>347</v>
      </c>
      <c r="BB39" s="72" t="s">
        <v>348</v>
      </c>
      <c r="BC39" s="77" t="s">
        <v>347</v>
      </c>
      <c r="BD39" s="69" t="s">
        <v>347</v>
      </c>
      <c r="BE39" s="78" t="s">
        <v>348</v>
      </c>
      <c r="BF39" s="74" t="s">
        <v>347</v>
      </c>
      <c r="BG39" s="69" t="s">
        <v>347</v>
      </c>
      <c r="BH39" s="72" t="s">
        <v>348</v>
      </c>
      <c r="BI39" s="77" t="s">
        <v>347</v>
      </c>
      <c r="BJ39" s="69" t="s">
        <v>347</v>
      </c>
      <c r="BK39" s="78" t="s">
        <v>348</v>
      </c>
      <c r="BL39" s="74" t="s">
        <v>347</v>
      </c>
      <c r="BM39" s="69" t="s">
        <v>347</v>
      </c>
      <c r="BN39" s="72" t="s">
        <v>348</v>
      </c>
      <c r="BO39" s="77" t="s">
        <v>347</v>
      </c>
      <c r="BP39" s="69" t="s">
        <v>347</v>
      </c>
      <c r="BQ39" s="78" t="s">
        <v>348</v>
      </c>
      <c r="BR39" s="80" t="s">
        <v>347</v>
      </c>
      <c r="BS39" s="2" t="str">
        <f>IFERROR(VLOOKUP(A39,Listas!$A$2:$B$23,2,FALSE),"")</f>
        <v xml:space="preserve"> Oficina de Tecnologías de la Información y las Comunicaciones</v>
      </c>
    </row>
    <row r="40" spans="1:71" ht="409.5" customHeight="1" x14ac:dyDescent="0.2">
      <c r="A40" s="55" t="s">
        <v>169</v>
      </c>
      <c r="B40" s="101" t="s">
        <v>785</v>
      </c>
      <c r="C40" s="59" t="s">
        <v>171</v>
      </c>
      <c r="D40" s="57" t="s">
        <v>786</v>
      </c>
      <c r="E40" s="98" t="s">
        <v>35</v>
      </c>
      <c r="F40" s="98" t="s">
        <v>92</v>
      </c>
      <c r="G40" s="55" t="s">
        <v>787</v>
      </c>
      <c r="H40" s="55" t="s">
        <v>788</v>
      </c>
      <c r="I40" s="55" t="s">
        <v>789</v>
      </c>
      <c r="J40" s="55" t="s">
        <v>790</v>
      </c>
      <c r="K40" s="55" t="s">
        <v>332</v>
      </c>
      <c r="L40" s="55" t="s">
        <v>437</v>
      </c>
      <c r="M40" s="100" t="s">
        <v>144</v>
      </c>
      <c r="N40" s="100" t="s">
        <v>79</v>
      </c>
      <c r="O40" s="98" t="s">
        <v>81</v>
      </c>
      <c r="P40" s="55" t="s">
        <v>791</v>
      </c>
      <c r="Q40" s="100" t="s">
        <v>144</v>
      </c>
      <c r="R40" s="100" t="s">
        <v>104</v>
      </c>
      <c r="S40" s="98" t="s">
        <v>105</v>
      </c>
      <c r="T40" s="55" t="s">
        <v>792</v>
      </c>
      <c r="U40" s="98" t="s">
        <v>357</v>
      </c>
      <c r="V40" s="55" t="s">
        <v>337</v>
      </c>
      <c r="W40" s="55" t="s">
        <v>337</v>
      </c>
      <c r="X40" s="55" t="s">
        <v>337</v>
      </c>
      <c r="Y40" s="55" t="s">
        <v>337</v>
      </c>
      <c r="Z40" s="55" t="s">
        <v>337</v>
      </c>
      <c r="AA40" s="55" t="s">
        <v>793</v>
      </c>
      <c r="AB40" s="55" t="s">
        <v>794</v>
      </c>
      <c r="AC40" s="55" t="s">
        <v>795</v>
      </c>
      <c r="AD40" s="55" t="s">
        <v>796</v>
      </c>
      <c r="AE40" s="55" t="s">
        <v>337</v>
      </c>
      <c r="AF40" s="55" t="s">
        <v>797</v>
      </c>
      <c r="AG40" s="55" t="s">
        <v>779</v>
      </c>
      <c r="AH40" s="56" t="s">
        <v>798</v>
      </c>
      <c r="AI40" s="71">
        <v>43350</v>
      </c>
      <c r="AJ40" s="72" t="s">
        <v>341</v>
      </c>
      <c r="AK40" s="77" t="s">
        <v>799</v>
      </c>
      <c r="AL40" s="69">
        <v>43593</v>
      </c>
      <c r="AM40" s="78" t="s">
        <v>455</v>
      </c>
      <c r="AN40" s="74" t="s">
        <v>800</v>
      </c>
      <c r="AO40" s="69">
        <v>43784</v>
      </c>
      <c r="AP40" s="72" t="s">
        <v>801</v>
      </c>
      <c r="AQ40" s="77" t="s">
        <v>802</v>
      </c>
      <c r="AR40" s="69" t="s">
        <v>347</v>
      </c>
      <c r="AS40" s="78" t="s">
        <v>348</v>
      </c>
      <c r="AT40" s="74" t="s">
        <v>347</v>
      </c>
      <c r="AU40" s="69" t="s">
        <v>347</v>
      </c>
      <c r="AV40" s="72" t="s">
        <v>348</v>
      </c>
      <c r="AW40" s="77" t="s">
        <v>347</v>
      </c>
      <c r="AX40" s="69" t="s">
        <v>347</v>
      </c>
      <c r="AY40" s="78" t="s">
        <v>348</v>
      </c>
      <c r="AZ40" s="74" t="s">
        <v>347</v>
      </c>
      <c r="BA40" s="69" t="s">
        <v>347</v>
      </c>
      <c r="BB40" s="72" t="s">
        <v>348</v>
      </c>
      <c r="BC40" s="77" t="s">
        <v>347</v>
      </c>
      <c r="BD40" s="69" t="s">
        <v>347</v>
      </c>
      <c r="BE40" s="78" t="s">
        <v>348</v>
      </c>
      <c r="BF40" s="74" t="s">
        <v>347</v>
      </c>
      <c r="BG40" s="69" t="s">
        <v>347</v>
      </c>
      <c r="BH40" s="72" t="s">
        <v>348</v>
      </c>
      <c r="BI40" s="77" t="s">
        <v>347</v>
      </c>
      <c r="BJ40" s="69" t="s">
        <v>347</v>
      </c>
      <c r="BK40" s="78" t="s">
        <v>348</v>
      </c>
      <c r="BL40" s="74" t="s">
        <v>347</v>
      </c>
      <c r="BM40" s="69" t="s">
        <v>347</v>
      </c>
      <c r="BN40" s="72" t="s">
        <v>348</v>
      </c>
      <c r="BO40" s="77" t="s">
        <v>347</v>
      </c>
      <c r="BP40" s="69" t="s">
        <v>347</v>
      </c>
      <c r="BQ40" s="78" t="s">
        <v>348</v>
      </c>
      <c r="BR40" s="80" t="s">
        <v>347</v>
      </c>
      <c r="BS40" s="2" t="str">
        <f>IFERROR(VLOOKUP(A40,Listas!$A$2:$B$23,2,FALSE),"")</f>
        <v xml:space="preserve"> Oficina de Tecnologías de la Información y las Comunicaciones</v>
      </c>
    </row>
    <row r="41" spans="1:71" ht="409.5" customHeight="1" x14ac:dyDescent="0.2">
      <c r="A41" s="55" t="s">
        <v>169</v>
      </c>
      <c r="B41" s="101" t="s">
        <v>803</v>
      </c>
      <c r="C41" s="59" t="s">
        <v>171</v>
      </c>
      <c r="D41" s="57" t="s">
        <v>804</v>
      </c>
      <c r="E41" s="98" t="s">
        <v>35</v>
      </c>
      <c r="F41" s="98" t="s">
        <v>92</v>
      </c>
      <c r="G41" s="55" t="s">
        <v>805</v>
      </c>
      <c r="H41" s="55" t="s">
        <v>788</v>
      </c>
      <c r="I41" s="55" t="s">
        <v>806</v>
      </c>
      <c r="J41" s="55" t="s">
        <v>769</v>
      </c>
      <c r="K41" s="55" t="s">
        <v>332</v>
      </c>
      <c r="L41" s="55" t="s">
        <v>437</v>
      </c>
      <c r="M41" s="100" t="s">
        <v>144</v>
      </c>
      <c r="N41" s="100" t="s">
        <v>79</v>
      </c>
      <c r="O41" s="98" t="s">
        <v>81</v>
      </c>
      <c r="P41" s="55" t="s">
        <v>807</v>
      </c>
      <c r="Q41" s="100" t="s">
        <v>144</v>
      </c>
      <c r="R41" s="100" t="s">
        <v>125</v>
      </c>
      <c r="S41" s="98" t="s">
        <v>126</v>
      </c>
      <c r="T41" s="55" t="s">
        <v>808</v>
      </c>
      <c r="U41" s="98" t="s">
        <v>357</v>
      </c>
      <c r="V41" s="55" t="s">
        <v>337</v>
      </c>
      <c r="W41" s="55" t="s">
        <v>337</v>
      </c>
      <c r="X41" s="55" t="s">
        <v>337</v>
      </c>
      <c r="Y41" s="55" t="s">
        <v>337</v>
      </c>
      <c r="Z41" s="55" t="s">
        <v>337</v>
      </c>
      <c r="AA41" s="55" t="s">
        <v>809</v>
      </c>
      <c r="AB41" s="55" t="s">
        <v>810</v>
      </c>
      <c r="AC41" s="55" t="s">
        <v>811</v>
      </c>
      <c r="AD41" s="55" t="s">
        <v>812</v>
      </c>
      <c r="AE41" s="55" t="s">
        <v>813</v>
      </c>
      <c r="AF41" s="55" t="s">
        <v>814</v>
      </c>
      <c r="AG41" s="55" t="s">
        <v>815</v>
      </c>
      <c r="AH41" s="56" t="s">
        <v>816</v>
      </c>
      <c r="AI41" s="71">
        <v>43350</v>
      </c>
      <c r="AJ41" s="72" t="s">
        <v>341</v>
      </c>
      <c r="AK41" s="77" t="s">
        <v>799</v>
      </c>
      <c r="AL41" s="69">
        <v>43593</v>
      </c>
      <c r="AM41" s="78" t="s">
        <v>817</v>
      </c>
      <c r="AN41" s="74" t="s">
        <v>818</v>
      </c>
      <c r="AO41" s="69">
        <v>43784</v>
      </c>
      <c r="AP41" s="72" t="s">
        <v>524</v>
      </c>
      <c r="AQ41" s="77" t="s">
        <v>819</v>
      </c>
      <c r="AR41" s="69" t="s">
        <v>347</v>
      </c>
      <c r="AS41" s="78" t="s">
        <v>348</v>
      </c>
      <c r="AT41" s="74" t="s">
        <v>347</v>
      </c>
      <c r="AU41" s="69" t="s">
        <v>347</v>
      </c>
      <c r="AV41" s="72" t="s">
        <v>348</v>
      </c>
      <c r="AW41" s="77" t="s">
        <v>347</v>
      </c>
      <c r="AX41" s="69" t="s">
        <v>347</v>
      </c>
      <c r="AY41" s="78" t="s">
        <v>348</v>
      </c>
      <c r="AZ41" s="74" t="s">
        <v>347</v>
      </c>
      <c r="BA41" s="69" t="s">
        <v>347</v>
      </c>
      <c r="BB41" s="72" t="s">
        <v>348</v>
      </c>
      <c r="BC41" s="77" t="s">
        <v>347</v>
      </c>
      <c r="BD41" s="69" t="s">
        <v>347</v>
      </c>
      <c r="BE41" s="78" t="s">
        <v>348</v>
      </c>
      <c r="BF41" s="74" t="s">
        <v>347</v>
      </c>
      <c r="BG41" s="69" t="s">
        <v>347</v>
      </c>
      <c r="BH41" s="72" t="s">
        <v>348</v>
      </c>
      <c r="BI41" s="77" t="s">
        <v>347</v>
      </c>
      <c r="BJ41" s="69" t="s">
        <v>347</v>
      </c>
      <c r="BK41" s="78" t="s">
        <v>348</v>
      </c>
      <c r="BL41" s="74" t="s">
        <v>347</v>
      </c>
      <c r="BM41" s="69" t="s">
        <v>347</v>
      </c>
      <c r="BN41" s="72" t="s">
        <v>348</v>
      </c>
      <c r="BO41" s="77" t="s">
        <v>347</v>
      </c>
      <c r="BP41" s="69" t="s">
        <v>347</v>
      </c>
      <c r="BQ41" s="78" t="s">
        <v>348</v>
      </c>
      <c r="BR41" s="80" t="s">
        <v>347</v>
      </c>
      <c r="BS41" s="2" t="str">
        <f>IFERROR(VLOOKUP(A41,Listas!$A$2:$B$23,2,FALSE),"")</f>
        <v xml:space="preserve"> Oficina de Tecnologías de la Información y las Comunicaciones</v>
      </c>
    </row>
    <row r="42" spans="1:71" ht="409.5" customHeight="1" x14ac:dyDescent="0.2">
      <c r="A42" s="55" t="s">
        <v>169</v>
      </c>
      <c r="B42" s="101" t="s">
        <v>764</v>
      </c>
      <c r="C42" s="59" t="s">
        <v>40</v>
      </c>
      <c r="D42" s="57" t="s">
        <v>820</v>
      </c>
      <c r="E42" s="98" t="s">
        <v>64</v>
      </c>
      <c r="F42" s="98" t="s">
        <v>92</v>
      </c>
      <c r="G42" s="55" t="s">
        <v>821</v>
      </c>
      <c r="H42" s="55" t="s">
        <v>822</v>
      </c>
      <c r="I42" s="55" t="s">
        <v>823</v>
      </c>
      <c r="J42" s="55" t="s">
        <v>372</v>
      </c>
      <c r="K42" s="55" t="s">
        <v>332</v>
      </c>
      <c r="L42" s="55" t="s">
        <v>437</v>
      </c>
      <c r="M42" s="100" t="s">
        <v>144</v>
      </c>
      <c r="N42" s="100" t="s">
        <v>79</v>
      </c>
      <c r="O42" s="98" t="s">
        <v>81</v>
      </c>
      <c r="P42" s="55" t="s">
        <v>824</v>
      </c>
      <c r="Q42" s="100" t="s">
        <v>144</v>
      </c>
      <c r="R42" s="100" t="s">
        <v>79</v>
      </c>
      <c r="S42" s="98" t="s">
        <v>81</v>
      </c>
      <c r="T42" s="55" t="s">
        <v>825</v>
      </c>
      <c r="U42" s="98" t="s">
        <v>357</v>
      </c>
      <c r="V42" s="55" t="s">
        <v>337</v>
      </c>
      <c r="W42" s="55" t="s">
        <v>337</v>
      </c>
      <c r="X42" s="55" t="s">
        <v>337</v>
      </c>
      <c r="Y42" s="55" t="s">
        <v>337</v>
      </c>
      <c r="Z42" s="55" t="s">
        <v>337</v>
      </c>
      <c r="AA42" s="55" t="s">
        <v>826</v>
      </c>
      <c r="AB42" s="55" t="s">
        <v>774</v>
      </c>
      <c r="AC42" s="55" t="s">
        <v>827</v>
      </c>
      <c r="AD42" s="55" t="s">
        <v>776</v>
      </c>
      <c r="AE42" s="55" t="s">
        <v>777</v>
      </c>
      <c r="AF42" s="55" t="s">
        <v>828</v>
      </c>
      <c r="AG42" s="55" t="s">
        <v>829</v>
      </c>
      <c r="AH42" s="56" t="s">
        <v>830</v>
      </c>
      <c r="AI42" s="71">
        <v>43593</v>
      </c>
      <c r="AJ42" s="72" t="s">
        <v>341</v>
      </c>
      <c r="AK42" s="77" t="s">
        <v>831</v>
      </c>
      <c r="AL42" s="69">
        <v>43784</v>
      </c>
      <c r="AM42" s="78" t="s">
        <v>341</v>
      </c>
      <c r="AN42" s="74" t="s">
        <v>832</v>
      </c>
      <c r="AO42" s="69" t="s">
        <v>347</v>
      </c>
      <c r="AP42" s="72" t="s">
        <v>348</v>
      </c>
      <c r="AQ42" s="77" t="s">
        <v>347</v>
      </c>
      <c r="AR42" s="69" t="s">
        <v>347</v>
      </c>
      <c r="AS42" s="78" t="s">
        <v>348</v>
      </c>
      <c r="AT42" s="74" t="s">
        <v>347</v>
      </c>
      <c r="AU42" s="69" t="s">
        <v>347</v>
      </c>
      <c r="AV42" s="72" t="s">
        <v>348</v>
      </c>
      <c r="AW42" s="77" t="s">
        <v>347</v>
      </c>
      <c r="AX42" s="69" t="s">
        <v>347</v>
      </c>
      <c r="AY42" s="78" t="s">
        <v>348</v>
      </c>
      <c r="AZ42" s="74" t="s">
        <v>347</v>
      </c>
      <c r="BA42" s="69" t="s">
        <v>347</v>
      </c>
      <c r="BB42" s="72" t="s">
        <v>348</v>
      </c>
      <c r="BC42" s="77" t="s">
        <v>347</v>
      </c>
      <c r="BD42" s="69" t="s">
        <v>347</v>
      </c>
      <c r="BE42" s="78" t="s">
        <v>348</v>
      </c>
      <c r="BF42" s="74" t="s">
        <v>347</v>
      </c>
      <c r="BG42" s="69" t="s">
        <v>347</v>
      </c>
      <c r="BH42" s="72" t="s">
        <v>348</v>
      </c>
      <c r="BI42" s="77" t="s">
        <v>347</v>
      </c>
      <c r="BJ42" s="69" t="s">
        <v>347</v>
      </c>
      <c r="BK42" s="78" t="s">
        <v>348</v>
      </c>
      <c r="BL42" s="74" t="s">
        <v>347</v>
      </c>
      <c r="BM42" s="69" t="s">
        <v>347</v>
      </c>
      <c r="BN42" s="72" t="s">
        <v>348</v>
      </c>
      <c r="BO42" s="77" t="s">
        <v>347</v>
      </c>
      <c r="BP42" s="69" t="s">
        <v>347</v>
      </c>
      <c r="BQ42" s="78" t="s">
        <v>348</v>
      </c>
      <c r="BR42" s="80" t="s">
        <v>347</v>
      </c>
      <c r="BS42" s="2" t="str">
        <f>IFERROR(VLOOKUP(A42,Listas!$A$2:$B$23,2,FALSE),"")</f>
        <v xml:space="preserve"> Oficina de Tecnologías de la Información y las Comunicaciones</v>
      </c>
    </row>
    <row r="43" spans="1:71" ht="409.5" customHeight="1" x14ac:dyDescent="0.2">
      <c r="A43" s="55" t="s">
        <v>169</v>
      </c>
      <c r="B43" s="101" t="s">
        <v>833</v>
      </c>
      <c r="C43" s="59" t="s">
        <v>178</v>
      </c>
      <c r="D43" s="57" t="s">
        <v>834</v>
      </c>
      <c r="E43" s="98" t="s">
        <v>35</v>
      </c>
      <c r="F43" s="98" t="s">
        <v>92</v>
      </c>
      <c r="G43" s="55" t="s">
        <v>835</v>
      </c>
      <c r="H43" s="55" t="s">
        <v>788</v>
      </c>
      <c r="I43" s="55" t="s">
        <v>836</v>
      </c>
      <c r="J43" s="55" t="s">
        <v>837</v>
      </c>
      <c r="K43" s="55" t="s">
        <v>332</v>
      </c>
      <c r="L43" s="55" t="s">
        <v>437</v>
      </c>
      <c r="M43" s="100" t="s">
        <v>144</v>
      </c>
      <c r="N43" s="100" t="s">
        <v>79</v>
      </c>
      <c r="O43" s="98" t="s">
        <v>81</v>
      </c>
      <c r="P43" s="55" t="s">
        <v>838</v>
      </c>
      <c r="Q43" s="100" t="s">
        <v>144</v>
      </c>
      <c r="R43" s="100" t="s">
        <v>125</v>
      </c>
      <c r="S43" s="98" t="s">
        <v>126</v>
      </c>
      <c r="T43" s="55" t="s">
        <v>839</v>
      </c>
      <c r="U43" s="98" t="s">
        <v>357</v>
      </c>
      <c r="V43" s="55" t="s">
        <v>337</v>
      </c>
      <c r="W43" s="55" t="s">
        <v>337</v>
      </c>
      <c r="X43" s="55" t="s">
        <v>337</v>
      </c>
      <c r="Y43" s="55" t="s">
        <v>337</v>
      </c>
      <c r="Z43" s="55" t="s">
        <v>337</v>
      </c>
      <c r="AA43" s="55" t="s">
        <v>840</v>
      </c>
      <c r="AB43" s="55" t="s">
        <v>841</v>
      </c>
      <c r="AC43" s="55" t="s">
        <v>842</v>
      </c>
      <c r="AD43" s="55" t="s">
        <v>843</v>
      </c>
      <c r="AE43" s="55" t="s">
        <v>844</v>
      </c>
      <c r="AF43" s="55" t="s">
        <v>845</v>
      </c>
      <c r="AG43" s="55" t="s">
        <v>815</v>
      </c>
      <c r="AH43" s="56" t="s">
        <v>846</v>
      </c>
      <c r="AI43" s="71">
        <v>43350</v>
      </c>
      <c r="AJ43" s="72" t="s">
        <v>341</v>
      </c>
      <c r="AK43" s="77" t="s">
        <v>799</v>
      </c>
      <c r="AL43" s="69">
        <v>43593</v>
      </c>
      <c r="AM43" s="78" t="s">
        <v>817</v>
      </c>
      <c r="AN43" s="74" t="s">
        <v>847</v>
      </c>
      <c r="AO43" s="69">
        <v>43784</v>
      </c>
      <c r="AP43" s="72" t="s">
        <v>401</v>
      </c>
      <c r="AQ43" s="77" t="s">
        <v>848</v>
      </c>
      <c r="AR43" s="69" t="s">
        <v>347</v>
      </c>
      <c r="AS43" s="78" t="s">
        <v>348</v>
      </c>
      <c r="AT43" s="74" t="s">
        <v>347</v>
      </c>
      <c r="AU43" s="69" t="s">
        <v>347</v>
      </c>
      <c r="AV43" s="72" t="s">
        <v>348</v>
      </c>
      <c r="AW43" s="77" t="s">
        <v>347</v>
      </c>
      <c r="AX43" s="69" t="s">
        <v>347</v>
      </c>
      <c r="AY43" s="78" t="s">
        <v>348</v>
      </c>
      <c r="AZ43" s="74" t="s">
        <v>347</v>
      </c>
      <c r="BA43" s="69" t="s">
        <v>347</v>
      </c>
      <c r="BB43" s="72" t="s">
        <v>348</v>
      </c>
      <c r="BC43" s="77" t="s">
        <v>347</v>
      </c>
      <c r="BD43" s="69" t="s">
        <v>347</v>
      </c>
      <c r="BE43" s="78" t="s">
        <v>348</v>
      </c>
      <c r="BF43" s="74" t="s">
        <v>347</v>
      </c>
      <c r="BG43" s="69" t="s">
        <v>347</v>
      </c>
      <c r="BH43" s="72" t="s">
        <v>348</v>
      </c>
      <c r="BI43" s="77" t="s">
        <v>347</v>
      </c>
      <c r="BJ43" s="69" t="s">
        <v>347</v>
      </c>
      <c r="BK43" s="78" t="s">
        <v>348</v>
      </c>
      <c r="BL43" s="74" t="s">
        <v>347</v>
      </c>
      <c r="BM43" s="69" t="s">
        <v>347</v>
      </c>
      <c r="BN43" s="72" t="s">
        <v>348</v>
      </c>
      <c r="BO43" s="77" t="s">
        <v>347</v>
      </c>
      <c r="BP43" s="69" t="s">
        <v>347</v>
      </c>
      <c r="BQ43" s="78" t="s">
        <v>348</v>
      </c>
      <c r="BR43" s="80" t="s">
        <v>347</v>
      </c>
      <c r="BS43" s="2" t="str">
        <f>IFERROR(VLOOKUP(A43,Listas!$A$2:$B$23,2,FALSE),"")</f>
        <v xml:space="preserve"> Oficina de Tecnologías de la Información y las Comunicaciones</v>
      </c>
    </row>
    <row r="44" spans="1:71" ht="409.5" customHeight="1" x14ac:dyDescent="0.2">
      <c r="A44" s="55" t="s">
        <v>294</v>
      </c>
      <c r="B44" s="101" t="s">
        <v>849</v>
      </c>
      <c r="C44" s="59" t="s">
        <v>40</v>
      </c>
      <c r="D44" s="57" t="s">
        <v>850</v>
      </c>
      <c r="E44" s="98" t="s">
        <v>64</v>
      </c>
      <c r="F44" s="98" t="s">
        <v>152</v>
      </c>
      <c r="G44" s="55" t="s">
        <v>851</v>
      </c>
      <c r="H44" s="55" t="s">
        <v>852</v>
      </c>
      <c r="I44" s="55" t="s">
        <v>853</v>
      </c>
      <c r="J44" s="55" t="s">
        <v>372</v>
      </c>
      <c r="K44" s="55" t="s">
        <v>332</v>
      </c>
      <c r="L44" s="55" t="s">
        <v>437</v>
      </c>
      <c r="M44" s="100" t="s">
        <v>144</v>
      </c>
      <c r="N44" s="100" t="s">
        <v>79</v>
      </c>
      <c r="O44" s="98" t="s">
        <v>81</v>
      </c>
      <c r="P44" s="55" t="s">
        <v>854</v>
      </c>
      <c r="Q44" s="100" t="s">
        <v>144</v>
      </c>
      <c r="R44" s="100" t="s">
        <v>79</v>
      </c>
      <c r="S44" s="98" t="s">
        <v>81</v>
      </c>
      <c r="T44" s="55" t="s">
        <v>855</v>
      </c>
      <c r="U44" s="98" t="s">
        <v>357</v>
      </c>
      <c r="V44" s="55" t="s">
        <v>337</v>
      </c>
      <c r="W44" s="55" t="s">
        <v>337</v>
      </c>
      <c r="X44" s="55" t="s">
        <v>337</v>
      </c>
      <c r="Y44" s="55" t="s">
        <v>337</v>
      </c>
      <c r="Z44" s="55" t="s">
        <v>337</v>
      </c>
      <c r="AA44" s="55" t="s">
        <v>856</v>
      </c>
      <c r="AB44" s="55" t="s">
        <v>857</v>
      </c>
      <c r="AC44" s="55" t="s">
        <v>858</v>
      </c>
      <c r="AD44" s="55" t="s">
        <v>859</v>
      </c>
      <c r="AE44" s="55" t="s">
        <v>860</v>
      </c>
      <c r="AF44" s="55" t="s">
        <v>861</v>
      </c>
      <c r="AG44" s="55" t="s">
        <v>862</v>
      </c>
      <c r="AH44" s="56" t="s">
        <v>863</v>
      </c>
      <c r="AI44" s="71">
        <v>43496</v>
      </c>
      <c r="AJ44" s="72" t="s">
        <v>341</v>
      </c>
      <c r="AK44" s="77" t="s">
        <v>799</v>
      </c>
      <c r="AL44" s="69">
        <v>43594</v>
      </c>
      <c r="AM44" s="78" t="s">
        <v>341</v>
      </c>
      <c r="AN44" s="74" t="s">
        <v>864</v>
      </c>
      <c r="AO44" s="69" t="s">
        <v>347</v>
      </c>
      <c r="AP44" s="72" t="s">
        <v>348</v>
      </c>
      <c r="AQ44" s="77" t="s">
        <v>347</v>
      </c>
      <c r="AR44" s="69" t="s">
        <v>347</v>
      </c>
      <c r="AS44" s="78" t="s">
        <v>348</v>
      </c>
      <c r="AT44" s="74" t="s">
        <v>347</v>
      </c>
      <c r="AU44" s="69" t="s">
        <v>347</v>
      </c>
      <c r="AV44" s="72" t="s">
        <v>348</v>
      </c>
      <c r="AW44" s="77" t="s">
        <v>347</v>
      </c>
      <c r="AX44" s="69" t="s">
        <v>347</v>
      </c>
      <c r="AY44" s="78" t="s">
        <v>348</v>
      </c>
      <c r="AZ44" s="74" t="s">
        <v>347</v>
      </c>
      <c r="BA44" s="69" t="s">
        <v>347</v>
      </c>
      <c r="BB44" s="72" t="s">
        <v>348</v>
      </c>
      <c r="BC44" s="77" t="s">
        <v>347</v>
      </c>
      <c r="BD44" s="69" t="s">
        <v>347</v>
      </c>
      <c r="BE44" s="78" t="s">
        <v>348</v>
      </c>
      <c r="BF44" s="74" t="s">
        <v>347</v>
      </c>
      <c r="BG44" s="69" t="s">
        <v>347</v>
      </c>
      <c r="BH44" s="72" t="s">
        <v>348</v>
      </c>
      <c r="BI44" s="77" t="s">
        <v>347</v>
      </c>
      <c r="BJ44" s="69" t="s">
        <v>347</v>
      </c>
      <c r="BK44" s="78" t="s">
        <v>348</v>
      </c>
      <c r="BL44" s="74" t="s">
        <v>347</v>
      </c>
      <c r="BM44" s="69" t="s">
        <v>347</v>
      </c>
      <c r="BN44" s="72" t="s">
        <v>348</v>
      </c>
      <c r="BO44" s="77" t="s">
        <v>347</v>
      </c>
      <c r="BP44" s="69" t="s">
        <v>347</v>
      </c>
      <c r="BQ44" s="78" t="s">
        <v>348</v>
      </c>
      <c r="BR44" s="80" t="s">
        <v>347</v>
      </c>
      <c r="BS44" s="2" t="str">
        <f>IFERROR(VLOOKUP(A44,Listas!$A$2:$B$23,2,FALSE),"")</f>
        <v xml:space="preserve"> Oficina de Control Interno </v>
      </c>
    </row>
    <row r="45" spans="1:71" ht="409.5" customHeight="1" x14ac:dyDescent="0.2">
      <c r="A45" s="55" t="s">
        <v>294</v>
      </c>
      <c r="B45" s="101" t="s">
        <v>849</v>
      </c>
      <c r="C45" s="59" t="s">
        <v>150</v>
      </c>
      <c r="D45" s="57" t="s">
        <v>865</v>
      </c>
      <c r="E45" s="98" t="s">
        <v>64</v>
      </c>
      <c r="F45" s="98" t="s">
        <v>152</v>
      </c>
      <c r="G45" s="55" t="s">
        <v>866</v>
      </c>
      <c r="H45" s="55" t="s">
        <v>852</v>
      </c>
      <c r="I45" s="55" t="s">
        <v>867</v>
      </c>
      <c r="J45" s="55" t="s">
        <v>372</v>
      </c>
      <c r="K45" s="55" t="s">
        <v>332</v>
      </c>
      <c r="L45" s="55" t="s">
        <v>437</v>
      </c>
      <c r="M45" s="100" t="s">
        <v>144</v>
      </c>
      <c r="N45" s="100" t="s">
        <v>79</v>
      </c>
      <c r="O45" s="98" t="s">
        <v>81</v>
      </c>
      <c r="P45" s="55" t="s">
        <v>854</v>
      </c>
      <c r="Q45" s="100" t="s">
        <v>144</v>
      </c>
      <c r="R45" s="100" t="s">
        <v>79</v>
      </c>
      <c r="S45" s="98" t="s">
        <v>81</v>
      </c>
      <c r="T45" s="55" t="s">
        <v>855</v>
      </c>
      <c r="U45" s="98" t="s">
        <v>357</v>
      </c>
      <c r="V45" s="55" t="s">
        <v>337</v>
      </c>
      <c r="W45" s="55" t="s">
        <v>337</v>
      </c>
      <c r="X45" s="55" t="s">
        <v>337</v>
      </c>
      <c r="Y45" s="55" t="s">
        <v>337</v>
      </c>
      <c r="Z45" s="55" t="s">
        <v>337</v>
      </c>
      <c r="AA45" s="55" t="s">
        <v>856</v>
      </c>
      <c r="AB45" s="55" t="s">
        <v>857</v>
      </c>
      <c r="AC45" s="55" t="s">
        <v>858</v>
      </c>
      <c r="AD45" s="55" t="s">
        <v>859</v>
      </c>
      <c r="AE45" s="55" t="s">
        <v>860</v>
      </c>
      <c r="AF45" s="55" t="s">
        <v>868</v>
      </c>
      <c r="AG45" s="55" t="s">
        <v>869</v>
      </c>
      <c r="AH45" s="56" t="s">
        <v>870</v>
      </c>
      <c r="AI45" s="71">
        <v>43496</v>
      </c>
      <c r="AJ45" s="72" t="s">
        <v>341</v>
      </c>
      <c r="AK45" s="77" t="s">
        <v>799</v>
      </c>
      <c r="AL45" s="69">
        <v>43594</v>
      </c>
      <c r="AM45" s="78" t="s">
        <v>341</v>
      </c>
      <c r="AN45" s="74" t="s">
        <v>864</v>
      </c>
      <c r="AO45" s="69" t="s">
        <v>347</v>
      </c>
      <c r="AP45" s="72" t="s">
        <v>348</v>
      </c>
      <c r="AQ45" s="77" t="s">
        <v>347</v>
      </c>
      <c r="AR45" s="69" t="s">
        <v>347</v>
      </c>
      <c r="AS45" s="78" t="s">
        <v>348</v>
      </c>
      <c r="AT45" s="74" t="s">
        <v>347</v>
      </c>
      <c r="AU45" s="69" t="s">
        <v>347</v>
      </c>
      <c r="AV45" s="72" t="s">
        <v>348</v>
      </c>
      <c r="AW45" s="77" t="s">
        <v>347</v>
      </c>
      <c r="AX45" s="69" t="s">
        <v>347</v>
      </c>
      <c r="AY45" s="78" t="s">
        <v>348</v>
      </c>
      <c r="AZ45" s="74" t="s">
        <v>347</v>
      </c>
      <c r="BA45" s="69" t="s">
        <v>347</v>
      </c>
      <c r="BB45" s="72" t="s">
        <v>348</v>
      </c>
      <c r="BC45" s="77" t="s">
        <v>347</v>
      </c>
      <c r="BD45" s="69" t="s">
        <v>347</v>
      </c>
      <c r="BE45" s="78" t="s">
        <v>348</v>
      </c>
      <c r="BF45" s="74" t="s">
        <v>347</v>
      </c>
      <c r="BG45" s="69" t="s">
        <v>347</v>
      </c>
      <c r="BH45" s="72" t="s">
        <v>348</v>
      </c>
      <c r="BI45" s="77" t="s">
        <v>347</v>
      </c>
      <c r="BJ45" s="69" t="s">
        <v>347</v>
      </c>
      <c r="BK45" s="78" t="s">
        <v>348</v>
      </c>
      <c r="BL45" s="74" t="s">
        <v>347</v>
      </c>
      <c r="BM45" s="69" t="s">
        <v>347</v>
      </c>
      <c r="BN45" s="72" t="s">
        <v>348</v>
      </c>
      <c r="BO45" s="77" t="s">
        <v>347</v>
      </c>
      <c r="BP45" s="69" t="s">
        <v>347</v>
      </c>
      <c r="BQ45" s="78" t="s">
        <v>348</v>
      </c>
      <c r="BR45" s="80" t="s">
        <v>347</v>
      </c>
      <c r="BS45" s="2" t="str">
        <f>IFERROR(VLOOKUP(A45,Listas!$A$2:$B$23,2,FALSE),"")</f>
        <v xml:space="preserve"> Oficina de Control Interno </v>
      </c>
    </row>
    <row r="46" spans="1:71" ht="409.5" customHeight="1" x14ac:dyDescent="0.2">
      <c r="A46" s="55" t="s">
        <v>294</v>
      </c>
      <c r="B46" s="101" t="s">
        <v>871</v>
      </c>
      <c r="C46" s="59" t="s">
        <v>39</v>
      </c>
      <c r="D46" s="57" t="s">
        <v>872</v>
      </c>
      <c r="E46" s="98" t="s">
        <v>35</v>
      </c>
      <c r="F46" s="98" t="s">
        <v>152</v>
      </c>
      <c r="G46" s="55" t="s">
        <v>873</v>
      </c>
      <c r="H46" s="55" t="s">
        <v>874</v>
      </c>
      <c r="I46" s="55" t="s">
        <v>875</v>
      </c>
      <c r="J46" s="55" t="s">
        <v>790</v>
      </c>
      <c r="K46" s="55" t="s">
        <v>332</v>
      </c>
      <c r="L46" s="55" t="s">
        <v>437</v>
      </c>
      <c r="M46" s="100" t="s">
        <v>144</v>
      </c>
      <c r="N46" s="100" t="s">
        <v>104</v>
      </c>
      <c r="O46" s="98" t="s">
        <v>105</v>
      </c>
      <c r="P46" s="55" t="s">
        <v>876</v>
      </c>
      <c r="Q46" s="100" t="s">
        <v>144</v>
      </c>
      <c r="R46" s="100" t="s">
        <v>145</v>
      </c>
      <c r="S46" s="98" t="s">
        <v>126</v>
      </c>
      <c r="T46" s="55" t="s">
        <v>877</v>
      </c>
      <c r="U46" s="98" t="s">
        <v>336</v>
      </c>
      <c r="V46" s="55" t="s">
        <v>337</v>
      </c>
      <c r="W46" s="55" t="s">
        <v>337</v>
      </c>
      <c r="X46" s="55" t="s">
        <v>337</v>
      </c>
      <c r="Y46" s="55" t="s">
        <v>337</v>
      </c>
      <c r="Z46" s="55" t="s">
        <v>337</v>
      </c>
      <c r="AA46" s="55" t="s">
        <v>337</v>
      </c>
      <c r="AB46" s="55" t="s">
        <v>337</v>
      </c>
      <c r="AC46" s="55" t="s">
        <v>337</v>
      </c>
      <c r="AD46" s="55" t="s">
        <v>337</v>
      </c>
      <c r="AE46" s="55" t="s">
        <v>337</v>
      </c>
      <c r="AF46" s="55" t="s">
        <v>878</v>
      </c>
      <c r="AG46" s="55" t="s">
        <v>869</v>
      </c>
      <c r="AH46" s="56" t="s">
        <v>879</v>
      </c>
      <c r="AI46" s="71">
        <v>43349</v>
      </c>
      <c r="AJ46" s="72" t="s">
        <v>341</v>
      </c>
      <c r="AK46" s="77" t="s">
        <v>799</v>
      </c>
      <c r="AL46" s="69">
        <v>43594</v>
      </c>
      <c r="AM46" s="78" t="s">
        <v>341</v>
      </c>
      <c r="AN46" s="74" t="s">
        <v>880</v>
      </c>
      <c r="AO46" s="69" t="s">
        <v>347</v>
      </c>
      <c r="AP46" s="72" t="s">
        <v>348</v>
      </c>
      <c r="AQ46" s="77" t="s">
        <v>347</v>
      </c>
      <c r="AR46" s="69" t="s">
        <v>347</v>
      </c>
      <c r="AS46" s="78" t="s">
        <v>348</v>
      </c>
      <c r="AT46" s="74" t="s">
        <v>347</v>
      </c>
      <c r="AU46" s="69" t="s">
        <v>347</v>
      </c>
      <c r="AV46" s="72" t="s">
        <v>348</v>
      </c>
      <c r="AW46" s="77" t="s">
        <v>347</v>
      </c>
      <c r="AX46" s="69" t="s">
        <v>347</v>
      </c>
      <c r="AY46" s="78" t="s">
        <v>348</v>
      </c>
      <c r="AZ46" s="74" t="s">
        <v>347</v>
      </c>
      <c r="BA46" s="69" t="s">
        <v>347</v>
      </c>
      <c r="BB46" s="72" t="s">
        <v>348</v>
      </c>
      <c r="BC46" s="77" t="s">
        <v>347</v>
      </c>
      <c r="BD46" s="69" t="s">
        <v>347</v>
      </c>
      <c r="BE46" s="78" t="s">
        <v>348</v>
      </c>
      <c r="BF46" s="74" t="s">
        <v>347</v>
      </c>
      <c r="BG46" s="69" t="s">
        <v>347</v>
      </c>
      <c r="BH46" s="72" t="s">
        <v>348</v>
      </c>
      <c r="BI46" s="77" t="s">
        <v>347</v>
      </c>
      <c r="BJ46" s="69" t="s">
        <v>347</v>
      </c>
      <c r="BK46" s="78" t="s">
        <v>348</v>
      </c>
      <c r="BL46" s="74" t="s">
        <v>347</v>
      </c>
      <c r="BM46" s="69" t="s">
        <v>347</v>
      </c>
      <c r="BN46" s="72" t="s">
        <v>348</v>
      </c>
      <c r="BO46" s="77" t="s">
        <v>347</v>
      </c>
      <c r="BP46" s="69" t="s">
        <v>347</v>
      </c>
      <c r="BQ46" s="78" t="s">
        <v>348</v>
      </c>
      <c r="BR46" s="80" t="s">
        <v>347</v>
      </c>
      <c r="BS46" s="2" t="str">
        <f>IFERROR(VLOOKUP(A46,Listas!$A$2:$B$23,2,FALSE),"")</f>
        <v xml:space="preserve"> Oficina de Control Interno </v>
      </c>
    </row>
    <row r="47" spans="1:71" ht="409.5" customHeight="1" x14ac:dyDescent="0.2">
      <c r="A47" s="55" t="s">
        <v>294</v>
      </c>
      <c r="B47" s="101" t="s">
        <v>881</v>
      </c>
      <c r="C47" s="59" t="s">
        <v>39</v>
      </c>
      <c r="D47" s="57" t="s">
        <v>882</v>
      </c>
      <c r="E47" s="98" t="s">
        <v>35</v>
      </c>
      <c r="F47" s="98" t="s">
        <v>152</v>
      </c>
      <c r="G47" s="55" t="s">
        <v>883</v>
      </c>
      <c r="H47" s="55" t="s">
        <v>874</v>
      </c>
      <c r="I47" s="55" t="s">
        <v>884</v>
      </c>
      <c r="J47" s="55" t="s">
        <v>790</v>
      </c>
      <c r="K47" s="55" t="s">
        <v>332</v>
      </c>
      <c r="L47" s="55" t="s">
        <v>437</v>
      </c>
      <c r="M47" s="100" t="s">
        <v>144</v>
      </c>
      <c r="N47" s="100" t="s">
        <v>104</v>
      </c>
      <c r="O47" s="98" t="s">
        <v>105</v>
      </c>
      <c r="P47" s="55" t="s">
        <v>876</v>
      </c>
      <c r="Q47" s="100" t="s">
        <v>144</v>
      </c>
      <c r="R47" s="100" t="s">
        <v>145</v>
      </c>
      <c r="S47" s="98" t="s">
        <v>126</v>
      </c>
      <c r="T47" s="55" t="s">
        <v>877</v>
      </c>
      <c r="U47" s="98" t="s">
        <v>336</v>
      </c>
      <c r="V47" s="55" t="s">
        <v>337</v>
      </c>
      <c r="W47" s="55" t="s">
        <v>337</v>
      </c>
      <c r="X47" s="55" t="s">
        <v>337</v>
      </c>
      <c r="Y47" s="55" t="s">
        <v>337</v>
      </c>
      <c r="Z47" s="55" t="s">
        <v>337</v>
      </c>
      <c r="AA47" s="55" t="s">
        <v>337</v>
      </c>
      <c r="AB47" s="55" t="s">
        <v>337</v>
      </c>
      <c r="AC47" s="55" t="s">
        <v>337</v>
      </c>
      <c r="AD47" s="55" t="s">
        <v>337</v>
      </c>
      <c r="AE47" s="55" t="s">
        <v>337</v>
      </c>
      <c r="AF47" s="55" t="s">
        <v>885</v>
      </c>
      <c r="AG47" s="55" t="s">
        <v>886</v>
      </c>
      <c r="AH47" s="56" t="s">
        <v>887</v>
      </c>
      <c r="AI47" s="71">
        <v>43349</v>
      </c>
      <c r="AJ47" s="72" t="s">
        <v>341</v>
      </c>
      <c r="AK47" s="77" t="s">
        <v>799</v>
      </c>
      <c r="AL47" s="69">
        <v>43594</v>
      </c>
      <c r="AM47" s="78" t="s">
        <v>341</v>
      </c>
      <c r="AN47" s="74" t="s">
        <v>888</v>
      </c>
      <c r="AO47" s="69" t="s">
        <v>347</v>
      </c>
      <c r="AP47" s="72" t="s">
        <v>348</v>
      </c>
      <c r="AQ47" s="77" t="s">
        <v>347</v>
      </c>
      <c r="AR47" s="69" t="s">
        <v>347</v>
      </c>
      <c r="AS47" s="78" t="s">
        <v>348</v>
      </c>
      <c r="AT47" s="74" t="s">
        <v>347</v>
      </c>
      <c r="AU47" s="69" t="s">
        <v>347</v>
      </c>
      <c r="AV47" s="72" t="s">
        <v>348</v>
      </c>
      <c r="AW47" s="77" t="s">
        <v>347</v>
      </c>
      <c r="AX47" s="69" t="s">
        <v>347</v>
      </c>
      <c r="AY47" s="78" t="s">
        <v>348</v>
      </c>
      <c r="AZ47" s="74" t="s">
        <v>347</v>
      </c>
      <c r="BA47" s="69" t="s">
        <v>347</v>
      </c>
      <c r="BB47" s="72" t="s">
        <v>348</v>
      </c>
      <c r="BC47" s="77" t="s">
        <v>347</v>
      </c>
      <c r="BD47" s="69" t="s">
        <v>347</v>
      </c>
      <c r="BE47" s="78" t="s">
        <v>348</v>
      </c>
      <c r="BF47" s="74" t="s">
        <v>347</v>
      </c>
      <c r="BG47" s="69" t="s">
        <v>347</v>
      </c>
      <c r="BH47" s="72" t="s">
        <v>348</v>
      </c>
      <c r="BI47" s="77" t="s">
        <v>347</v>
      </c>
      <c r="BJ47" s="69" t="s">
        <v>347</v>
      </c>
      <c r="BK47" s="78" t="s">
        <v>348</v>
      </c>
      <c r="BL47" s="74" t="s">
        <v>347</v>
      </c>
      <c r="BM47" s="69" t="s">
        <v>347</v>
      </c>
      <c r="BN47" s="72" t="s">
        <v>348</v>
      </c>
      <c r="BO47" s="77" t="s">
        <v>347</v>
      </c>
      <c r="BP47" s="69" t="s">
        <v>347</v>
      </c>
      <c r="BQ47" s="78" t="s">
        <v>348</v>
      </c>
      <c r="BR47" s="80" t="s">
        <v>347</v>
      </c>
      <c r="BS47" s="2" t="str">
        <f>IFERROR(VLOOKUP(A47,Listas!$A$2:$B$23,2,FALSE),"")</f>
        <v xml:space="preserve"> Oficina de Control Interno </v>
      </c>
    </row>
    <row r="48" spans="1:71" ht="409.5" customHeight="1" x14ac:dyDescent="0.2">
      <c r="A48" s="55" t="s">
        <v>182</v>
      </c>
      <c r="B48" s="101" t="s">
        <v>889</v>
      </c>
      <c r="C48" s="59" t="s">
        <v>93</v>
      </c>
      <c r="D48" s="57" t="s">
        <v>890</v>
      </c>
      <c r="E48" s="98" t="s">
        <v>35</v>
      </c>
      <c r="F48" s="98" t="s">
        <v>152</v>
      </c>
      <c r="G48" s="55" t="s">
        <v>891</v>
      </c>
      <c r="H48" s="55" t="s">
        <v>892</v>
      </c>
      <c r="I48" s="55" t="s">
        <v>893</v>
      </c>
      <c r="J48" s="55" t="s">
        <v>894</v>
      </c>
      <c r="K48" s="55" t="s">
        <v>895</v>
      </c>
      <c r="L48" s="55" t="s">
        <v>896</v>
      </c>
      <c r="M48" s="100" t="s">
        <v>124</v>
      </c>
      <c r="N48" s="100" t="s">
        <v>79</v>
      </c>
      <c r="O48" s="98" t="s">
        <v>81</v>
      </c>
      <c r="P48" s="55" t="s">
        <v>897</v>
      </c>
      <c r="Q48" s="100" t="s">
        <v>144</v>
      </c>
      <c r="R48" s="100" t="s">
        <v>125</v>
      </c>
      <c r="S48" s="98" t="s">
        <v>126</v>
      </c>
      <c r="T48" s="55" t="s">
        <v>898</v>
      </c>
      <c r="U48" s="98" t="s">
        <v>357</v>
      </c>
      <c r="V48" s="55" t="s">
        <v>337</v>
      </c>
      <c r="W48" s="55" t="s">
        <v>337</v>
      </c>
      <c r="X48" s="55" t="s">
        <v>337</v>
      </c>
      <c r="Y48" s="55" t="s">
        <v>337</v>
      </c>
      <c r="Z48" s="55" t="s">
        <v>337</v>
      </c>
      <c r="AA48" s="55" t="s">
        <v>899</v>
      </c>
      <c r="AB48" s="55" t="s">
        <v>900</v>
      </c>
      <c r="AC48" s="55" t="s">
        <v>901</v>
      </c>
      <c r="AD48" s="55" t="s">
        <v>902</v>
      </c>
      <c r="AE48" s="55" t="s">
        <v>500</v>
      </c>
      <c r="AF48" s="55" t="s">
        <v>903</v>
      </c>
      <c r="AG48" s="55" t="s">
        <v>904</v>
      </c>
      <c r="AH48" s="56" t="s">
        <v>905</v>
      </c>
      <c r="AI48" s="71">
        <v>43350</v>
      </c>
      <c r="AJ48" s="72" t="s">
        <v>341</v>
      </c>
      <c r="AK48" s="77" t="s">
        <v>906</v>
      </c>
      <c r="AL48" s="69">
        <v>43593</v>
      </c>
      <c r="AM48" s="78" t="s">
        <v>524</v>
      </c>
      <c r="AN48" s="74" t="s">
        <v>907</v>
      </c>
      <c r="AO48" s="69">
        <v>43761</v>
      </c>
      <c r="AP48" s="72" t="s">
        <v>505</v>
      </c>
      <c r="AQ48" s="77" t="s">
        <v>908</v>
      </c>
      <c r="AR48" s="69" t="s">
        <v>347</v>
      </c>
      <c r="AS48" s="78" t="s">
        <v>348</v>
      </c>
      <c r="AT48" s="74" t="s">
        <v>347</v>
      </c>
      <c r="AU48" s="69" t="s">
        <v>347</v>
      </c>
      <c r="AV48" s="72" t="s">
        <v>348</v>
      </c>
      <c r="AW48" s="77" t="s">
        <v>347</v>
      </c>
      <c r="AX48" s="69" t="s">
        <v>347</v>
      </c>
      <c r="AY48" s="78" t="s">
        <v>348</v>
      </c>
      <c r="AZ48" s="74" t="s">
        <v>347</v>
      </c>
      <c r="BA48" s="69" t="s">
        <v>347</v>
      </c>
      <c r="BB48" s="72" t="s">
        <v>348</v>
      </c>
      <c r="BC48" s="77" t="s">
        <v>347</v>
      </c>
      <c r="BD48" s="69" t="s">
        <v>347</v>
      </c>
      <c r="BE48" s="78" t="s">
        <v>348</v>
      </c>
      <c r="BF48" s="74" t="s">
        <v>347</v>
      </c>
      <c r="BG48" s="69" t="s">
        <v>347</v>
      </c>
      <c r="BH48" s="72" t="s">
        <v>348</v>
      </c>
      <c r="BI48" s="77" t="s">
        <v>347</v>
      </c>
      <c r="BJ48" s="69" t="s">
        <v>347</v>
      </c>
      <c r="BK48" s="78" t="s">
        <v>348</v>
      </c>
      <c r="BL48" s="74" t="s">
        <v>347</v>
      </c>
      <c r="BM48" s="69" t="s">
        <v>347</v>
      </c>
      <c r="BN48" s="72" t="s">
        <v>348</v>
      </c>
      <c r="BO48" s="77" t="s">
        <v>347</v>
      </c>
      <c r="BP48" s="69" t="s">
        <v>347</v>
      </c>
      <c r="BQ48" s="78" t="s">
        <v>348</v>
      </c>
      <c r="BR48" s="80" t="s">
        <v>347</v>
      </c>
      <c r="BS48" s="2" t="str">
        <f>IFERROR(VLOOKUP(A48,Listas!$A$2:$B$23,2,FALSE),"")</f>
        <v>Dirección Distrital de Desarrollo Institucional</v>
      </c>
    </row>
    <row r="49" spans="1:71" ht="409.5" customHeight="1" x14ac:dyDescent="0.2">
      <c r="A49" s="55" t="s">
        <v>182</v>
      </c>
      <c r="B49" s="101" t="s">
        <v>889</v>
      </c>
      <c r="C49" s="59" t="s">
        <v>133</v>
      </c>
      <c r="D49" s="57" t="s">
        <v>890</v>
      </c>
      <c r="E49" s="98" t="s">
        <v>35</v>
      </c>
      <c r="F49" s="98" t="s">
        <v>42</v>
      </c>
      <c r="G49" s="55" t="s">
        <v>909</v>
      </c>
      <c r="H49" s="55" t="s">
        <v>892</v>
      </c>
      <c r="I49" s="55" t="s">
        <v>910</v>
      </c>
      <c r="J49" s="55" t="s">
        <v>894</v>
      </c>
      <c r="K49" s="55" t="s">
        <v>895</v>
      </c>
      <c r="L49" s="55" t="s">
        <v>896</v>
      </c>
      <c r="M49" s="100" t="s">
        <v>144</v>
      </c>
      <c r="N49" s="100" t="s">
        <v>79</v>
      </c>
      <c r="O49" s="98" t="s">
        <v>81</v>
      </c>
      <c r="P49" s="55" t="s">
        <v>911</v>
      </c>
      <c r="Q49" s="100" t="s">
        <v>144</v>
      </c>
      <c r="R49" s="100" t="s">
        <v>125</v>
      </c>
      <c r="S49" s="98" t="s">
        <v>126</v>
      </c>
      <c r="T49" s="55" t="s">
        <v>912</v>
      </c>
      <c r="U49" s="98" t="s">
        <v>357</v>
      </c>
      <c r="V49" s="55" t="s">
        <v>337</v>
      </c>
      <c r="W49" s="55" t="s">
        <v>337</v>
      </c>
      <c r="X49" s="55" t="s">
        <v>337</v>
      </c>
      <c r="Y49" s="55" t="s">
        <v>337</v>
      </c>
      <c r="Z49" s="55" t="s">
        <v>337</v>
      </c>
      <c r="AA49" s="55" t="s">
        <v>913</v>
      </c>
      <c r="AB49" s="55" t="s">
        <v>914</v>
      </c>
      <c r="AC49" s="55" t="s">
        <v>915</v>
      </c>
      <c r="AD49" s="55" t="s">
        <v>916</v>
      </c>
      <c r="AE49" s="55" t="s">
        <v>549</v>
      </c>
      <c r="AF49" s="102" t="s">
        <v>917</v>
      </c>
      <c r="AG49" s="55" t="s">
        <v>918</v>
      </c>
      <c r="AH49" s="103" t="s">
        <v>919</v>
      </c>
      <c r="AI49" s="71">
        <v>43350</v>
      </c>
      <c r="AJ49" s="72" t="s">
        <v>341</v>
      </c>
      <c r="AK49" s="77" t="s">
        <v>906</v>
      </c>
      <c r="AL49" s="69">
        <v>43593</v>
      </c>
      <c r="AM49" s="78" t="s">
        <v>524</v>
      </c>
      <c r="AN49" s="74" t="s">
        <v>920</v>
      </c>
      <c r="AO49" s="69">
        <v>43761</v>
      </c>
      <c r="AP49" s="72" t="s">
        <v>921</v>
      </c>
      <c r="AQ49" s="77" t="s">
        <v>922</v>
      </c>
      <c r="AR49" s="69" t="s">
        <v>347</v>
      </c>
      <c r="AS49" s="78" t="s">
        <v>348</v>
      </c>
      <c r="AT49" s="74" t="s">
        <v>347</v>
      </c>
      <c r="AU49" s="69" t="s">
        <v>347</v>
      </c>
      <c r="AV49" s="72" t="s">
        <v>348</v>
      </c>
      <c r="AW49" s="77" t="s">
        <v>347</v>
      </c>
      <c r="AX49" s="69" t="s">
        <v>347</v>
      </c>
      <c r="AY49" s="78" t="s">
        <v>348</v>
      </c>
      <c r="AZ49" s="74" t="s">
        <v>347</v>
      </c>
      <c r="BA49" s="69" t="s">
        <v>347</v>
      </c>
      <c r="BB49" s="72" t="s">
        <v>348</v>
      </c>
      <c r="BC49" s="77" t="s">
        <v>347</v>
      </c>
      <c r="BD49" s="69" t="s">
        <v>347</v>
      </c>
      <c r="BE49" s="78" t="s">
        <v>348</v>
      </c>
      <c r="BF49" s="74" t="s">
        <v>347</v>
      </c>
      <c r="BG49" s="69" t="s">
        <v>347</v>
      </c>
      <c r="BH49" s="72" t="s">
        <v>348</v>
      </c>
      <c r="BI49" s="77" t="s">
        <v>347</v>
      </c>
      <c r="BJ49" s="69" t="s">
        <v>347</v>
      </c>
      <c r="BK49" s="78" t="s">
        <v>348</v>
      </c>
      <c r="BL49" s="74" t="s">
        <v>347</v>
      </c>
      <c r="BM49" s="69" t="s">
        <v>347</v>
      </c>
      <c r="BN49" s="72" t="s">
        <v>348</v>
      </c>
      <c r="BO49" s="77" t="s">
        <v>347</v>
      </c>
      <c r="BP49" s="69" t="s">
        <v>347</v>
      </c>
      <c r="BQ49" s="78" t="s">
        <v>348</v>
      </c>
      <c r="BR49" s="80" t="s">
        <v>347</v>
      </c>
      <c r="BS49" s="2" t="str">
        <f>IFERROR(VLOOKUP(A49,Listas!$A$2:$B$23,2,FALSE),"")</f>
        <v>Dirección Distrital de Desarrollo Institucional</v>
      </c>
    </row>
    <row r="50" spans="1:71" ht="409.5" customHeight="1" x14ac:dyDescent="0.2">
      <c r="A50" s="55" t="s">
        <v>182</v>
      </c>
      <c r="B50" s="101" t="s">
        <v>923</v>
      </c>
      <c r="C50" s="59" t="s">
        <v>93</v>
      </c>
      <c r="D50" s="57" t="s">
        <v>924</v>
      </c>
      <c r="E50" s="98" t="s">
        <v>35</v>
      </c>
      <c r="F50" s="98" t="s">
        <v>152</v>
      </c>
      <c r="G50" s="55" t="s">
        <v>925</v>
      </c>
      <c r="H50" s="55" t="s">
        <v>926</v>
      </c>
      <c r="I50" s="55" t="s">
        <v>927</v>
      </c>
      <c r="J50" s="55" t="s">
        <v>928</v>
      </c>
      <c r="K50" s="55" t="s">
        <v>332</v>
      </c>
      <c r="L50" s="55" t="s">
        <v>437</v>
      </c>
      <c r="M50" s="100" t="s">
        <v>144</v>
      </c>
      <c r="N50" s="100" t="s">
        <v>79</v>
      </c>
      <c r="O50" s="98" t="s">
        <v>81</v>
      </c>
      <c r="P50" s="55" t="s">
        <v>929</v>
      </c>
      <c r="Q50" s="100" t="s">
        <v>144</v>
      </c>
      <c r="R50" s="100" t="s">
        <v>125</v>
      </c>
      <c r="S50" s="98" t="s">
        <v>126</v>
      </c>
      <c r="T50" s="55" t="s">
        <v>930</v>
      </c>
      <c r="U50" s="98" t="s">
        <v>336</v>
      </c>
      <c r="V50" s="55" t="s">
        <v>337</v>
      </c>
      <c r="W50" s="55" t="s">
        <v>337</v>
      </c>
      <c r="X50" s="55" t="s">
        <v>337</v>
      </c>
      <c r="Y50" s="55" t="s">
        <v>337</v>
      </c>
      <c r="Z50" s="55" t="s">
        <v>337</v>
      </c>
      <c r="AA50" s="55" t="s">
        <v>337</v>
      </c>
      <c r="AB50" s="55" t="s">
        <v>337</v>
      </c>
      <c r="AC50" s="55" t="s">
        <v>337</v>
      </c>
      <c r="AD50" s="55" t="s">
        <v>337</v>
      </c>
      <c r="AE50" s="55" t="s">
        <v>337</v>
      </c>
      <c r="AF50" s="55" t="s">
        <v>931</v>
      </c>
      <c r="AG50" s="55" t="s">
        <v>932</v>
      </c>
      <c r="AH50" s="56" t="s">
        <v>933</v>
      </c>
      <c r="AI50" s="71">
        <v>43350</v>
      </c>
      <c r="AJ50" s="72" t="s">
        <v>341</v>
      </c>
      <c r="AK50" s="77" t="s">
        <v>342</v>
      </c>
      <c r="AL50" s="69">
        <v>43593</v>
      </c>
      <c r="AM50" s="78" t="s">
        <v>343</v>
      </c>
      <c r="AN50" s="74" t="s">
        <v>934</v>
      </c>
      <c r="AO50" s="69" t="s">
        <v>347</v>
      </c>
      <c r="AP50" s="72" t="s">
        <v>348</v>
      </c>
      <c r="AQ50" s="77" t="s">
        <v>347</v>
      </c>
      <c r="AR50" s="69" t="s">
        <v>347</v>
      </c>
      <c r="AS50" s="78" t="s">
        <v>348</v>
      </c>
      <c r="AT50" s="74" t="s">
        <v>347</v>
      </c>
      <c r="AU50" s="69" t="s">
        <v>347</v>
      </c>
      <c r="AV50" s="72" t="s">
        <v>348</v>
      </c>
      <c r="AW50" s="77" t="s">
        <v>347</v>
      </c>
      <c r="AX50" s="69" t="s">
        <v>347</v>
      </c>
      <c r="AY50" s="78" t="s">
        <v>348</v>
      </c>
      <c r="AZ50" s="74" t="s">
        <v>347</v>
      </c>
      <c r="BA50" s="69" t="s">
        <v>347</v>
      </c>
      <c r="BB50" s="72" t="s">
        <v>348</v>
      </c>
      <c r="BC50" s="77" t="s">
        <v>347</v>
      </c>
      <c r="BD50" s="69" t="s">
        <v>347</v>
      </c>
      <c r="BE50" s="78" t="s">
        <v>348</v>
      </c>
      <c r="BF50" s="74" t="s">
        <v>347</v>
      </c>
      <c r="BG50" s="69" t="s">
        <v>347</v>
      </c>
      <c r="BH50" s="72" t="s">
        <v>348</v>
      </c>
      <c r="BI50" s="77" t="s">
        <v>347</v>
      </c>
      <c r="BJ50" s="69" t="s">
        <v>347</v>
      </c>
      <c r="BK50" s="78" t="s">
        <v>348</v>
      </c>
      <c r="BL50" s="74" t="s">
        <v>347</v>
      </c>
      <c r="BM50" s="69" t="s">
        <v>347</v>
      </c>
      <c r="BN50" s="72" t="s">
        <v>348</v>
      </c>
      <c r="BO50" s="77" t="s">
        <v>347</v>
      </c>
      <c r="BP50" s="69" t="s">
        <v>347</v>
      </c>
      <c r="BQ50" s="78" t="s">
        <v>348</v>
      </c>
      <c r="BR50" s="80" t="s">
        <v>347</v>
      </c>
      <c r="BS50" s="2" t="str">
        <f>IFERROR(VLOOKUP(A50,Listas!$A$2:$B$23,2,FALSE),"")</f>
        <v>Dirección Distrital de Desarrollo Institucional</v>
      </c>
    </row>
    <row r="51" spans="1:71" ht="409.5" customHeight="1" x14ac:dyDescent="0.2">
      <c r="A51" s="55" t="s">
        <v>197</v>
      </c>
      <c r="B51" s="101" t="s">
        <v>935</v>
      </c>
      <c r="C51" s="59" t="s">
        <v>93</v>
      </c>
      <c r="D51" s="57" t="s">
        <v>936</v>
      </c>
      <c r="E51" s="98" t="s">
        <v>35</v>
      </c>
      <c r="F51" s="98" t="s">
        <v>152</v>
      </c>
      <c r="G51" s="55" t="s">
        <v>937</v>
      </c>
      <c r="H51" s="55" t="s">
        <v>938</v>
      </c>
      <c r="I51" s="55" t="s">
        <v>939</v>
      </c>
      <c r="J51" s="55" t="s">
        <v>940</v>
      </c>
      <c r="K51" s="55" t="s">
        <v>332</v>
      </c>
      <c r="L51" s="55" t="s">
        <v>437</v>
      </c>
      <c r="M51" s="100" t="s">
        <v>144</v>
      </c>
      <c r="N51" s="100" t="s">
        <v>79</v>
      </c>
      <c r="O51" s="98" t="s">
        <v>81</v>
      </c>
      <c r="P51" s="55" t="s">
        <v>941</v>
      </c>
      <c r="Q51" s="100" t="s">
        <v>144</v>
      </c>
      <c r="R51" s="100" t="s">
        <v>125</v>
      </c>
      <c r="S51" s="98" t="s">
        <v>126</v>
      </c>
      <c r="T51" s="55" t="s">
        <v>942</v>
      </c>
      <c r="U51" s="98" t="s">
        <v>357</v>
      </c>
      <c r="V51" s="55" t="s">
        <v>337</v>
      </c>
      <c r="W51" s="55" t="s">
        <v>337</v>
      </c>
      <c r="X51" s="55" t="s">
        <v>337</v>
      </c>
      <c r="Y51" s="55" t="s">
        <v>337</v>
      </c>
      <c r="Z51" s="55" t="s">
        <v>337</v>
      </c>
      <c r="AA51" s="55" t="s">
        <v>1867</v>
      </c>
      <c r="AB51" s="55" t="s">
        <v>1868</v>
      </c>
      <c r="AC51" s="55" t="s">
        <v>1869</v>
      </c>
      <c r="AD51" s="55" t="s">
        <v>1870</v>
      </c>
      <c r="AE51" s="55" t="s">
        <v>1871</v>
      </c>
      <c r="AF51" s="55" t="s">
        <v>943</v>
      </c>
      <c r="AG51" s="55" t="s">
        <v>944</v>
      </c>
      <c r="AH51" s="56" t="s">
        <v>945</v>
      </c>
      <c r="AI51" s="71">
        <v>43349</v>
      </c>
      <c r="AJ51" s="72" t="s">
        <v>341</v>
      </c>
      <c r="AK51" s="77" t="s">
        <v>799</v>
      </c>
      <c r="AL51" s="69">
        <v>43592</v>
      </c>
      <c r="AM51" s="78" t="s">
        <v>505</v>
      </c>
      <c r="AN51" s="74" t="s">
        <v>946</v>
      </c>
      <c r="AO51" s="69">
        <v>43776</v>
      </c>
      <c r="AP51" s="72" t="s">
        <v>947</v>
      </c>
      <c r="AQ51" s="77" t="s">
        <v>948</v>
      </c>
      <c r="AR51" s="69" t="s">
        <v>347</v>
      </c>
      <c r="AS51" s="78" t="s">
        <v>348</v>
      </c>
      <c r="AT51" s="74" t="s">
        <v>347</v>
      </c>
      <c r="AU51" s="69" t="s">
        <v>347</v>
      </c>
      <c r="AV51" s="72" t="s">
        <v>348</v>
      </c>
      <c r="AW51" s="77" t="s">
        <v>347</v>
      </c>
      <c r="AX51" s="69" t="s">
        <v>347</v>
      </c>
      <c r="AY51" s="78" t="s">
        <v>348</v>
      </c>
      <c r="AZ51" s="74" t="s">
        <v>347</v>
      </c>
      <c r="BA51" s="69" t="s">
        <v>347</v>
      </c>
      <c r="BB51" s="72" t="s">
        <v>348</v>
      </c>
      <c r="BC51" s="77" t="s">
        <v>347</v>
      </c>
      <c r="BD51" s="69" t="s">
        <v>347</v>
      </c>
      <c r="BE51" s="78" t="s">
        <v>348</v>
      </c>
      <c r="BF51" s="74" t="s">
        <v>347</v>
      </c>
      <c r="BG51" s="69" t="s">
        <v>347</v>
      </c>
      <c r="BH51" s="72" t="s">
        <v>348</v>
      </c>
      <c r="BI51" s="77" t="s">
        <v>347</v>
      </c>
      <c r="BJ51" s="69" t="s">
        <v>347</v>
      </c>
      <c r="BK51" s="78" t="s">
        <v>348</v>
      </c>
      <c r="BL51" s="74" t="s">
        <v>347</v>
      </c>
      <c r="BM51" s="69" t="s">
        <v>347</v>
      </c>
      <c r="BN51" s="72" t="s">
        <v>348</v>
      </c>
      <c r="BO51" s="77" t="s">
        <v>347</v>
      </c>
      <c r="BP51" s="69" t="s">
        <v>347</v>
      </c>
      <c r="BQ51" s="78" t="s">
        <v>348</v>
      </c>
      <c r="BR51" s="80" t="s">
        <v>347</v>
      </c>
      <c r="BS51" s="2" t="str">
        <f>IFERROR(VLOOKUP(A51,Listas!$A$2:$B$23,2,FALSE),"")</f>
        <v>Subdirección de Servicios Administrativos</v>
      </c>
    </row>
    <row r="52" spans="1:71" ht="409.5" customHeight="1" x14ac:dyDescent="0.2">
      <c r="A52" s="55" t="s">
        <v>197</v>
      </c>
      <c r="B52" s="101" t="s">
        <v>949</v>
      </c>
      <c r="C52" s="59" t="s">
        <v>93</v>
      </c>
      <c r="D52" s="57" t="s">
        <v>950</v>
      </c>
      <c r="E52" s="98" t="s">
        <v>35</v>
      </c>
      <c r="F52" s="98" t="s">
        <v>951</v>
      </c>
      <c r="G52" s="55" t="s">
        <v>952</v>
      </c>
      <c r="H52" s="55" t="s">
        <v>953</v>
      </c>
      <c r="I52" s="55" t="s">
        <v>954</v>
      </c>
      <c r="J52" s="55" t="s">
        <v>940</v>
      </c>
      <c r="K52" s="55" t="s">
        <v>332</v>
      </c>
      <c r="L52" s="55" t="s">
        <v>955</v>
      </c>
      <c r="M52" s="100" t="s">
        <v>144</v>
      </c>
      <c r="N52" s="100" t="s">
        <v>79</v>
      </c>
      <c r="O52" s="98" t="s">
        <v>81</v>
      </c>
      <c r="P52" s="55" t="s">
        <v>956</v>
      </c>
      <c r="Q52" s="100" t="s">
        <v>144</v>
      </c>
      <c r="R52" s="100" t="s">
        <v>125</v>
      </c>
      <c r="S52" s="98" t="s">
        <v>126</v>
      </c>
      <c r="T52" s="55" t="s">
        <v>957</v>
      </c>
      <c r="U52" s="98" t="s">
        <v>336</v>
      </c>
      <c r="V52" s="55" t="s">
        <v>337</v>
      </c>
      <c r="W52" s="55" t="s">
        <v>337</v>
      </c>
      <c r="X52" s="55" t="s">
        <v>337</v>
      </c>
      <c r="Y52" s="55" t="s">
        <v>337</v>
      </c>
      <c r="Z52" s="55" t="s">
        <v>337</v>
      </c>
      <c r="AA52" s="55" t="s">
        <v>337</v>
      </c>
      <c r="AB52" s="55" t="s">
        <v>337</v>
      </c>
      <c r="AC52" s="55" t="s">
        <v>337</v>
      </c>
      <c r="AD52" s="55" t="s">
        <v>337</v>
      </c>
      <c r="AE52" s="55" t="s">
        <v>337</v>
      </c>
      <c r="AF52" s="55" t="s">
        <v>958</v>
      </c>
      <c r="AG52" s="55" t="s">
        <v>944</v>
      </c>
      <c r="AH52" s="56" t="s">
        <v>959</v>
      </c>
      <c r="AI52" s="71">
        <v>43349</v>
      </c>
      <c r="AJ52" s="72" t="s">
        <v>341</v>
      </c>
      <c r="AK52" s="77" t="s">
        <v>799</v>
      </c>
      <c r="AL52" s="69">
        <v>43592</v>
      </c>
      <c r="AM52" s="78" t="s">
        <v>960</v>
      </c>
      <c r="AN52" s="74" t="s">
        <v>961</v>
      </c>
      <c r="AO52" s="69">
        <v>43776</v>
      </c>
      <c r="AP52" s="72" t="s">
        <v>801</v>
      </c>
      <c r="AQ52" s="77" t="s">
        <v>962</v>
      </c>
      <c r="AR52" s="69" t="s">
        <v>347</v>
      </c>
      <c r="AS52" s="78" t="s">
        <v>348</v>
      </c>
      <c r="AT52" s="74" t="s">
        <v>347</v>
      </c>
      <c r="AU52" s="69" t="s">
        <v>347</v>
      </c>
      <c r="AV52" s="72" t="s">
        <v>348</v>
      </c>
      <c r="AW52" s="77" t="s">
        <v>347</v>
      </c>
      <c r="AX52" s="69" t="s">
        <v>347</v>
      </c>
      <c r="AY52" s="78" t="s">
        <v>348</v>
      </c>
      <c r="AZ52" s="74" t="s">
        <v>347</v>
      </c>
      <c r="BA52" s="69" t="s">
        <v>347</v>
      </c>
      <c r="BB52" s="72" t="s">
        <v>348</v>
      </c>
      <c r="BC52" s="77" t="s">
        <v>347</v>
      </c>
      <c r="BD52" s="69" t="s">
        <v>347</v>
      </c>
      <c r="BE52" s="78" t="s">
        <v>348</v>
      </c>
      <c r="BF52" s="74" t="s">
        <v>347</v>
      </c>
      <c r="BG52" s="69" t="s">
        <v>347</v>
      </c>
      <c r="BH52" s="72" t="s">
        <v>348</v>
      </c>
      <c r="BI52" s="77" t="s">
        <v>347</v>
      </c>
      <c r="BJ52" s="69" t="s">
        <v>347</v>
      </c>
      <c r="BK52" s="78" t="s">
        <v>348</v>
      </c>
      <c r="BL52" s="74" t="s">
        <v>347</v>
      </c>
      <c r="BM52" s="69" t="s">
        <v>347</v>
      </c>
      <c r="BN52" s="72" t="s">
        <v>348</v>
      </c>
      <c r="BO52" s="77" t="s">
        <v>347</v>
      </c>
      <c r="BP52" s="69" t="s">
        <v>347</v>
      </c>
      <c r="BQ52" s="78" t="s">
        <v>348</v>
      </c>
      <c r="BR52" s="80" t="s">
        <v>347</v>
      </c>
      <c r="BS52" s="2" t="str">
        <f>IFERROR(VLOOKUP(A52,Listas!$A$2:$B$23,2,FALSE),"")</f>
        <v>Subdirección de Servicios Administrativos</v>
      </c>
    </row>
    <row r="53" spans="1:71" ht="409.5" customHeight="1" x14ac:dyDescent="0.2">
      <c r="A53" s="55" t="s">
        <v>197</v>
      </c>
      <c r="B53" s="101" t="s">
        <v>963</v>
      </c>
      <c r="C53" s="59" t="s">
        <v>93</v>
      </c>
      <c r="D53" s="57" t="s">
        <v>964</v>
      </c>
      <c r="E53" s="98" t="s">
        <v>35</v>
      </c>
      <c r="F53" s="98" t="s">
        <v>951</v>
      </c>
      <c r="G53" s="55" t="s">
        <v>965</v>
      </c>
      <c r="H53" s="55" t="s">
        <v>966</v>
      </c>
      <c r="I53" s="55" t="s">
        <v>967</v>
      </c>
      <c r="J53" s="55" t="s">
        <v>940</v>
      </c>
      <c r="K53" s="55" t="s">
        <v>332</v>
      </c>
      <c r="L53" s="55" t="s">
        <v>437</v>
      </c>
      <c r="M53" s="100" t="s">
        <v>144</v>
      </c>
      <c r="N53" s="100" t="s">
        <v>79</v>
      </c>
      <c r="O53" s="98" t="s">
        <v>81</v>
      </c>
      <c r="P53" s="55" t="s">
        <v>956</v>
      </c>
      <c r="Q53" s="100" t="s">
        <v>144</v>
      </c>
      <c r="R53" s="100" t="s">
        <v>125</v>
      </c>
      <c r="S53" s="98" t="s">
        <v>126</v>
      </c>
      <c r="T53" s="55" t="s">
        <v>968</v>
      </c>
      <c r="U53" s="98" t="s">
        <v>336</v>
      </c>
      <c r="V53" s="55" t="s">
        <v>337</v>
      </c>
      <c r="W53" s="55" t="s">
        <v>337</v>
      </c>
      <c r="X53" s="55" t="s">
        <v>337</v>
      </c>
      <c r="Y53" s="55" t="s">
        <v>337</v>
      </c>
      <c r="Z53" s="55" t="s">
        <v>337</v>
      </c>
      <c r="AA53" s="55" t="s">
        <v>337</v>
      </c>
      <c r="AB53" s="55" t="s">
        <v>337</v>
      </c>
      <c r="AC53" s="55" t="s">
        <v>337</v>
      </c>
      <c r="AD53" s="55" t="s">
        <v>337</v>
      </c>
      <c r="AE53" s="55" t="s">
        <v>337</v>
      </c>
      <c r="AF53" s="55" t="s">
        <v>969</v>
      </c>
      <c r="AG53" s="55" t="s">
        <v>944</v>
      </c>
      <c r="AH53" s="56" t="s">
        <v>970</v>
      </c>
      <c r="AI53" s="71">
        <v>43349</v>
      </c>
      <c r="AJ53" s="72" t="s">
        <v>341</v>
      </c>
      <c r="AK53" s="77" t="s">
        <v>799</v>
      </c>
      <c r="AL53" s="69">
        <v>43592</v>
      </c>
      <c r="AM53" s="78" t="s">
        <v>565</v>
      </c>
      <c r="AN53" s="74" t="s">
        <v>971</v>
      </c>
      <c r="AO53" s="69">
        <v>43776</v>
      </c>
      <c r="AP53" s="72" t="s">
        <v>972</v>
      </c>
      <c r="AQ53" s="77" t="s">
        <v>973</v>
      </c>
      <c r="AR53" s="69" t="s">
        <v>347</v>
      </c>
      <c r="AS53" s="78" t="s">
        <v>348</v>
      </c>
      <c r="AT53" s="74" t="s">
        <v>347</v>
      </c>
      <c r="AU53" s="69" t="s">
        <v>347</v>
      </c>
      <c r="AV53" s="72" t="s">
        <v>348</v>
      </c>
      <c r="AW53" s="77" t="s">
        <v>347</v>
      </c>
      <c r="AX53" s="69" t="s">
        <v>347</v>
      </c>
      <c r="AY53" s="78" t="s">
        <v>348</v>
      </c>
      <c r="AZ53" s="74" t="s">
        <v>347</v>
      </c>
      <c r="BA53" s="69" t="s">
        <v>347</v>
      </c>
      <c r="BB53" s="72" t="s">
        <v>348</v>
      </c>
      <c r="BC53" s="77" t="s">
        <v>347</v>
      </c>
      <c r="BD53" s="69" t="s">
        <v>347</v>
      </c>
      <c r="BE53" s="78" t="s">
        <v>348</v>
      </c>
      <c r="BF53" s="74" t="s">
        <v>347</v>
      </c>
      <c r="BG53" s="69" t="s">
        <v>347</v>
      </c>
      <c r="BH53" s="72" t="s">
        <v>348</v>
      </c>
      <c r="BI53" s="77" t="s">
        <v>347</v>
      </c>
      <c r="BJ53" s="69" t="s">
        <v>347</v>
      </c>
      <c r="BK53" s="78" t="s">
        <v>348</v>
      </c>
      <c r="BL53" s="74" t="s">
        <v>347</v>
      </c>
      <c r="BM53" s="69" t="s">
        <v>347</v>
      </c>
      <c r="BN53" s="72" t="s">
        <v>348</v>
      </c>
      <c r="BO53" s="77" t="s">
        <v>347</v>
      </c>
      <c r="BP53" s="69" t="s">
        <v>347</v>
      </c>
      <c r="BQ53" s="78" t="s">
        <v>348</v>
      </c>
      <c r="BR53" s="80" t="s">
        <v>347</v>
      </c>
      <c r="BS53" s="2" t="str">
        <f>IFERROR(VLOOKUP(A53,Listas!$A$2:$B$23,2,FALSE),"")</f>
        <v>Subdirección de Servicios Administrativos</v>
      </c>
    </row>
    <row r="54" spans="1:71" ht="409.5" customHeight="1" x14ac:dyDescent="0.2">
      <c r="A54" s="55" t="s">
        <v>197</v>
      </c>
      <c r="B54" s="101" t="s">
        <v>963</v>
      </c>
      <c r="C54" s="59" t="s">
        <v>68</v>
      </c>
      <c r="D54" s="57" t="s">
        <v>974</v>
      </c>
      <c r="E54" s="98" t="s">
        <v>64</v>
      </c>
      <c r="F54" s="98" t="s">
        <v>152</v>
      </c>
      <c r="G54" s="55" t="s">
        <v>975</v>
      </c>
      <c r="H54" s="55" t="s">
        <v>976</v>
      </c>
      <c r="I54" s="55" t="s">
        <v>977</v>
      </c>
      <c r="J54" s="55" t="s">
        <v>372</v>
      </c>
      <c r="K54" s="55" t="s">
        <v>332</v>
      </c>
      <c r="L54" s="55" t="s">
        <v>437</v>
      </c>
      <c r="M54" s="100" t="s">
        <v>144</v>
      </c>
      <c r="N54" s="100" t="s">
        <v>79</v>
      </c>
      <c r="O54" s="98" t="s">
        <v>81</v>
      </c>
      <c r="P54" s="55" t="s">
        <v>978</v>
      </c>
      <c r="Q54" s="100" t="s">
        <v>144</v>
      </c>
      <c r="R54" s="100" t="s">
        <v>79</v>
      </c>
      <c r="S54" s="98" t="s">
        <v>81</v>
      </c>
      <c r="T54" s="55" t="s">
        <v>979</v>
      </c>
      <c r="U54" s="98" t="s">
        <v>357</v>
      </c>
      <c r="V54" s="55" t="s">
        <v>337</v>
      </c>
      <c r="W54" s="55" t="s">
        <v>337</v>
      </c>
      <c r="X54" s="55" t="s">
        <v>337</v>
      </c>
      <c r="Y54" s="55" t="s">
        <v>337</v>
      </c>
      <c r="Z54" s="55" t="s">
        <v>337</v>
      </c>
      <c r="AA54" s="55" t="s">
        <v>980</v>
      </c>
      <c r="AB54" s="55" t="s">
        <v>981</v>
      </c>
      <c r="AC54" s="55" t="s">
        <v>982</v>
      </c>
      <c r="AD54" s="55" t="s">
        <v>983</v>
      </c>
      <c r="AE54" s="55" t="s">
        <v>984</v>
      </c>
      <c r="AF54" s="55" t="s">
        <v>985</v>
      </c>
      <c r="AG54" s="55" t="s">
        <v>986</v>
      </c>
      <c r="AH54" s="56" t="s">
        <v>987</v>
      </c>
      <c r="AI54" s="71">
        <v>43592</v>
      </c>
      <c r="AJ54" s="72" t="s">
        <v>341</v>
      </c>
      <c r="AK54" s="77" t="s">
        <v>988</v>
      </c>
      <c r="AL54" s="69">
        <v>43776</v>
      </c>
      <c r="AM54" s="78" t="s">
        <v>401</v>
      </c>
      <c r="AN54" s="74" t="s">
        <v>989</v>
      </c>
      <c r="AO54" s="69" t="s">
        <v>347</v>
      </c>
      <c r="AP54" s="72" t="s">
        <v>348</v>
      </c>
      <c r="AQ54" s="77" t="s">
        <v>347</v>
      </c>
      <c r="AR54" s="69" t="s">
        <v>347</v>
      </c>
      <c r="AS54" s="78" t="s">
        <v>348</v>
      </c>
      <c r="AT54" s="74" t="s">
        <v>347</v>
      </c>
      <c r="AU54" s="69" t="s">
        <v>347</v>
      </c>
      <c r="AV54" s="72" t="s">
        <v>348</v>
      </c>
      <c r="AW54" s="77" t="s">
        <v>347</v>
      </c>
      <c r="AX54" s="69" t="s">
        <v>347</v>
      </c>
      <c r="AY54" s="78" t="s">
        <v>348</v>
      </c>
      <c r="AZ54" s="74" t="s">
        <v>347</v>
      </c>
      <c r="BA54" s="69" t="s">
        <v>347</v>
      </c>
      <c r="BB54" s="72" t="s">
        <v>348</v>
      </c>
      <c r="BC54" s="77" t="s">
        <v>347</v>
      </c>
      <c r="BD54" s="69" t="s">
        <v>347</v>
      </c>
      <c r="BE54" s="78" t="s">
        <v>348</v>
      </c>
      <c r="BF54" s="74" t="s">
        <v>347</v>
      </c>
      <c r="BG54" s="69" t="s">
        <v>347</v>
      </c>
      <c r="BH54" s="72" t="s">
        <v>348</v>
      </c>
      <c r="BI54" s="77" t="s">
        <v>347</v>
      </c>
      <c r="BJ54" s="69" t="s">
        <v>347</v>
      </c>
      <c r="BK54" s="78" t="s">
        <v>348</v>
      </c>
      <c r="BL54" s="74" t="s">
        <v>347</v>
      </c>
      <c r="BM54" s="69" t="s">
        <v>347</v>
      </c>
      <c r="BN54" s="72" t="s">
        <v>348</v>
      </c>
      <c r="BO54" s="77" t="s">
        <v>347</v>
      </c>
      <c r="BP54" s="69" t="s">
        <v>347</v>
      </c>
      <c r="BQ54" s="78" t="s">
        <v>348</v>
      </c>
      <c r="BR54" s="80" t="s">
        <v>347</v>
      </c>
      <c r="BS54" s="2" t="str">
        <f>IFERROR(VLOOKUP(A54,Listas!$A$2:$B$23,2,FALSE),"")</f>
        <v>Subdirección de Servicios Administrativos</v>
      </c>
    </row>
    <row r="55" spans="1:71" ht="409.5" customHeight="1" x14ac:dyDescent="0.2">
      <c r="A55" s="55" t="s">
        <v>209</v>
      </c>
      <c r="B55" s="101" t="s">
        <v>990</v>
      </c>
      <c r="C55" s="59" t="s">
        <v>93</v>
      </c>
      <c r="D55" s="57" t="s">
        <v>991</v>
      </c>
      <c r="E55" s="98" t="s">
        <v>35</v>
      </c>
      <c r="F55" s="98" t="s">
        <v>152</v>
      </c>
      <c r="G55" s="55" t="s">
        <v>992</v>
      </c>
      <c r="H55" s="55" t="s">
        <v>993</v>
      </c>
      <c r="I55" s="55" t="s">
        <v>994</v>
      </c>
      <c r="J55" s="55" t="s">
        <v>683</v>
      </c>
      <c r="K55" s="55" t="s">
        <v>332</v>
      </c>
      <c r="L55" s="55" t="s">
        <v>333</v>
      </c>
      <c r="M55" s="100" t="s">
        <v>144</v>
      </c>
      <c r="N55" s="100" t="s">
        <v>104</v>
      </c>
      <c r="O55" s="98" t="s">
        <v>105</v>
      </c>
      <c r="P55" s="55" t="s">
        <v>995</v>
      </c>
      <c r="Q55" s="100" t="s">
        <v>144</v>
      </c>
      <c r="R55" s="100" t="s">
        <v>145</v>
      </c>
      <c r="S55" s="98" t="s">
        <v>126</v>
      </c>
      <c r="T55" s="55" t="s">
        <v>996</v>
      </c>
      <c r="U55" s="98" t="s">
        <v>336</v>
      </c>
      <c r="V55" s="55" t="s">
        <v>337</v>
      </c>
      <c r="W55" s="55" t="s">
        <v>337</v>
      </c>
      <c r="X55" s="55" t="s">
        <v>337</v>
      </c>
      <c r="Y55" s="55" t="s">
        <v>337</v>
      </c>
      <c r="Z55" s="55" t="s">
        <v>337</v>
      </c>
      <c r="AA55" s="55" t="s">
        <v>337</v>
      </c>
      <c r="AB55" s="55" t="s">
        <v>337</v>
      </c>
      <c r="AC55" s="55" t="s">
        <v>337</v>
      </c>
      <c r="AD55" s="55" t="s">
        <v>337</v>
      </c>
      <c r="AE55" s="55" t="s">
        <v>337</v>
      </c>
      <c r="AF55" s="55" t="s">
        <v>997</v>
      </c>
      <c r="AG55" s="55" t="s">
        <v>998</v>
      </c>
      <c r="AH55" s="56" t="s">
        <v>999</v>
      </c>
      <c r="AI55" s="71">
        <v>43356</v>
      </c>
      <c r="AJ55" s="72" t="s">
        <v>341</v>
      </c>
      <c r="AK55" s="77" t="s">
        <v>1000</v>
      </c>
      <c r="AL55" s="69">
        <v>43593</v>
      </c>
      <c r="AM55" s="78" t="s">
        <v>341</v>
      </c>
      <c r="AN55" s="74" t="s">
        <v>1001</v>
      </c>
      <c r="AO55" s="69" t="s">
        <v>347</v>
      </c>
      <c r="AP55" s="72" t="s">
        <v>348</v>
      </c>
      <c r="AQ55" s="77" t="s">
        <v>347</v>
      </c>
      <c r="AR55" s="69" t="s">
        <v>347</v>
      </c>
      <c r="AS55" s="78" t="s">
        <v>348</v>
      </c>
      <c r="AT55" s="74" t="s">
        <v>347</v>
      </c>
      <c r="AU55" s="69" t="s">
        <v>347</v>
      </c>
      <c r="AV55" s="72" t="s">
        <v>348</v>
      </c>
      <c r="AW55" s="77" t="s">
        <v>347</v>
      </c>
      <c r="AX55" s="69" t="s">
        <v>347</v>
      </c>
      <c r="AY55" s="78" t="s">
        <v>348</v>
      </c>
      <c r="AZ55" s="74" t="s">
        <v>347</v>
      </c>
      <c r="BA55" s="69" t="s">
        <v>347</v>
      </c>
      <c r="BB55" s="72" t="s">
        <v>348</v>
      </c>
      <c r="BC55" s="77" t="s">
        <v>347</v>
      </c>
      <c r="BD55" s="69" t="s">
        <v>347</v>
      </c>
      <c r="BE55" s="78" t="s">
        <v>348</v>
      </c>
      <c r="BF55" s="74" t="s">
        <v>347</v>
      </c>
      <c r="BG55" s="69" t="s">
        <v>347</v>
      </c>
      <c r="BH55" s="72" t="s">
        <v>348</v>
      </c>
      <c r="BI55" s="77" t="s">
        <v>347</v>
      </c>
      <c r="BJ55" s="69" t="s">
        <v>347</v>
      </c>
      <c r="BK55" s="78" t="s">
        <v>348</v>
      </c>
      <c r="BL55" s="74" t="s">
        <v>347</v>
      </c>
      <c r="BM55" s="69" t="s">
        <v>347</v>
      </c>
      <c r="BN55" s="72" t="s">
        <v>348</v>
      </c>
      <c r="BO55" s="77" t="s">
        <v>347</v>
      </c>
      <c r="BP55" s="69" t="s">
        <v>347</v>
      </c>
      <c r="BQ55" s="78" t="s">
        <v>348</v>
      </c>
      <c r="BR55" s="80" t="s">
        <v>347</v>
      </c>
      <c r="BS55" s="2" t="str">
        <f>IFERROR(VLOOKUP(A55,Listas!$A$2:$B$23,2,FALSE),"")</f>
        <v>Subsecretaría de Servicio a la Ciudadanía</v>
      </c>
    </row>
    <row r="56" spans="1:71" ht="409.5" customHeight="1" x14ac:dyDescent="0.2">
      <c r="A56" s="55" t="s">
        <v>209</v>
      </c>
      <c r="B56" s="101" t="s">
        <v>1002</v>
      </c>
      <c r="C56" s="59" t="s">
        <v>93</v>
      </c>
      <c r="D56" s="57" t="s">
        <v>1003</v>
      </c>
      <c r="E56" s="98" t="s">
        <v>35</v>
      </c>
      <c r="F56" s="98" t="s">
        <v>152</v>
      </c>
      <c r="G56" s="55" t="s">
        <v>1004</v>
      </c>
      <c r="H56" s="55" t="s">
        <v>1005</v>
      </c>
      <c r="I56" s="55" t="s">
        <v>1006</v>
      </c>
      <c r="J56" s="55" t="s">
        <v>683</v>
      </c>
      <c r="K56" s="55" t="s">
        <v>332</v>
      </c>
      <c r="L56" s="55" t="s">
        <v>333</v>
      </c>
      <c r="M56" s="100" t="s">
        <v>124</v>
      </c>
      <c r="N56" s="100" t="s">
        <v>125</v>
      </c>
      <c r="O56" s="98" t="s">
        <v>126</v>
      </c>
      <c r="P56" s="55" t="s">
        <v>1007</v>
      </c>
      <c r="Q56" s="100" t="s">
        <v>144</v>
      </c>
      <c r="R56" s="100" t="s">
        <v>145</v>
      </c>
      <c r="S56" s="98" t="s">
        <v>126</v>
      </c>
      <c r="T56" s="55" t="s">
        <v>1008</v>
      </c>
      <c r="U56" s="98" t="s">
        <v>336</v>
      </c>
      <c r="V56" s="55" t="s">
        <v>337</v>
      </c>
      <c r="W56" s="55" t="s">
        <v>337</v>
      </c>
      <c r="X56" s="55" t="s">
        <v>337</v>
      </c>
      <c r="Y56" s="55" t="s">
        <v>337</v>
      </c>
      <c r="Z56" s="55" t="s">
        <v>337</v>
      </c>
      <c r="AA56" s="55" t="s">
        <v>337</v>
      </c>
      <c r="AB56" s="55" t="s">
        <v>337</v>
      </c>
      <c r="AC56" s="55" t="s">
        <v>337</v>
      </c>
      <c r="AD56" s="55" t="s">
        <v>337</v>
      </c>
      <c r="AE56" s="55" t="s">
        <v>337</v>
      </c>
      <c r="AF56" s="55" t="s">
        <v>1009</v>
      </c>
      <c r="AG56" s="55" t="s">
        <v>1010</v>
      </c>
      <c r="AH56" s="56" t="s">
        <v>1011</v>
      </c>
      <c r="AI56" s="71">
        <v>43356</v>
      </c>
      <c r="AJ56" s="72" t="s">
        <v>341</v>
      </c>
      <c r="AK56" s="77" t="s">
        <v>1000</v>
      </c>
      <c r="AL56" s="69">
        <v>43593</v>
      </c>
      <c r="AM56" s="78" t="s">
        <v>341</v>
      </c>
      <c r="AN56" s="74" t="s">
        <v>1012</v>
      </c>
      <c r="AO56" s="69">
        <v>43759</v>
      </c>
      <c r="AP56" s="72" t="s">
        <v>1013</v>
      </c>
      <c r="AQ56" s="77" t="s">
        <v>1014</v>
      </c>
      <c r="AR56" s="69" t="s">
        <v>347</v>
      </c>
      <c r="AS56" s="78" t="s">
        <v>348</v>
      </c>
      <c r="AT56" s="74" t="s">
        <v>347</v>
      </c>
      <c r="AU56" s="69" t="s">
        <v>347</v>
      </c>
      <c r="AV56" s="72" t="s">
        <v>348</v>
      </c>
      <c r="AW56" s="77" t="s">
        <v>347</v>
      </c>
      <c r="AX56" s="69" t="s">
        <v>347</v>
      </c>
      <c r="AY56" s="78" t="s">
        <v>348</v>
      </c>
      <c r="AZ56" s="74" t="s">
        <v>347</v>
      </c>
      <c r="BA56" s="69" t="s">
        <v>347</v>
      </c>
      <c r="BB56" s="72" t="s">
        <v>348</v>
      </c>
      <c r="BC56" s="77" t="s">
        <v>347</v>
      </c>
      <c r="BD56" s="69" t="s">
        <v>347</v>
      </c>
      <c r="BE56" s="78" t="s">
        <v>348</v>
      </c>
      <c r="BF56" s="74" t="s">
        <v>347</v>
      </c>
      <c r="BG56" s="69" t="s">
        <v>347</v>
      </c>
      <c r="BH56" s="72" t="s">
        <v>348</v>
      </c>
      <c r="BI56" s="77" t="s">
        <v>347</v>
      </c>
      <c r="BJ56" s="69" t="s">
        <v>347</v>
      </c>
      <c r="BK56" s="78" t="s">
        <v>348</v>
      </c>
      <c r="BL56" s="74" t="s">
        <v>347</v>
      </c>
      <c r="BM56" s="69" t="s">
        <v>347</v>
      </c>
      <c r="BN56" s="72" t="s">
        <v>348</v>
      </c>
      <c r="BO56" s="77" t="s">
        <v>347</v>
      </c>
      <c r="BP56" s="69" t="s">
        <v>347</v>
      </c>
      <c r="BQ56" s="78" t="s">
        <v>348</v>
      </c>
      <c r="BR56" s="80" t="s">
        <v>347</v>
      </c>
      <c r="BS56" s="2" t="str">
        <f>IFERROR(VLOOKUP(A56,Listas!$A$2:$B$23,2,FALSE),"")</f>
        <v>Subsecretaría de Servicio a la Ciudadanía</v>
      </c>
    </row>
    <row r="57" spans="1:71" ht="409.5" customHeight="1" x14ac:dyDescent="0.2">
      <c r="A57" s="55" t="s">
        <v>209</v>
      </c>
      <c r="B57" s="101" t="s">
        <v>1015</v>
      </c>
      <c r="C57" s="59" t="s">
        <v>161</v>
      </c>
      <c r="D57" s="57" t="s">
        <v>1016</v>
      </c>
      <c r="E57" s="98" t="s">
        <v>35</v>
      </c>
      <c r="F57" s="98" t="s">
        <v>152</v>
      </c>
      <c r="G57" s="55" t="s">
        <v>1017</v>
      </c>
      <c r="H57" s="55" t="s">
        <v>1018</v>
      </c>
      <c r="I57" s="55" t="s">
        <v>1019</v>
      </c>
      <c r="J57" s="55" t="s">
        <v>683</v>
      </c>
      <c r="K57" s="55" t="s">
        <v>332</v>
      </c>
      <c r="L57" s="55" t="s">
        <v>333</v>
      </c>
      <c r="M57" s="100" t="s">
        <v>144</v>
      </c>
      <c r="N57" s="100" t="s">
        <v>104</v>
      </c>
      <c r="O57" s="98" t="s">
        <v>105</v>
      </c>
      <c r="P57" s="55" t="s">
        <v>1020</v>
      </c>
      <c r="Q57" s="100" t="s">
        <v>144</v>
      </c>
      <c r="R57" s="100" t="s">
        <v>145</v>
      </c>
      <c r="S57" s="98" t="s">
        <v>126</v>
      </c>
      <c r="T57" s="55" t="s">
        <v>1021</v>
      </c>
      <c r="U57" s="98" t="s">
        <v>336</v>
      </c>
      <c r="V57" s="55" t="s">
        <v>337</v>
      </c>
      <c r="W57" s="55" t="s">
        <v>337</v>
      </c>
      <c r="X57" s="55" t="s">
        <v>337</v>
      </c>
      <c r="Y57" s="55" t="s">
        <v>337</v>
      </c>
      <c r="Z57" s="55" t="s">
        <v>337</v>
      </c>
      <c r="AA57" s="55" t="s">
        <v>337</v>
      </c>
      <c r="AB57" s="55" t="s">
        <v>337</v>
      </c>
      <c r="AC57" s="55" t="s">
        <v>337</v>
      </c>
      <c r="AD57" s="55" t="s">
        <v>337</v>
      </c>
      <c r="AE57" s="55" t="s">
        <v>337</v>
      </c>
      <c r="AF57" s="55" t="s">
        <v>1022</v>
      </c>
      <c r="AG57" s="55" t="s">
        <v>1023</v>
      </c>
      <c r="AH57" s="56" t="s">
        <v>1024</v>
      </c>
      <c r="AI57" s="71">
        <v>43356</v>
      </c>
      <c r="AJ57" s="72" t="s">
        <v>341</v>
      </c>
      <c r="AK57" s="77" t="s">
        <v>1000</v>
      </c>
      <c r="AL57" s="69">
        <v>43593</v>
      </c>
      <c r="AM57" s="78" t="s">
        <v>341</v>
      </c>
      <c r="AN57" s="74" t="s">
        <v>1025</v>
      </c>
      <c r="AO57" s="69">
        <v>43759</v>
      </c>
      <c r="AP57" s="72" t="s">
        <v>1026</v>
      </c>
      <c r="AQ57" s="77" t="s">
        <v>1027</v>
      </c>
      <c r="AR57" s="69" t="s">
        <v>347</v>
      </c>
      <c r="AS57" s="78" t="s">
        <v>348</v>
      </c>
      <c r="AT57" s="74" t="s">
        <v>347</v>
      </c>
      <c r="AU57" s="69" t="s">
        <v>347</v>
      </c>
      <c r="AV57" s="72" t="s">
        <v>348</v>
      </c>
      <c r="AW57" s="77" t="s">
        <v>347</v>
      </c>
      <c r="AX57" s="69" t="s">
        <v>347</v>
      </c>
      <c r="AY57" s="78" t="s">
        <v>348</v>
      </c>
      <c r="AZ57" s="74" t="s">
        <v>347</v>
      </c>
      <c r="BA57" s="69" t="s">
        <v>347</v>
      </c>
      <c r="BB57" s="72" t="s">
        <v>348</v>
      </c>
      <c r="BC57" s="77" t="s">
        <v>347</v>
      </c>
      <c r="BD57" s="69" t="s">
        <v>347</v>
      </c>
      <c r="BE57" s="78" t="s">
        <v>348</v>
      </c>
      <c r="BF57" s="74" t="s">
        <v>347</v>
      </c>
      <c r="BG57" s="69" t="s">
        <v>347</v>
      </c>
      <c r="BH57" s="72" t="s">
        <v>348</v>
      </c>
      <c r="BI57" s="77" t="s">
        <v>347</v>
      </c>
      <c r="BJ57" s="69" t="s">
        <v>347</v>
      </c>
      <c r="BK57" s="78" t="s">
        <v>348</v>
      </c>
      <c r="BL57" s="74" t="s">
        <v>347</v>
      </c>
      <c r="BM57" s="69" t="s">
        <v>347</v>
      </c>
      <c r="BN57" s="72" t="s">
        <v>348</v>
      </c>
      <c r="BO57" s="77" t="s">
        <v>347</v>
      </c>
      <c r="BP57" s="69" t="s">
        <v>347</v>
      </c>
      <c r="BQ57" s="78" t="s">
        <v>348</v>
      </c>
      <c r="BR57" s="80" t="s">
        <v>347</v>
      </c>
      <c r="BS57" s="2" t="str">
        <f>IFERROR(VLOOKUP(A57,Listas!$A$2:$B$23,2,FALSE),"")</f>
        <v>Subsecretaría de Servicio a la Ciudadanía</v>
      </c>
    </row>
    <row r="58" spans="1:71" ht="409.5" customHeight="1" x14ac:dyDescent="0.2">
      <c r="A58" s="55" t="s">
        <v>209</v>
      </c>
      <c r="B58" s="101" t="s">
        <v>1002</v>
      </c>
      <c r="C58" s="59" t="s">
        <v>93</v>
      </c>
      <c r="D58" s="57" t="s">
        <v>1028</v>
      </c>
      <c r="E58" s="98" t="s">
        <v>35</v>
      </c>
      <c r="F58" s="98" t="s">
        <v>152</v>
      </c>
      <c r="G58" s="55" t="s">
        <v>1029</v>
      </c>
      <c r="H58" s="55" t="s">
        <v>1030</v>
      </c>
      <c r="I58" s="55" t="s">
        <v>1031</v>
      </c>
      <c r="J58" s="55" t="s">
        <v>683</v>
      </c>
      <c r="K58" s="55" t="s">
        <v>332</v>
      </c>
      <c r="L58" s="55" t="s">
        <v>333</v>
      </c>
      <c r="M58" s="100" t="s">
        <v>103</v>
      </c>
      <c r="N58" s="100" t="s">
        <v>125</v>
      </c>
      <c r="O58" s="98" t="s">
        <v>105</v>
      </c>
      <c r="P58" s="55" t="s">
        <v>1032</v>
      </c>
      <c r="Q58" s="100" t="s">
        <v>144</v>
      </c>
      <c r="R58" s="100" t="s">
        <v>145</v>
      </c>
      <c r="S58" s="98" t="s">
        <v>126</v>
      </c>
      <c r="T58" s="55" t="s">
        <v>1033</v>
      </c>
      <c r="U58" s="98" t="s">
        <v>336</v>
      </c>
      <c r="V58" s="55" t="s">
        <v>337</v>
      </c>
      <c r="W58" s="55" t="s">
        <v>337</v>
      </c>
      <c r="X58" s="55" t="s">
        <v>337</v>
      </c>
      <c r="Y58" s="55" t="s">
        <v>337</v>
      </c>
      <c r="Z58" s="55" t="s">
        <v>337</v>
      </c>
      <c r="AA58" s="55" t="s">
        <v>337</v>
      </c>
      <c r="AB58" s="55" t="s">
        <v>337</v>
      </c>
      <c r="AC58" s="55" t="s">
        <v>337</v>
      </c>
      <c r="AD58" s="55" t="s">
        <v>337</v>
      </c>
      <c r="AE58" s="55" t="s">
        <v>337</v>
      </c>
      <c r="AF58" s="55" t="s">
        <v>1034</v>
      </c>
      <c r="AG58" s="55" t="s">
        <v>1035</v>
      </c>
      <c r="AH58" s="56" t="s">
        <v>1036</v>
      </c>
      <c r="AI58" s="71">
        <v>43356</v>
      </c>
      <c r="AJ58" s="72" t="s">
        <v>341</v>
      </c>
      <c r="AK58" s="77" t="s">
        <v>1000</v>
      </c>
      <c r="AL58" s="69">
        <v>43593</v>
      </c>
      <c r="AM58" s="78" t="s">
        <v>341</v>
      </c>
      <c r="AN58" s="74" t="s">
        <v>1037</v>
      </c>
      <c r="AO58" s="69">
        <v>43759</v>
      </c>
      <c r="AP58" s="72" t="s">
        <v>341</v>
      </c>
      <c r="AQ58" s="77" t="s">
        <v>1038</v>
      </c>
      <c r="AR58" s="69" t="s">
        <v>347</v>
      </c>
      <c r="AS58" s="78" t="s">
        <v>348</v>
      </c>
      <c r="AT58" s="74" t="s">
        <v>347</v>
      </c>
      <c r="AU58" s="69" t="s">
        <v>347</v>
      </c>
      <c r="AV58" s="72" t="s">
        <v>348</v>
      </c>
      <c r="AW58" s="77" t="s">
        <v>347</v>
      </c>
      <c r="AX58" s="69" t="s">
        <v>347</v>
      </c>
      <c r="AY58" s="78" t="s">
        <v>348</v>
      </c>
      <c r="AZ58" s="74" t="s">
        <v>347</v>
      </c>
      <c r="BA58" s="69" t="s">
        <v>347</v>
      </c>
      <c r="BB58" s="72" t="s">
        <v>348</v>
      </c>
      <c r="BC58" s="77" t="s">
        <v>347</v>
      </c>
      <c r="BD58" s="69" t="s">
        <v>347</v>
      </c>
      <c r="BE58" s="78" t="s">
        <v>348</v>
      </c>
      <c r="BF58" s="74" t="s">
        <v>347</v>
      </c>
      <c r="BG58" s="69" t="s">
        <v>347</v>
      </c>
      <c r="BH58" s="72" t="s">
        <v>348</v>
      </c>
      <c r="BI58" s="77" t="s">
        <v>347</v>
      </c>
      <c r="BJ58" s="69" t="s">
        <v>347</v>
      </c>
      <c r="BK58" s="78" t="s">
        <v>348</v>
      </c>
      <c r="BL58" s="74" t="s">
        <v>347</v>
      </c>
      <c r="BM58" s="69" t="s">
        <v>347</v>
      </c>
      <c r="BN58" s="72" t="s">
        <v>348</v>
      </c>
      <c r="BO58" s="77" t="s">
        <v>347</v>
      </c>
      <c r="BP58" s="69" t="s">
        <v>347</v>
      </c>
      <c r="BQ58" s="78" t="s">
        <v>348</v>
      </c>
      <c r="BR58" s="80" t="s">
        <v>347</v>
      </c>
      <c r="BS58" s="2" t="str">
        <f>IFERROR(VLOOKUP(A58,Listas!$A$2:$B$23,2,FALSE),"")</f>
        <v>Subsecretaría de Servicio a la Ciudadanía</v>
      </c>
    </row>
    <row r="59" spans="1:71" ht="409.5" customHeight="1" x14ac:dyDescent="0.2">
      <c r="A59" s="55" t="s">
        <v>209</v>
      </c>
      <c r="B59" s="101" t="s">
        <v>1039</v>
      </c>
      <c r="C59" s="59" t="s">
        <v>133</v>
      </c>
      <c r="D59" s="57" t="s">
        <v>1040</v>
      </c>
      <c r="E59" s="98" t="s">
        <v>35</v>
      </c>
      <c r="F59" s="98" t="s">
        <v>42</v>
      </c>
      <c r="G59" s="55" t="s">
        <v>1041</v>
      </c>
      <c r="H59" s="55" t="s">
        <v>1042</v>
      </c>
      <c r="I59" s="55" t="s">
        <v>1043</v>
      </c>
      <c r="J59" s="55" t="s">
        <v>683</v>
      </c>
      <c r="K59" s="55" t="s">
        <v>332</v>
      </c>
      <c r="L59" s="55" t="s">
        <v>437</v>
      </c>
      <c r="M59" s="100" t="s">
        <v>103</v>
      </c>
      <c r="N59" s="100" t="s">
        <v>125</v>
      </c>
      <c r="O59" s="98" t="s">
        <v>105</v>
      </c>
      <c r="P59" s="55" t="s">
        <v>1044</v>
      </c>
      <c r="Q59" s="100" t="s">
        <v>144</v>
      </c>
      <c r="R59" s="100" t="s">
        <v>145</v>
      </c>
      <c r="S59" s="98" t="s">
        <v>126</v>
      </c>
      <c r="T59" s="55" t="s">
        <v>1045</v>
      </c>
      <c r="U59" s="98" t="s">
        <v>357</v>
      </c>
      <c r="V59" s="55" t="s">
        <v>337</v>
      </c>
      <c r="W59" s="55" t="s">
        <v>337</v>
      </c>
      <c r="X59" s="55" t="s">
        <v>337</v>
      </c>
      <c r="Y59" s="55" t="s">
        <v>337</v>
      </c>
      <c r="Z59" s="55" t="s">
        <v>337</v>
      </c>
      <c r="AA59" s="55" t="s">
        <v>1046</v>
      </c>
      <c r="AB59" s="55" t="s">
        <v>1047</v>
      </c>
      <c r="AC59" s="55" t="s">
        <v>1048</v>
      </c>
      <c r="AD59" s="55" t="s">
        <v>1049</v>
      </c>
      <c r="AE59" s="55" t="s">
        <v>1050</v>
      </c>
      <c r="AF59" s="55" t="s">
        <v>1051</v>
      </c>
      <c r="AG59" s="55" t="s">
        <v>1052</v>
      </c>
      <c r="AH59" s="56" t="s">
        <v>1053</v>
      </c>
      <c r="AI59" s="71">
        <v>43356</v>
      </c>
      <c r="AJ59" s="72" t="s">
        <v>341</v>
      </c>
      <c r="AK59" s="77" t="s">
        <v>1000</v>
      </c>
      <c r="AL59" s="69">
        <v>43593</v>
      </c>
      <c r="AM59" s="78" t="s">
        <v>341</v>
      </c>
      <c r="AN59" s="74" t="s">
        <v>1054</v>
      </c>
      <c r="AO59" s="69">
        <v>43759</v>
      </c>
      <c r="AP59" s="72" t="s">
        <v>341</v>
      </c>
      <c r="AQ59" s="77" t="s">
        <v>1055</v>
      </c>
      <c r="AR59" s="69" t="s">
        <v>347</v>
      </c>
      <c r="AS59" s="78" t="s">
        <v>348</v>
      </c>
      <c r="AT59" s="74" t="s">
        <v>347</v>
      </c>
      <c r="AU59" s="69" t="s">
        <v>347</v>
      </c>
      <c r="AV59" s="72" t="s">
        <v>348</v>
      </c>
      <c r="AW59" s="77" t="s">
        <v>347</v>
      </c>
      <c r="AX59" s="69" t="s">
        <v>347</v>
      </c>
      <c r="AY59" s="78" t="s">
        <v>348</v>
      </c>
      <c r="AZ59" s="74" t="s">
        <v>347</v>
      </c>
      <c r="BA59" s="69" t="s">
        <v>347</v>
      </c>
      <c r="BB59" s="72" t="s">
        <v>348</v>
      </c>
      <c r="BC59" s="77" t="s">
        <v>347</v>
      </c>
      <c r="BD59" s="69" t="s">
        <v>347</v>
      </c>
      <c r="BE59" s="78" t="s">
        <v>348</v>
      </c>
      <c r="BF59" s="74" t="s">
        <v>347</v>
      </c>
      <c r="BG59" s="69" t="s">
        <v>347</v>
      </c>
      <c r="BH59" s="72" t="s">
        <v>348</v>
      </c>
      <c r="BI59" s="77" t="s">
        <v>347</v>
      </c>
      <c r="BJ59" s="69" t="s">
        <v>347</v>
      </c>
      <c r="BK59" s="78" t="s">
        <v>348</v>
      </c>
      <c r="BL59" s="74" t="s">
        <v>347</v>
      </c>
      <c r="BM59" s="69" t="s">
        <v>347</v>
      </c>
      <c r="BN59" s="72" t="s">
        <v>348</v>
      </c>
      <c r="BO59" s="77" t="s">
        <v>347</v>
      </c>
      <c r="BP59" s="69" t="s">
        <v>347</v>
      </c>
      <c r="BQ59" s="78" t="s">
        <v>348</v>
      </c>
      <c r="BR59" s="80" t="s">
        <v>347</v>
      </c>
      <c r="BS59" s="2" t="str">
        <f>IFERROR(VLOOKUP(A59,Listas!$A$2:$B$23,2,FALSE),"")</f>
        <v>Subsecretaría de Servicio a la Ciudadanía</v>
      </c>
    </row>
    <row r="60" spans="1:71" ht="409.5" customHeight="1" x14ac:dyDescent="0.2">
      <c r="A60" s="55" t="s">
        <v>209</v>
      </c>
      <c r="B60" s="101" t="s">
        <v>1056</v>
      </c>
      <c r="C60" s="59" t="s">
        <v>93</v>
      </c>
      <c r="D60" s="57" t="s">
        <v>1057</v>
      </c>
      <c r="E60" s="98" t="s">
        <v>35</v>
      </c>
      <c r="F60" s="98" t="s">
        <v>152</v>
      </c>
      <c r="G60" s="55" t="s">
        <v>1058</v>
      </c>
      <c r="H60" s="55" t="s">
        <v>1059</v>
      </c>
      <c r="I60" s="55" t="s">
        <v>1060</v>
      </c>
      <c r="J60" s="55" t="s">
        <v>683</v>
      </c>
      <c r="K60" s="55" t="s">
        <v>332</v>
      </c>
      <c r="L60" s="55" t="s">
        <v>1061</v>
      </c>
      <c r="M60" s="100" t="s">
        <v>144</v>
      </c>
      <c r="N60" s="100" t="s">
        <v>104</v>
      </c>
      <c r="O60" s="98" t="s">
        <v>105</v>
      </c>
      <c r="P60" s="55" t="s">
        <v>1062</v>
      </c>
      <c r="Q60" s="100" t="s">
        <v>144</v>
      </c>
      <c r="R60" s="100" t="s">
        <v>145</v>
      </c>
      <c r="S60" s="98" t="s">
        <v>126</v>
      </c>
      <c r="T60" s="55" t="s">
        <v>1063</v>
      </c>
      <c r="U60" s="98" t="s">
        <v>336</v>
      </c>
      <c r="V60" s="55" t="s">
        <v>337</v>
      </c>
      <c r="W60" s="55" t="s">
        <v>337</v>
      </c>
      <c r="X60" s="55" t="s">
        <v>337</v>
      </c>
      <c r="Y60" s="55" t="s">
        <v>337</v>
      </c>
      <c r="Z60" s="55" t="s">
        <v>337</v>
      </c>
      <c r="AA60" s="55" t="s">
        <v>337</v>
      </c>
      <c r="AB60" s="55" t="s">
        <v>337</v>
      </c>
      <c r="AC60" s="55" t="s">
        <v>337</v>
      </c>
      <c r="AD60" s="55" t="s">
        <v>337</v>
      </c>
      <c r="AE60" s="55" t="s">
        <v>337</v>
      </c>
      <c r="AF60" s="55" t="s">
        <v>1064</v>
      </c>
      <c r="AG60" s="55" t="s">
        <v>1065</v>
      </c>
      <c r="AH60" s="56" t="s">
        <v>1066</v>
      </c>
      <c r="AI60" s="71">
        <v>43356</v>
      </c>
      <c r="AJ60" s="72" t="s">
        <v>341</v>
      </c>
      <c r="AK60" s="77" t="s">
        <v>1000</v>
      </c>
      <c r="AL60" s="69">
        <v>43593</v>
      </c>
      <c r="AM60" s="78" t="s">
        <v>341</v>
      </c>
      <c r="AN60" s="74" t="s">
        <v>1067</v>
      </c>
      <c r="AO60" s="69">
        <v>43759</v>
      </c>
      <c r="AP60" s="72" t="s">
        <v>960</v>
      </c>
      <c r="AQ60" s="77" t="s">
        <v>1068</v>
      </c>
      <c r="AR60" s="69" t="s">
        <v>347</v>
      </c>
      <c r="AS60" s="78" t="s">
        <v>348</v>
      </c>
      <c r="AT60" s="74" t="s">
        <v>347</v>
      </c>
      <c r="AU60" s="69" t="s">
        <v>347</v>
      </c>
      <c r="AV60" s="72" t="s">
        <v>348</v>
      </c>
      <c r="AW60" s="77" t="s">
        <v>347</v>
      </c>
      <c r="AX60" s="69" t="s">
        <v>347</v>
      </c>
      <c r="AY60" s="78" t="s">
        <v>348</v>
      </c>
      <c r="AZ60" s="74" t="s">
        <v>347</v>
      </c>
      <c r="BA60" s="69" t="s">
        <v>347</v>
      </c>
      <c r="BB60" s="72" t="s">
        <v>348</v>
      </c>
      <c r="BC60" s="77" t="s">
        <v>347</v>
      </c>
      <c r="BD60" s="69" t="s">
        <v>347</v>
      </c>
      <c r="BE60" s="78" t="s">
        <v>348</v>
      </c>
      <c r="BF60" s="74" t="s">
        <v>347</v>
      </c>
      <c r="BG60" s="69" t="s">
        <v>347</v>
      </c>
      <c r="BH60" s="72" t="s">
        <v>348</v>
      </c>
      <c r="BI60" s="77" t="s">
        <v>347</v>
      </c>
      <c r="BJ60" s="69" t="s">
        <v>347</v>
      </c>
      <c r="BK60" s="78" t="s">
        <v>348</v>
      </c>
      <c r="BL60" s="74" t="s">
        <v>347</v>
      </c>
      <c r="BM60" s="69" t="s">
        <v>347</v>
      </c>
      <c r="BN60" s="72" t="s">
        <v>348</v>
      </c>
      <c r="BO60" s="77" t="s">
        <v>347</v>
      </c>
      <c r="BP60" s="69" t="s">
        <v>347</v>
      </c>
      <c r="BQ60" s="78" t="s">
        <v>348</v>
      </c>
      <c r="BR60" s="80" t="s">
        <v>347</v>
      </c>
      <c r="BS60" s="2" t="str">
        <f>IFERROR(VLOOKUP(A60,Listas!$A$2:$B$23,2,FALSE),"")</f>
        <v>Subsecretaría de Servicio a la Ciudadanía</v>
      </c>
    </row>
    <row r="61" spans="1:71" ht="409.5" customHeight="1" x14ac:dyDescent="0.2">
      <c r="A61" s="55" t="s">
        <v>209</v>
      </c>
      <c r="B61" s="101" t="s">
        <v>1069</v>
      </c>
      <c r="C61" s="59" t="s">
        <v>133</v>
      </c>
      <c r="D61" s="57" t="s">
        <v>1070</v>
      </c>
      <c r="E61" s="98" t="s">
        <v>35</v>
      </c>
      <c r="F61" s="98" t="s">
        <v>42</v>
      </c>
      <c r="G61" s="55" t="s">
        <v>1071</v>
      </c>
      <c r="H61" s="55" t="s">
        <v>1072</v>
      </c>
      <c r="I61" s="102" t="s">
        <v>1073</v>
      </c>
      <c r="J61" s="55" t="s">
        <v>683</v>
      </c>
      <c r="K61" s="55" t="s">
        <v>332</v>
      </c>
      <c r="L61" s="55" t="s">
        <v>333</v>
      </c>
      <c r="M61" s="100" t="s">
        <v>144</v>
      </c>
      <c r="N61" s="100" t="s">
        <v>125</v>
      </c>
      <c r="O61" s="98" t="s">
        <v>126</v>
      </c>
      <c r="P61" s="55" t="s">
        <v>1074</v>
      </c>
      <c r="Q61" s="100" t="s">
        <v>144</v>
      </c>
      <c r="R61" s="100" t="s">
        <v>145</v>
      </c>
      <c r="S61" s="98" t="s">
        <v>126</v>
      </c>
      <c r="T61" s="55" t="s">
        <v>1075</v>
      </c>
      <c r="U61" s="98" t="s">
        <v>357</v>
      </c>
      <c r="V61" s="55" t="s">
        <v>337</v>
      </c>
      <c r="W61" s="55" t="s">
        <v>337</v>
      </c>
      <c r="X61" s="55" t="s">
        <v>337</v>
      </c>
      <c r="Y61" s="55" t="s">
        <v>337</v>
      </c>
      <c r="Z61" s="55" t="s">
        <v>337</v>
      </c>
      <c r="AA61" s="55" t="s">
        <v>1076</v>
      </c>
      <c r="AB61" s="55" t="s">
        <v>1077</v>
      </c>
      <c r="AC61" s="55" t="s">
        <v>1078</v>
      </c>
      <c r="AD61" s="55" t="s">
        <v>1079</v>
      </c>
      <c r="AE61" s="55" t="s">
        <v>1080</v>
      </c>
      <c r="AF61" s="55" t="s">
        <v>1081</v>
      </c>
      <c r="AG61" s="55" t="s">
        <v>1082</v>
      </c>
      <c r="AH61" s="56" t="s">
        <v>1083</v>
      </c>
      <c r="AI61" s="71">
        <v>43356</v>
      </c>
      <c r="AJ61" s="72" t="s">
        <v>341</v>
      </c>
      <c r="AK61" s="77" t="s">
        <v>1000</v>
      </c>
      <c r="AL61" s="69">
        <v>43593</v>
      </c>
      <c r="AM61" s="78" t="s">
        <v>341</v>
      </c>
      <c r="AN61" s="74" t="s">
        <v>1084</v>
      </c>
      <c r="AO61" s="69">
        <v>43759</v>
      </c>
      <c r="AP61" s="72" t="s">
        <v>626</v>
      </c>
      <c r="AQ61" s="77" t="s">
        <v>1085</v>
      </c>
      <c r="AR61" s="69" t="s">
        <v>347</v>
      </c>
      <c r="AS61" s="78" t="s">
        <v>348</v>
      </c>
      <c r="AT61" s="74" t="s">
        <v>347</v>
      </c>
      <c r="AU61" s="69" t="s">
        <v>347</v>
      </c>
      <c r="AV61" s="72" t="s">
        <v>348</v>
      </c>
      <c r="AW61" s="77" t="s">
        <v>347</v>
      </c>
      <c r="AX61" s="69" t="s">
        <v>347</v>
      </c>
      <c r="AY61" s="78" t="s">
        <v>348</v>
      </c>
      <c r="AZ61" s="74" t="s">
        <v>347</v>
      </c>
      <c r="BA61" s="69" t="s">
        <v>347</v>
      </c>
      <c r="BB61" s="72" t="s">
        <v>348</v>
      </c>
      <c r="BC61" s="77" t="s">
        <v>347</v>
      </c>
      <c r="BD61" s="69" t="s">
        <v>347</v>
      </c>
      <c r="BE61" s="78" t="s">
        <v>348</v>
      </c>
      <c r="BF61" s="74" t="s">
        <v>347</v>
      </c>
      <c r="BG61" s="69" t="s">
        <v>347</v>
      </c>
      <c r="BH61" s="72" t="s">
        <v>348</v>
      </c>
      <c r="BI61" s="77" t="s">
        <v>347</v>
      </c>
      <c r="BJ61" s="69" t="s">
        <v>347</v>
      </c>
      <c r="BK61" s="78" t="s">
        <v>348</v>
      </c>
      <c r="BL61" s="74" t="s">
        <v>347</v>
      </c>
      <c r="BM61" s="69" t="s">
        <v>347</v>
      </c>
      <c r="BN61" s="72" t="s">
        <v>348</v>
      </c>
      <c r="BO61" s="77" t="s">
        <v>347</v>
      </c>
      <c r="BP61" s="69" t="s">
        <v>347</v>
      </c>
      <c r="BQ61" s="78" t="s">
        <v>348</v>
      </c>
      <c r="BR61" s="80" t="s">
        <v>347</v>
      </c>
      <c r="BS61" s="2" t="str">
        <f>IFERROR(VLOOKUP(A61,Listas!$A$2:$B$23,2,FALSE),"")</f>
        <v>Subsecretaría de Servicio a la Ciudadanía</v>
      </c>
    </row>
    <row r="62" spans="1:71" ht="409.5" customHeight="1" x14ac:dyDescent="0.2">
      <c r="A62" s="55" t="s">
        <v>209</v>
      </c>
      <c r="B62" s="101" t="s">
        <v>1039</v>
      </c>
      <c r="C62" s="59" t="s">
        <v>93</v>
      </c>
      <c r="D62" s="57" t="s">
        <v>1086</v>
      </c>
      <c r="E62" s="98" t="s">
        <v>35</v>
      </c>
      <c r="F62" s="98" t="s">
        <v>152</v>
      </c>
      <c r="G62" s="55" t="s">
        <v>1087</v>
      </c>
      <c r="H62" s="55" t="s">
        <v>1088</v>
      </c>
      <c r="I62" s="55" t="s">
        <v>1089</v>
      </c>
      <c r="J62" s="55" t="s">
        <v>683</v>
      </c>
      <c r="K62" s="55" t="s">
        <v>332</v>
      </c>
      <c r="L62" s="55" t="s">
        <v>437</v>
      </c>
      <c r="M62" s="100" t="s">
        <v>78</v>
      </c>
      <c r="N62" s="100" t="s">
        <v>104</v>
      </c>
      <c r="O62" s="98" t="s">
        <v>81</v>
      </c>
      <c r="P62" s="55" t="s">
        <v>1090</v>
      </c>
      <c r="Q62" s="100" t="s">
        <v>124</v>
      </c>
      <c r="R62" s="100" t="s">
        <v>145</v>
      </c>
      <c r="S62" s="98" t="s">
        <v>126</v>
      </c>
      <c r="T62" s="55" t="s">
        <v>1091</v>
      </c>
      <c r="U62" s="98" t="s">
        <v>357</v>
      </c>
      <c r="V62" s="55" t="s">
        <v>337</v>
      </c>
      <c r="W62" s="55" t="s">
        <v>337</v>
      </c>
      <c r="X62" s="55" t="s">
        <v>337</v>
      </c>
      <c r="Y62" s="55" t="s">
        <v>337</v>
      </c>
      <c r="Z62" s="55" t="s">
        <v>337</v>
      </c>
      <c r="AA62" s="55" t="s">
        <v>1092</v>
      </c>
      <c r="AB62" s="55" t="s">
        <v>1093</v>
      </c>
      <c r="AC62" s="55" t="s">
        <v>1094</v>
      </c>
      <c r="AD62" s="55" t="s">
        <v>1095</v>
      </c>
      <c r="AE62" s="55" t="s">
        <v>1096</v>
      </c>
      <c r="AF62" s="55" t="s">
        <v>1097</v>
      </c>
      <c r="AG62" s="55" t="s">
        <v>1098</v>
      </c>
      <c r="AH62" s="56" t="s">
        <v>1099</v>
      </c>
      <c r="AI62" s="71">
        <v>43356</v>
      </c>
      <c r="AJ62" s="72" t="s">
        <v>341</v>
      </c>
      <c r="AK62" s="77" t="s">
        <v>1000</v>
      </c>
      <c r="AL62" s="69">
        <v>43593</v>
      </c>
      <c r="AM62" s="78" t="s">
        <v>341</v>
      </c>
      <c r="AN62" s="74" t="s">
        <v>1100</v>
      </c>
      <c r="AO62" s="69">
        <v>43759</v>
      </c>
      <c r="AP62" s="72" t="s">
        <v>626</v>
      </c>
      <c r="AQ62" s="77" t="s">
        <v>1101</v>
      </c>
      <c r="AR62" s="69" t="s">
        <v>347</v>
      </c>
      <c r="AS62" s="78" t="s">
        <v>348</v>
      </c>
      <c r="AT62" s="74" t="s">
        <v>347</v>
      </c>
      <c r="AU62" s="69" t="s">
        <v>347</v>
      </c>
      <c r="AV62" s="72" t="s">
        <v>348</v>
      </c>
      <c r="AW62" s="77" t="s">
        <v>347</v>
      </c>
      <c r="AX62" s="69" t="s">
        <v>347</v>
      </c>
      <c r="AY62" s="78" t="s">
        <v>348</v>
      </c>
      <c r="AZ62" s="74" t="s">
        <v>347</v>
      </c>
      <c r="BA62" s="69" t="s">
        <v>347</v>
      </c>
      <c r="BB62" s="72" t="s">
        <v>348</v>
      </c>
      <c r="BC62" s="77" t="s">
        <v>347</v>
      </c>
      <c r="BD62" s="69" t="s">
        <v>347</v>
      </c>
      <c r="BE62" s="78" t="s">
        <v>348</v>
      </c>
      <c r="BF62" s="74" t="s">
        <v>347</v>
      </c>
      <c r="BG62" s="69" t="s">
        <v>347</v>
      </c>
      <c r="BH62" s="72" t="s">
        <v>348</v>
      </c>
      <c r="BI62" s="77" t="s">
        <v>347</v>
      </c>
      <c r="BJ62" s="69" t="s">
        <v>347</v>
      </c>
      <c r="BK62" s="78" t="s">
        <v>348</v>
      </c>
      <c r="BL62" s="74" t="s">
        <v>347</v>
      </c>
      <c r="BM62" s="69" t="s">
        <v>347</v>
      </c>
      <c r="BN62" s="72" t="s">
        <v>348</v>
      </c>
      <c r="BO62" s="77" t="s">
        <v>347</v>
      </c>
      <c r="BP62" s="69" t="s">
        <v>347</v>
      </c>
      <c r="BQ62" s="78" t="s">
        <v>348</v>
      </c>
      <c r="BR62" s="80" t="s">
        <v>347</v>
      </c>
      <c r="BS62" s="2" t="str">
        <f>IFERROR(VLOOKUP(A62,Listas!$A$2:$B$23,2,FALSE),"")</f>
        <v>Subsecretaría de Servicio a la Ciudadanía</v>
      </c>
    </row>
    <row r="63" spans="1:71" ht="409.5" customHeight="1" x14ac:dyDescent="0.2">
      <c r="A63" s="55" t="s">
        <v>209</v>
      </c>
      <c r="B63" s="101" t="s">
        <v>1002</v>
      </c>
      <c r="C63" s="59" t="s">
        <v>116</v>
      </c>
      <c r="D63" s="57" t="s">
        <v>1102</v>
      </c>
      <c r="E63" s="98" t="s">
        <v>64</v>
      </c>
      <c r="F63" s="98" t="s">
        <v>70</v>
      </c>
      <c r="G63" s="55" t="s">
        <v>1103</v>
      </c>
      <c r="H63" s="55" t="s">
        <v>1104</v>
      </c>
      <c r="I63" s="55" t="s">
        <v>1105</v>
      </c>
      <c r="J63" s="55" t="s">
        <v>372</v>
      </c>
      <c r="K63" s="55" t="s">
        <v>332</v>
      </c>
      <c r="L63" s="55" t="s">
        <v>333</v>
      </c>
      <c r="M63" s="100" t="s">
        <v>103</v>
      </c>
      <c r="N63" s="100" t="s">
        <v>104</v>
      </c>
      <c r="O63" s="98" t="s">
        <v>81</v>
      </c>
      <c r="P63" s="55" t="s">
        <v>1106</v>
      </c>
      <c r="Q63" s="100" t="s">
        <v>144</v>
      </c>
      <c r="R63" s="100" t="s">
        <v>104</v>
      </c>
      <c r="S63" s="98" t="s">
        <v>105</v>
      </c>
      <c r="T63" s="55" t="s">
        <v>1107</v>
      </c>
      <c r="U63" s="98" t="s">
        <v>357</v>
      </c>
      <c r="V63" s="55" t="s">
        <v>337</v>
      </c>
      <c r="W63" s="55" t="s">
        <v>337</v>
      </c>
      <c r="X63" s="55" t="s">
        <v>337</v>
      </c>
      <c r="Y63" s="55" t="s">
        <v>337</v>
      </c>
      <c r="Z63" s="55" t="s">
        <v>337</v>
      </c>
      <c r="AA63" s="55" t="s">
        <v>1108</v>
      </c>
      <c r="AB63" s="55" t="s">
        <v>1109</v>
      </c>
      <c r="AC63" s="55" t="s">
        <v>1110</v>
      </c>
      <c r="AD63" s="55" t="s">
        <v>658</v>
      </c>
      <c r="AE63" s="55" t="s">
        <v>1111</v>
      </c>
      <c r="AF63" s="55" t="s">
        <v>1112</v>
      </c>
      <c r="AG63" s="55" t="s">
        <v>1113</v>
      </c>
      <c r="AH63" s="56" t="s">
        <v>1114</v>
      </c>
      <c r="AI63" s="71">
        <v>43496</v>
      </c>
      <c r="AJ63" s="72" t="s">
        <v>341</v>
      </c>
      <c r="AK63" s="77" t="s">
        <v>1115</v>
      </c>
      <c r="AL63" s="69">
        <v>43759</v>
      </c>
      <c r="AM63" s="78" t="s">
        <v>783</v>
      </c>
      <c r="AN63" s="74" t="s">
        <v>1116</v>
      </c>
      <c r="AO63" s="69" t="s">
        <v>347</v>
      </c>
      <c r="AP63" s="72" t="s">
        <v>348</v>
      </c>
      <c r="AQ63" s="77" t="s">
        <v>347</v>
      </c>
      <c r="AR63" s="69" t="s">
        <v>347</v>
      </c>
      <c r="AS63" s="78" t="s">
        <v>348</v>
      </c>
      <c r="AT63" s="74" t="s">
        <v>347</v>
      </c>
      <c r="AU63" s="69" t="s">
        <v>347</v>
      </c>
      <c r="AV63" s="72" t="s">
        <v>348</v>
      </c>
      <c r="AW63" s="77" t="s">
        <v>347</v>
      </c>
      <c r="AX63" s="69" t="s">
        <v>347</v>
      </c>
      <c r="AY63" s="78" t="s">
        <v>348</v>
      </c>
      <c r="AZ63" s="74" t="s">
        <v>347</v>
      </c>
      <c r="BA63" s="69" t="s">
        <v>347</v>
      </c>
      <c r="BB63" s="72" t="s">
        <v>348</v>
      </c>
      <c r="BC63" s="77" t="s">
        <v>347</v>
      </c>
      <c r="BD63" s="69" t="s">
        <v>347</v>
      </c>
      <c r="BE63" s="78" t="s">
        <v>348</v>
      </c>
      <c r="BF63" s="74" t="s">
        <v>347</v>
      </c>
      <c r="BG63" s="69" t="s">
        <v>347</v>
      </c>
      <c r="BH63" s="72" t="s">
        <v>348</v>
      </c>
      <c r="BI63" s="77" t="s">
        <v>347</v>
      </c>
      <c r="BJ63" s="69" t="s">
        <v>347</v>
      </c>
      <c r="BK63" s="78" t="s">
        <v>348</v>
      </c>
      <c r="BL63" s="74" t="s">
        <v>347</v>
      </c>
      <c r="BM63" s="69" t="s">
        <v>347</v>
      </c>
      <c r="BN63" s="72" t="s">
        <v>348</v>
      </c>
      <c r="BO63" s="77" t="s">
        <v>347</v>
      </c>
      <c r="BP63" s="69" t="s">
        <v>347</v>
      </c>
      <c r="BQ63" s="78" t="s">
        <v>348</v>
      </c>
      <c r="BR63" s="80" t="s">
        <v>347</v>
      </c>
      <c r="BS63" s="2" t="str">
        <f>IFERROR(VLOOKUP(A63,Listas!$A$2:$B$23,2,FALSE),"")</f>
        <v>Subsecretaría de Servicio a la Ciudadanía</v>
      </c>
    </row>
    <row r="64" spans="1:71" ht="409.5" customHeight="1" x14ac:dyDescent="0.2">
      <c r="A64" s="55" t="s">
        <v>209</v>
      </c>
      <c r="B64" s="101" t="s">
        <v>1117</v>
      </c>
      <c r="C64" s="59" t="s">
        <v>40</v>
      </c>
      <c r="D64" s="57" t="s">
        <v>1118</v>
      </c>
      <c r="E64" s="98" t="s">
        <v>64</v>
      </c>
      <c r="F64" s="98" t="s">
        <v>152</v>
      </c>
      <c r="G64" s="55" t="s">
        <v>1119</v>
      </c>
      <c r="H64" s="55" t="s">
        <v>1120</v>
      </c>
      <c r="I64" s="55" t="s">
        <v>1121</v>
      </c>
      <c r="J64" s="55" t="s">
        <v>372</v>
      </c>
      <c r="K64" s="55" t="s">
        <v>332</v>
      </c>
      <c r="L64" s="55" t="s">
        <v>1061</v>
      </c>
      <c r="M64" s="100" t="s">
        <v>144</v>
      </c>
      <c r="N64" s="100" t="s">
        <v>104</v>
      </c>
      <c r="O64" s="98" t="s">
        <v>105</v>
      </c>
      <c r="P64" s="55" t="s">
        <v>1122</v>
      </c>
      <c r="Q64" s="100" t="s">
        <v>144</v>
      </c>
      <c r="R64" s="100" t="s">
        <v>104</v>
      </c>
      <c r="S64" s="98" t="s">
        <v>105</v>
      </c>
      <c r="T64" s="55" t="s">
        <v>1123</v>
      </c>
      <c r="U64" s="98" t="s">
        <v>357</v>
      </c>
      <c r="V64" s="55" t="s">
        <v>1124</v>
      </c>
      <c r="W64" s="55" t="s">
        <v>1125</v>
      </c>
      <c r="X64" s="55" t="s">
        <v>1126</v>
      </c>
      <c r="Y64" s="55" t="s">
        <v>1127</v>
      </c>
      <c r="Z64" s="55" t="s">
        <v>1128</v>
      </c>
      <c r="AA64" s="55" t="s">
        <v>1129</v>
      </c>
      <c r="AB64" s="55" t="s">
        <v>1130</v>
      </c>
      <c r="AC64" s="55" t="s">
        <v>1131</v>
      </c>
      <c r="AD64" s="55" t="s">
        <v>1132</v>
      </c>
      <c r="AE64" s="55" t="s">
        <v>1133</v>
      </c>
      <c r="AF64" s="55" t="s">
        <v>1134</v>
      </c>
      <c r="AG64" s="55" t="s">
        <v>1135</v>
      </c>
      <c r="AH64" s="56" t="s">
        <v>1136</v>
      </c>
      <c r="AI64" s="71">
        <v>43496</v>
      </c>
      <c r="AJ64" s="72" t="s">
        <v>341</v>
      </c>
      <c r="AK64" s="77" t="s">
        <v>1000</v>
      </c>
      <c r="AL64" s="69">
        <v>43593</v>
      </c>
      <c r="AM64" s="78" t="s">
        <v>341</v>
      </c>
      <c r="AN64" s="74" t="s">
        <v>1137</v>
      </c>
      <c r="AO64" s="69">
        <v>43759</v>
      </c>
      <c r="AP64" s="72" t="s">
        <v>472</v>
      </c>
      <c r="AQ64" s="77" t="s">
        <v>1138</v>
      </c>
      <c r="AR64" s="69" t="s">
        <v>347</v>
      </c>
      <c r="AS64" s="78" t="s">
        <v>348</v>
      </c>
      <c r="AT64" s="74" t="s">
        <v>347</v>
      </c>
      <c r="AU64" s="69" t="s">
        <v>347</v>
      </c>
      <c r="AV64" s="72" t="s">
        <v>348</v>
      </c>
      <c r="AW64" s="77" t="s">
        <v>347</v>
      </c>
      <c r="AX64" s="69" t="s">
        <v>347</v>
      </c>
      <c r="AY64" s="78" t="s">
        <v>348</v>
      </c>
      <c r="AZ64" s="74" t="s">
        <v>347</v>
      </c>
      <c r="BA64" s="69" t="s">
        <v>347</v>
      </c>
      <c r="BB64" s="72" t="s">
        <v>348</v>
      </c>
      <c r="BC64" s="77" t="s">
        <v>347</v>
      </c>
      <c r="BD64" s="69" t="s">
        <v>347</v>
      </c>
      <c r="BE64" s="78" t="s">
        <v>348</v>
      </c>
      <c r="BF64" s="74" t="s">
        <v>347</v>
      </c>
      <c r="BG64" s="69" t="s">
        <v>347</v>
      </c>
      <c r="BH64" s="72" t="s">
        <v>348</v>
      </c>
      <c r="BI64" s="77" t="s">
        <v>347</v>
      </c>
      <c r="BJ64" s="69" t="s">
        <v>347</v>
      </c>
      <c r="BK64" s="78" t="s">
        <v>348</v>
      </c>
      <c r="BL64" s="74" t="s">
        <v>347</v>
      </c>
      <c r="BM64" s="69" t="s">
        <v>347</v>
      </c>
      <c r="BN64" s="72" t="s">
        <v>348</v>
      </c>
      <c r="BO64" s="77" t="s">
        <v>347</v>
      </c>
      <c r="BP64" s="69" t="s">
        <v>347</v>
      </c>
      <c r="BQ64" s="78" t="s">
        <v>348</v>
      </c>
      <c r="BR64" s="80" t="s">
        <v>347</v>
      </c>
      <c r="BS64" s="2" t="str">
        <f>IFERROR(VLOOKUP(A64,Listas!$A$2:$B$23,2,FALSE),"")</f>
        <v>Subsecretaría de Servicio a la Ciudadanía</v>
      </c>
    </row>
    <row r="65" spans="1:71" ht="409.5" customHeight="1" x14ac:dyDescent="0.2">
      <c r="A65" s="55" t="s">
        <v>209</v>
      </c>
      <c r="B65" s="101" t="s">
        <v>1069</v>
      </c>
      <c r="C65" s="59" t="s">
        <v>149</v>
      </c>
      <c r="D65" s="57" t="s">
        <v>1139</v>
      </c>
      <c r="E65" s="98" t="s">
        <v>35</v>
      </c>
      <c r="F65" s="98" t="s">
        <v>42</v>
      </c>
      <c r="G65" s="55" t="s">
        <v>1140</v>
      </c>
      <c r="H65" s="55" t="s">
        <v>1141</v>
      </c>
      <c r="I65" s="55" t="s">
        <v>1142</v>
      </c>
      <c r="J65" s="55" t="s">
        <v>683</v>
      </c>
      <c r="K65" s="55" t="s">
        <v>332</v>
      </c>
      <c r="L65" s="55" t="s">
        <v>333</v>
      </c>
      <c r="M65" s="100" t="s">
        <v>103</v>
      </c>
      <c r="N65" s="100" t="s">
        <v>125</v>
      </c>
      <c r="O65" s="98" t="s">
        <v>105</v>
      </c>
      <c r="P65" s="55" t="s">
        <v>1143</v>
      </c>
      <c r="Q65" s="100" t="s">
        <v>144</v>
      </c>
      <c r="R65" s="100" t="s">
        <v>145</v>
      </c>
      <c r="S65" s="98" t="s">
        <v>126</v>
      </c>
      <c r="T65" s="55" t="s">
        <v>1144</v>
      </c>
      <c r="U65" s="98" t="s">
        <v>336</v>
      </c>
      <c r="V65" s="55" t="s">
        <v>337</v>
      </c>
      <c r="W65" s="55" t="s">
        <v>337</v>
      </c>
      <c r="X65" s="55" t="s">
        <v>337</v>
      </c>
      <c r="Y65" s="55" t="s">
        <v>337</v>
      </c>
      <c r="Z65" s="55" t="s">
        <v>337</v>
      </c>
      <c r="AA65" s="55" t="s">
        <v>337</v>
      </c>
      <c r="AB65" s="55" t="s">
        <v>337</v>
      </c>
      <c r="AC65" s="55" t="s">
        <v>337</v>
      </c>
      <c r="AD65" s="55" t="s">
        <v>337</v>
      </c>
      <c r="AE65" s="55" t="s">
        <v>337</v>
      </c>
      <c r="AF65" s="55" t="s">
        <v>1145</v>
      </c>
      <c r="AG65" s="55" t="s">
        <v>1146</v>
      </c>
      <c r="AH65" s="56" t="s">
        <v>1147</v>
      </c>
      <c r="AI65" s="71">
        <v>43759</v>
      </c>
      <c r="AJ65" s="72" t="s">
        <v>341</v>
      </c>
      <c r="AK65" s="77" t="s">
        <v>1148</v>
      </c>
      <c r="AL65" s="69" t="s">
        <v>347</v>
      </c>
      <c r="AM65" s="78" t="s">
        <v>348</v>
      </c>
      <c r="AN65" s="74" t="s">
        <v>347</v>
      </c>
      <c r="AO65" s="69" t="s">
        <v>347</v>
      </c>
      <c r="AP65" s="72" t="s">
        <v>348</v>
      </c>
      <c r="AQ65" s="77" t="s">
        <v>347</v>
      </c>
      <c r="AR65" s="69" t="s">
        <v>347</v>
      </c>
      <c r="AS65" s="78" t="s">
        <v>348</v>
      </c>
      <c r="AT65" s="74" t="s">
        <v>347</v>
      </c>
      <c r="AU65" s="69" t="s">
        <v>347</v>
      </c>
      <c r="AV65" s="72" t="s">
        <v>348</v>
      </c>
      <c r="AW65" s="77" t="s">
        <v>347</v>
      </c>
      <c r="AX65" s="69" t="s">
        <v>347</v>
      </c>
      <c r="AY65" s="78" t="s">
        <v>348</v>
      </c>
      <c r="AZ65" s="74" t="s">
        <v>347</v>
      </c>
      <c r="BA65" s="69" t="s">
        <v>347</v>
      </c>
      <c r="BB65" s="72" t="s">
        <v>348</v>
      </c>
      <c r="BC65" s="77" t="s">
        <v>347</v>
      </c>
      <c r="BD65" s="69" t="s">
        <v>347</v>
      </c>
      <c r="BE65" s="78" t="s">
        <v>348</v>
      </c>
      <c r="BF65" s="74" t="s">
        <v>347</v>
      </c>
      <c r="BG65" s="69" t="s">
        <v>347</v>
      </c>
      <c r="BH65" s="72" t="s">
        <v>348</v>
      </c>
      <c r="BI65" s="77" t="s">
        <v>347</v>
      </c>
      <c r="BJ65" s="69" t="s">
        <v>347</v>
      </c>
      <c r="BK65" s="78" t="s">
        <v>348</v>
      </c>
      <c r="BL65" s="74" t="s">
        <v>347</v>
      </c>
      <c r="BM65" s="69" t="s">
        <v>347</v>
      </c>
      <c r="BN65" s="72" t="s">
        <v>348</v>
      </c>
      <c r="BO65" s="77" t="s">
        <v>347</v>
      </c>
      <c r="BP65" s="69" t="s">
        <v>347</v>
      </c>
      <c r="BQ65" s="78" t="s">
        <v>348</v>
      </c>
      <c r="BR65" s="80" t="s">
        <v>347</v>
      </c>
      <c r="BS65" s="2" t="str">
        <f>IFERROR(VLOOKUP(A65,Listas!$A$2:$B$23,2,FALSE),"")</f>
        <v>Subsecretaría de Servicio a la Ciudadanía</v>
      </c>
    </row>
    <row r="66" spans="1:71" ht="409.5" customHeight="1" x14ac:dyDescent="0.2">
      <c r="A66" s="55" t="s">
        <v>189</v>
      </c>
      <c r="B66" s="101" t="s">
        <v>1149</v>
      </c>
      <c r="C66" s="59" t="s">
        <v>93</v>
      </c>
      <c r="D66" s="57" t="s">
        <v>1150</v>
      </c>
      <c r="E66" s="98" t="s">
        <v>35</v>
      </c>
      <c r="F66" s="98" t="s">
        <v>152</v>
      </c>
      <c r="G66" s="55" t="s">
        <v>1151</v>
      </c>
      <c r="H66" s="55" t="s">
        <v>1152</v>
      </c>
      <c r="I66" s="55" t="s">
        <v>1153</v>
      </c>
      <c r="J66" s="55" t="s">
        <v>683</v>
      </c>
      <c r="K66" s="55" t="s">
        <v>1154</v>
      </c>
      <c r="L66" s="55" t="s">
        <v>437</v>
      </c>
      <c r="M66" s="100" t="s">
        <v>144</v>
      </c>
      <c r="N66" s="100" t="s">
        <v>52</v>
      </c>
      <c r="O66" s="98" t="s">
        <v>54</v>
      </c>
      <c r="P66" s="55" t="s">
        <v>1155</v>
      </c>
      <c r="Q66" s="100" t="s">
        <v>144</v>
      </c>
      <c r="R66" s="100" t="s">
        <v>79</v>
      </c>
      <c r="S66" s="98" t="s">
        <v>81</v>
      </c>
      <c r="T66" s="55" t="s">
        <v>1156</v>
      </c>
      <c r="U66" s="98" t="s">
        <v>357</v>
      </c>
      <c r="V66" s="55" t="s">
        <v>337</v>
      </c>
      <c r="W66" s="55" t="s">
        <v>337</v>
      </c>
      <c r="X66" s="55" t="s">
        <v>337</v>
      </c>
      <c r="Y66" s="55" t="s">
        <v>337</v>
      </c>
      <c r="Z66" s="55" t="s">
        <v>337</v>
      </c>
      <c r="AA66" s="55" t="s">
        <v>1157</v>
      </c>
      <c r="AB66" s="55" t="s">
        <v>1158</v>
      </c>
      <c r="AC66" s="55" t="s">
        <v>1159</v>
      </c>
      <c r="AD66" s="55" t="s">
        <v>1160</v>
      </c>
      <c r="AE66" s="55" t="s">
        <v>1161</v>
      </c>
      <c r="AF66" s="102" t="s">
        <v>1162</v>
      </c>
      <c r="AG66" s="55" t="s">
        <v>1163</v>
      </c>
      <c r="AH66" s="103" t="s">
        <v>1164</v>
      </c>
      <c r="AI66" s="71">
        <v>43347</v>
      </c>
      <c r="AJ66" s="72" t="s">
        <v>341</v>
      </c>
      <c r="AK66" s="77" t="s">
        <v>1165</v>
      </c>
      <c r="AL66" s="69">
        <v>43594</v>
      </c>
      <c r="AM66" s="78" t="s">
        <v>524</v>
      </c>
      <c r="AN66" s="74" t="s">
        <v>1166</v>
      </c>
      <c r="AO66" s="69">
        <v>43787</v>
      </c>
      <c r="AP66" s="72" t="s">
        <v>341</v>
      </c>
      <c r="AQ66" s="77" t="s">
        <v>1167</v>
      </c>
      <c r="AR66" s="69" t="s">
        <v>347</v>
      </c>
      <c r="AS66" s="78" t="s">
        <v>348</v>
      </c>
      <c r="AT66" s="74" t="s">
        <v>347</v>
      </c>
      <c r="AU66" s="69" t="s">
        <v>347</v>
      </c>
      <c r="AV66" s="72" t="s">
        <v>348</v>
      </c>
      <c r="AW66" s="77" t="s">
        <v>347</v>
      </c>
      <c r="AX66" s="69" t="s">
        <v>347</v>
      </c>
      <c r="AY66" s="78" t="s">
        <v>348</v>
      </c>
      <c r="AZ66" s="74" t="s">
        <v>347</v>
      </c>
      <c r="BA66" s="69" t="s">
        <v>347</v>
      </c>
      <c r="BB66" s="72" t="s">
        <v>348</v>
      </c>
      <c r="BC66" s="77" t="s">
        <v>347</v>
      </c>
      <c r="BD66" s="69" t="s">
        <v>347</v>
      </c>
      <c r="BE66" s="78" t="s">
        <v>348</v>
      </c>
      <c r="BF66" s="74" t="s">
        <v>347</v>
      </c>
      <c r="BG66" s="69" t="s">
        <v>347</v>
      </c>
      <c r="BH66" s="72" t="s">
        <v>348</v>
      </c>
      <c r="BI66" s="77" t="s">
        <v>347</v>
      </c>
      <c r="BJ66" s="69" t="s">
        <v>347</v>
      </c>
      <c r="BK66" s="78" t="s">
        <v>348</v>
      </c>
      <c r="BL66" s="74" t="s">
        <v>347</v>
      </c>
      <c r="BM66" s="69" t="s">
        <v>347</v>
      </c>
      <c r="BN66" s="72" t="s">
        <v>348</v>
      </c>
      <c r="BO66" s="77" t="s">
        <v>347</v>
      </c>
      <c r="BP66" s="69" t="s">
        <v>347</v>
      </c>
      <c r="BQ66" s="78" t="s">
        <v>348</v>
      </c>
      <c r="BR66" s="80" t="s">
        <v>347</v>
      </c>
      <c r="BS66" s="2" t="str">
        <f>IFERROR(VLOOKUP(A66,Listas!$A$2:$B$23,2,FALSE),"")</f>
        <v>Dirección Distrital de Archivo de Bogotá</v>
      </c>
    </row>
    <row r="67" spans="1:71" ht="409.5" customHeight="1" x14ac:dyDescent="0.2">
      <c r="A67" s="55" t="s">
        <v>189</v>
      </c>
      <c r="B67" s="101" t="s">
        <v>1168</v>
      </c>
      <c r="C67" s="59" t="s">
        <v>93</v>
      </c>
      <c r="D67" s="57" t="s">
        <v>1169</v>
      </c>
      <c r="E67" s="98" t="s">
        <v>35</v>
      </c>
      <c r="F67" s="98" t="s">
        <v>152</v>
      </c>
      <c r="G67" s="55" t="s">
        <v>1170</v>
      </c>
      <c r="H67" s="55" t="s">
        <v>1171</v>
      </c>
      <c r="I67" s="55" t="s">
        <v>1172</v>
      </c>
      <c r="J67" s="55" t="s">
        <v>683</v>
      </c>
      <c r="K67" s="55" t="s">
        <v>332</v>
      </c>
      <c r="L67" s="55" t="s">
        <v>333</v>
      </c>
      <c r="M67" s="100" t="s">
        <v>144</v>
      </c>
      <c r="N67" s="100" t="s">
        <v>104</v>
      </c>
      <c r="O67" s="98" t="s">
        <v>105</v>
      </c>
      <c r="P67" s="55" t="s">
        <v>1173</v>
      </c>
      <c r="Q67" s="100" t="s">
        <v>144</v>
      </c>
      <c r="R67" s="100" t="s">
        <v>125</v>
      </c>
      <c r="S67" s="98" t="s">
        <v>126</v>
      </c>
      <c r="T67" s="55" t="s">
        <v>1174</v>
      </c>
      <c r="U67" s="98" t="s">
        <v>357</v>
      </c>
      <c r="V67" s="55" t="s">
        <v>337</v>
      </c>
      <c r="W67" s="55" t="s">
        <v>337</v>
      </c>
      <c r="X67" s="55" t="s">
        <v>337</v>
      </c>
      <c r="Y67" s="55" t="s">
        <v>337</v>
      </c>
      <c r="Z67" s="55" t="s">
        <v>337</v>
      </c>
      <c r="AA67" s="55" t="s">
        <v>1175</v>
      </c>
      <c r="AB67" s="55" t="s">
        <v>1176</v>
      </c>
      <c r="AC67" s="55" t="s">
        <v>1177</v>
      </c>
      <c r="AD67" s="55" t="s">
        <v>1178</v>
      </c>
      <c r="AE67" s="55" t="s">
        <v>394</v>
      </c>
      <c r="AF67" s="55" t="s">
        <v>1179</v>
      </c>
      <c r="AG67" s="55" t="s">
        <v>1163</v>
      </c>
      <c r="AH67" s="56" t="s">
        <v>1180</v>
      </c>
      <c r="AI67" s="71">
        <v>43347</v>
      </c>
      <c r="AJ67" s="72" t="s">
        <v>341</v>
      </c>
      <c r="AK67" s="77" t="s">
        <v>1165</v>
      </c>
      <c r="AL67" s="69">
        <v>43594</v>
      </c>
      <c r="AM67" s="78" t="s">
        <v>524</v>
      </c>
      <c r="AN67" s="74" t="s">
        <v>1166</v>
      </c>
      <c r="AO67" s="69">
        <v>43787</v>
      </c>
      <c r="AP67" s="72" t="s">
        <v>341</v>
      </c>
      <c r="AQ67" s="77" t="s">
        <v>1167</v>
      </c>
      <c r="AR67" s="69" t="s">
        <v>347</v>
      </c>
      <c r="AS67" s="78" t="s">
        <v>348</v>
      </c>
      <c r="AT67" s="74" t="s">
        <v>347</v>
      </c>
      <c r="AU67" s="69" t="s">
        <v>347</v>
      </c>
      <c r="AV67" s="72" t="s">
        <v>348</v>
      </c>
      <c r="AW67" s="77" t="s">
        <v>347</v>
      </c>
      <c r="AX67" s="69" t="s">
        <v>347</v>
      </c>
      <c r="AY67" s="78" t="s">
        <v>348</v>
      </c>
      <c r="AZ67" s="74" t="s">
        <v>347</v>
      </c>
      <c r="BA67" s="69" t="s">
        <v>347</v>
      </c>
      <c r="BB67" s="72" t="s">
        <v>348</v>
      </c>
      <c r="BC67" s="77" t="s">
        <v>347</v>
      </c>
      <c r="BD67" s="69" t="s">
        <v>347</v>
      </c>
      <c r="BE67" s="78" t="s">
        <v>348</v>
      </c>
      <c r="BF67" s="74" t="s">
        <v>347</v>
      </c>
      <c r="BG67" s="69" t="s">
        <v>347</v>
      </c>
      <c r="BH67" s="72" t="s">
        <v>348</v>
      </c>
      <c r="BI67" s="77" t="s">
        <v>347</v>
      </c>
      <c r="BJ67" s="69" t="s">
        <v>347</v>
      </c>
      <c r="BK67" s="78" t="s">
        <v>348</v>
      </c>
      <c r="BL67" s="74" t="s">
        <v>347</v>
      </c>
      <c r="BM67" s="69" t="s">
        <v>347</v>
      </c>
      <c r="BN67" s="72" t="s">
        <v>348</v>
      </c>
      <c r="BO67" s="77" t="s">
        <v>347</v>
      </c>
      <c r="BP67" s="69" t="s">
        <v>347</v>
      </c>
      <c r="BQ67" s="78" t="s">
        <v>348</v>
      </c>
      <c r="BR67" s="80" t="s">
        <v>347</v>
      </c>
      <c r="BS67" s="2" t="str">
        <f>IFERROR(VLOOKUP(A67,Listas!$A$2:$B$23,2,FALSE),"")</f>
        <v>Dirección Distrital de Archivo de Bogotá</v>
      </c>
    </row>
    <row r="68" spans="1:71" ht="409.5" customHeight="1" x14ac:dyDescent="0.2">
      <c r="A68" s="55" t="s">
        <v>189</v>
      </c>
      <c r="B68" s="101" t="s">
        <v>1181</v>
      </c>
      <c r="C68" s="59" t="s">
        <v>68</v>
      </c>
      <c r="D68" s="57" t="s">
        <v>1182</v>
      </c>
      <c r="E68" s="98" t="s">
        <v>64</v>
      </c>
      <c r="F68" s="98" t="s">
        <v>152</v>
      </c>
      <c r="G68" s="55" t="s">
        <v>1183</v>
      </c>
      <c r="H68" s="55" t="s">
        <v>1184</v>
      </c>
      <c r="I68" s="55" t="s">
        <v>1185</v>
      </c>
      <c r="J68" s="55" t="s">
        <v>1186</v>
      </c>
      <c r="K68" s="55" t="s">
        <v>332</v>
      </c>
      <c r="L68" s="55" t="s">
        <v>333</v>
      </c>
      <c r="M68" s="100" t="s">
        <v>144</v>
      </c>
      <c r="N68" s="100" t="s">
        <v>79</v>
      </c>
      <c r="O68" s="98" t="s">
        <v>81</v>
      </c>
      <c r="P68" s="55" t="s">
        <v>1187</v>
      </c>
      <c r="Q68" s="100" t="s">
        <v>144</v>
      </c>
      <c r="R68" s="100" t="s">
        <v>79</v>
      </c>
      <c r="S68" s="98" t="s">
        <v>81</v>
      </c>
      <c r="T68" s="55" t="s">
        <v>1188</v>
      </c>
      <c r="U68" s="98" t="s">
        <v>357</v>
      </c>
      <c r="V68" s="55" t="s">
        <v>337</v>
      </c>
      <c r="W68" s="55" t="s">
        <v>337</v>
      </c>
      <c r="X68" s="55" t="s">
        <v>337</v>
      </c>
      <c r="Y68" s="55" t="s">
        <v>337</v>
      </c>
      <c r="Z68" s="55" t="s">
        <v>337</v>
      </c>
      <c r="AA68" s="55" t="s">
        <v>1189</v>
      </c>
      <c r="AB68" s="55" t="s">
        <v>1190</v>
      </c>
      <c r="AC68" s="55" t="s">
        <v>1191</v>
      </c>
      <c r="AD68" s="55" t="s">
        <v>1192</v>
      </c>
      <c r="AE68" s="55" t="s">
        <v>1193</v>
      </c>
      <c r="AF68" s="55" t="s">
        <v>1194</v>
      </c>
      <c r="AG68" s="55" t="s">
        <v>1195</v>
      </c>
      <c r="AH68" s="56" t="s">
        <v>1196</v>
      </c>
      <c r="AI68" s="71">
        <v>43496</v>
      </c>
      <c r="AJ68" s="72" t="s">
        <v>341</v>
      </c>
      <c r="AK68" s="77" t="s">
        <v>1165</v>
      </c>
      <c r="AL68" s="69">
        <v>43594</v>
      </c>
      <c r="AM68" s="78" t="s">
        <v>524</v>
      </c>
      <c r="AN68" s="74" t="s">
        <v>1197</v>
      </c>
      <c r="AO68" s="69">
        <v>43787</v>
      </c>
      <c r="AP68" s="72" t="s">
        <v>341</v>
      </c>
      <c r="AQ68" s="77" t="s">
        <v>1167</v>
      </c>
      <c r="AR68" s="69" t="s">
        <v>347</v>
      </c>
      <c r="AS68" s="78" t="s">
        <v>348</v>
      </c>
      <c r="AT68" s="74" t="s">
        <v>347</v>
      </c>
      <c r="AU68" s="69" t="s">
        <v>347</v>
      </c>
      <c r="AV68" s="72" t="s">
        <v>348</v>
      </c>
      <c r="AW68" s="77" t="s">
        <v>347</v>
      </c>
      <c r="AX68" s="69" t="s">
        <v>347</v>
      </c>
      <c r="AY68" s="78" t="s">
        <v>348</v>
      </c>
      <c r="AZ68" s="74" t="s">
        <v>347</v>
      </c>
      <c r="BA68" s="69" t="s">
        <v>347</v>
      </c>
      <c r="BB68" s="72" t="s">
        <v>348</v>
      </c>
      <c r="BC68" s="77" t="s">
        <v>347</v>
      </c>
      <c r="BD68" s="69" t="s">
        <v>347</v>
      </c>
      <c r="BE68" s="78" t="s">
        <v>348</v>
      </c>
      <c r="BF68" s="74" t="s">
        <v>347</v>
      </c>
      <c r="BG68" s="69" t="s">
        <v>347</v>
      </c>
      <c r="BH68" s="72" t="s">
        <v>348</v>
      </c>
      <c r="BI68" s="77" t="s">
        <v>347</v>
      </c>
      <c r="BJ68" s="69" t="s">
        <v>347</v>
      </c>
      <c r="BK68" s="78" t="s">
        <v>348</v>
      </c>
      <c r="BL68" s="74" t="s">
        <v>347</v>
      </c>
      <c r="BM68" s="69" t="s">
        <v>347</v>
      </c>
      <c r="BN68" s="72" t="s">
        <v>348</v>
      </c>
      <c r="BO68" s="77" t="s">
        <v>347</v>
      </c>
      <c r="BP68" s="69" t="s">
        <v>347</v>
      </c>
      <c r="BQ68" s="78" t="s">
        <v>348</v>
      </c>
      <c r="BR68" s="80" t="s">
        <v>347</v>
      </c>
      <c r="BS68" s="2" t="str">
        <f>IFERROR(VLOOKUP(A68,Listas!$A$2:$B$23,2,FALSE),"")</f>
        <v>Dirección Distrital de Archivo de Bogotá</v>
      </c>
    </row>
    <row r="69" spans="1:71" ht="409.5" customHeight="1" x14ac:dyDescent="0.2">
      <c r="A69" s="55" t="s">
        <v>189</v>
      </c>
      <c r="B69" s="101" t="s">
        <v>1198</v>
      </c>
      <c r="C69" s="59" t="s">
        <v>40</v>
      </c>
      <c r="D69" s="57" t="s">
        <v>1199</v>
      </c>
      <c r="E69" s="98" t="s">
        <v>64</v>
      </c>
      <c r="F69" s="98" t="s">
        <v>152</v>
      </c>
      <c r="G69" s="55" t="s">
        <v>1200</v>
      </c>
      <c r="H69" s="55" t="s">
        <v>1201</v>
      </c>
      <c r="I69" s="55" t="s">
        <v>1185</v>
      </c>
      <c r="J69" s="55" t="s">
        <v>1186</v>
      </c>
      <c r="K69" s="55" t="s">
        <v>332</v>
      </c>
      <c r="L69" s="55" t="s">
        <v>955</v>
      </c>
      <c r="M69" s="100" t="s">
        <v>144</v>
      </c>
      <c r="N69" s="100" t="s">
        <v>79</v>
      </c>
      <c r="O69" s="98" t="s">
        <v>81</v>
      </c>
      <c r="P69" s="55" t="s">
        <v>1202</v>
      </c>
      <c r="Q69" s="100" t="s">
        <v>144</v>
      </c>
      <c r="R69" s="100" t="s">
        <v>79</v>
      </c>
      <c r="S69" s="98" t="s">
        <v>81</v>
      </c>
      <c r="T69" s="55" t="s">
        <v>1203</v>
      </c>
      <c r="U69" s="98" t="s">
        <v>357</v>
      </c>
      <c r="V69" s="55" t="s">
        <v>337</v>
      </c>
      <c r="W69" s="55" t="s">
        <v>337</v>
      </c>
      <c r="X69" s="55" t="s">
        <v>337</v>
      </c>
      <c r="Y69" s="55" t="s">
        <v>337</v>
      </c>
      <c r="Z69" s="55" t="s">
        <v>337</v>
      </c>
      <c r="AA69" s="55" t="s">
        <v>1204</v>
      </c>
      <c r="AB69" s="55" t="s">
        <v>1205</v>
      </c>
      <c r="AC69" s="55" t="s">
        <v>1206</v>
      </c>
      <c r="AD69" s="55" t="s">
        <v>1207</v>
      </c>
      <c r="AE69" s="55" t="s">
        <v>1208</v>
      </c>
      <c r="AF69" s="55" t="s">
        <v>1209</v>
      </c>
      <c r="AG69" s="55" t="s">
        <v>1210</v>
      </c>
      <c r="AH69" s="56" t="s">
        <v>1211</v>
      </c>
      <c r="AI69" s="71">
        <v>43496</v>
      </c>
      <c r="AJ69" s="72" t="s">
        <v>341</v>
      </c>
      <c r="AK69" s="77" t="s">
        <v>1165</v>
      </c>
      <c r="AL69" s="69">
        <v>43594</v>
      </c>
      <c r="AM69" s="78" t="s">
        <v>524</v>
      </c>
      <c r="AN69" s="74" t="s">
        <v>1212</v>
      </c>
      <c r="AO69" s="69">
        <v>43787</v>
      </c>
      <c r="AP69" s="72" t="s">
        <v>341</v>
      </c>
      <c r="AQ69" s="77" t="s">
        <v>1213</v>
      </c>
      <c r="AR69" s="69" t="s">
        <v>347</v>
      </c>
      <c r="AS69" s="78" t="s">
        <v>348</v>
      </c>
      <c r="AT69" s="74" t="s">
        <v>347</v>
      </c>
      <c r="AU69" s="69" t="s">
        <v>347</v>
      </c>
      <c r="AV69" s="72" t="s">
        <v>348</v>
      </c>
      <c r="AW69" s="77" t="s">
        <v>347</v>
      </c>
      <c r="AX69" s="69" t="s">
        <v>347</v>
      </c>
      <c r="AY69" s="78" t="s">
        <v>348</v>
      </c>
      <c r="AZ69" s="74" t="s">
        <v>347</v>
      </c>
      <c r="BA69" s="69" t="s">
        <v>347</v>
      </c>
      <c r="BB69" s="72" t="s">
        <v>348</v>
      </c>
      <c r="BC69" s="77" t="s">
        <v>347</v>
      </c>
      <c r="BD69" s="69" t="s">
        <v>347</v>
      </c>
      <c r="BE69" s="78" t="s">
        <v>348</v>
      </c>
      <c r="BF69" s="74" t="s">
        <v>347</v>
      </c>
      <c r="BG69" s="69" t="s">
        <v>347</v>
      </c>
      <c r="BH69" s="72" t="s">
        <v>348</v>
      </c>
      <c r="BI69" s="77" t="s">
        <v>347</v>
      </c>
      <c r="BJ69" s="69" t="s">
        <v>347</v>
      </c>
      <c r="BK69" s="78" t="s">
        <v>348</v>
      </c>
      <c r="BL69" s="74" t="s">
        <v>347</v>
      </c>
      <c r="BM69" s="69" t="s">
        <v>347</v>
      </c>
      <c r="BN69" s="72" t="s">
        <v>348</v>
      </c>
      <c r="BO69" s="77" t="s">
        <v>347</v>
      </c>
      <c r="BP69" s="69" t="s">
        <v>347</v>
      </c>
      <c r="BQ69" s="78" t="s">
        <v>348</v>
      </c>
      <c r="BR69" s="80" t="s">
        <v>347</v>
      </c>
      <c r="BS69" s="2" t="str">
        <f>IFERROR(VLOOKUP(A69,Listas!$A$2:$B$23,2,FALSE),"")</f>
        <v>Dirección Distrital de Archivo de Bogotá</v>
      </c>
    </row>
    <row r="70" spans="1:71" ht="409.5" customHeight="1" x14ac:dyDescent="0.2">
      <c r="A70" s="55" t="s">
        <v>291</v>
      </c>
      <c r="B70" s="101" t="s">
        <v>1214</v>
      </c>
      <c r="C70" s="59" t="s">
        <v>93</v>
      </c>
      <c r="D70" s="57" t="s">
        <v>1215</v>
      </c>
      <c r="E70" s="98" t="s">
        <v>35</v>
      </c>
      <c r="F70" s="98" t="s">
        <v>92</v>
      </c>
      <c r="G70" s="55" t="s">
        <v>1216</v>
      </c>
      <c r="H70" s="55" t="s">
        <v>1217</v>
      </c>
      <c r="I70" s="55" t="s">
        <v>1218</v>
      </c>
      <c r="J70" s="55" t="s">
        <v>1219</v>
      </c>
      <c r="K70" s="55" t="s">
        <v>332</v>
      </c>
      <c r="L70" s="55" t="s">
        <v>1061</v>
      </c>
      <c r="M70" s="100" t="s">
        <v>144</v>
      </c>
      <c r="N70" s="100" t="s">
        <v>79</v>
      </c>
      <c r="O70" s="98" t="s">
        <v>81</v>
      </c>
      <c r="P70" s="55" t="s">
        <v>1220</v>
      </c>
      <c r="Q70" s="100" t="s">
        <v>144</v>
      </c>
      <c r="R70" s="100" t="s">
        <v>125</v>
      </c>
      <c r="S70" s="98" t="s">
        <v>126</v>
      </c>
      <c r="T70" s="55" t="s">
        <v>1221</v>
      </c>
      <c r="U70" s="98" t="s">
        <v>336</v>
      </c>
      <c r="V70" s="55" t="s">
        <v>337</v>
      </c>
      <c r="W70" s="55" t="s">
        <v>337</v>
      </c>
      <c r="X70" s="55" t="s">
        <v>337</v>
      </c>
      <c r="Y70" s="55" t="s">
        <v>337</v>
      </c>
      <c r="Z70" s="55" t="s">
        <v>337</v>
      </c>
      <c r="AA70" s="55" t="s">
        <v>337</v>
      </c>
      <c r="AB70" s="55" t="s">
        <v>337</v>
      </c>
      <c r="AC70" s="55" t="s">
        <v>337</v>
      </c>
      <c r="AD70" s="55" t="s">
        <v>337</v>
      </c>
      <c r="AE70" s="55" t="s">
        <v>337</v>
      </c>
      <c r="AF70" s="55" t="s">
        <v>1222</v>
      </c>
      <c r="AG70" s="55" t="s">
        <v>1223</v>
      </c>
      <c r="AH70" s="56" t="s">
        <v>1224</v>
      </c>
      <c r="AI70" s="71">
        <v>43362</v>
      </c>
      <c r="AJ70" s="72" t="s">
        <v>341</v>
      </c>
      <c r="AK70" s="77" t="s">
        <v>1225</v>
      </c>
      <c r="AL70" s="69">
        <v>43593</v>
      </c>
      <c r="AM70" s="78" t="s">
        <v>341</v>
      </c>
      <c r="AN70" s="74" t="s">
        <v>1226</v>
      </c>
      <c r="AO70" s="69">
        <v>43783</v>
      </c>
      <c r="AP70" s="72" t="s">
        <v>345</v>
      </c>
      <c r="AQ70" s="77" t="s">
        <v>1227</v>
      </c>
      <c r="AR70" s="69" t="s">
        <v>347</v>
      </c>
      <c r="AS70" s="78" t="s">
        <v>348</v>
      </c>
      <c r="AT70" s="74" t="s">
        <v>347</v>
      </c>
      <c r="AU70" s="69" t="s">
        <v>347</v>
      </c>
      <c r="AV70" s="72" t="s">
        <v>348</v>
      </c>
      <c r="AW70" s="77" t="s">
        <v>347</v>
      </c>
      <c r="AX70" s="69" t="s">
        <v>347</v>
      </c>
      <c r="AY70" s="78" t="s">
        <v>348</v>
      </c>
      <c r="AZ70" s="74" t="s">
        <v>347</v>
      </c>
      <c r="BA70" s="69" t="s">
        <v>347</v>
      </c>
      <c r="BB70" s="72" t="s">
        <v>348</v>
      </c>
      <c r="BC70" s="77" t="s">
        <v>347</v>
      </c>
      <c r="BD70" s="69" t="s">
        <v>347</v>
      </c>
      <c r="BE70" s="78" t="s">
        <v>348</v>
      </c>
      <c r="BF70" s="74" t="s">
        <v>347</v>
      </c>
      <c r="BG70" s="69" t="s">
        <v>347</v>
      </c>
      <c r="BH70" s="72" t="s">
        <v>348</v>
      </c>
      <c r="BI70" s="77" t="s">
        <v>347</v>
      </c>
      <c r="BJ70" s="69" t="s">
        <v>347</v>
      </c>
      <c r="BK70" s="78" t="s">
        <v>348</v>
      </c>
      <c r="BL70" s="74" t="s">
        <v>347</v>
      </c>
      <c r="BM70" s="69" t="s">
        <v>347</v>
      </c>
      <c r="BN70" s="72" t="s">
        <v>348</v>
      </c>
      <c r="BO70" s="77" t="s">
        <v>347</v>
      </c>
      <c r="BP70" s="69" t="s">
        <v>347</v>
      </c>
      <c r="BQ70" s="78" t="s">
        <v>348</v>
      </c>
      <c r="BR70" s="80" t="s">
        <v>347</v>
      </c>
      <c r="BS70" s="2" t="str">
        <f>IFERROR(VLOOKUP(A70,Listas!$A$2:$B$23,2,FALSE),"")</f>
        <v>Subsecretaría Técnica</v>
      </c>
    </row>
    <row r="71" spans="1:71" ht="409.5" customHeight="1" x14ac:dyDescent="0.2">
      <c r="A71" s="55" t="s">
        <v>291</v>
      </c>
      <c r="B71" s="101" t="s">
        <v>1228</v>
      </c>
      <c r="C71" s="59" t="s">
        <v>39</v>
      </c>
      <c r="D71" s="57" t="s">
        <v>1229</v>
      </c>
      <c r="E71" s="98" t="s">
        <v>35</v>
      </c>
      <c r="F71" s="98" t="s">
        <v>92</v>
      </c>
      <c r="G71" s="55" t="s">
        <v>1230</v>
      </c>
      <c r="H71" s="55" t="s">
        <v>1231</v>
      </c>
      <c r="I71" s="55" t="s">
        <v>1232</v>
      </c>
      <c r="J71" s="55" t="s">
        <v>1219</v>
      </c>
      <c r="K71" s="55" t="s">
        <v>332</v>
      </c>
      <c r="L71" s="55" t="s">
        <v>1061</v>
      </c>
      <c r="M71" s="100" t="s">
        <v>144</v>
      </c>
      <c r="N71" s="100" t="s">
        <v>79</v>
      </c>
      <c r="O71" s="98" t="s">
        <v>81</v>
      </c>
      <c r="P71" s="55" t="s">
        <v>1233</v>
      </c>
      <c r="Q71" s="100" t="s">
        <v>144</v>
      </c>
      <c r="R71" s="100" t="s">
        <v>104</v>
      </c>
      <c r="S71" s="98" t="s">
        <v>105</v>
      </c>
      <c r="T71" s="55" t="s">
        <v>1234</v>
      </c>
      <c r="U71" s="98" t="s">
        <v>357</v>
      </c>
      <c r="V71" s="55" t="s">
        <v>337</v>
      </c>
      <c r="W71" s="55" t="s">
        <v>337</v>
      </c>
      <c r="X71" s="55" t="s">
        <v>337</v>
      </c>
      <c r="Y71" s="55" t="s">
        <v>337</v>
      </c>
      <c r="Z71" s="55" t="s">
        <v>337</v>
      </c>
      <c r="AA71" s="55" t="s">
        <v>1235</v>
      </c>
      <c r="AB71" s="55" t="s">
        <v>1236</v>
      </c>
      <c r="AC71" s="55" t="s">
        <v>1237</v>
      </c>
      <c r="AD71" s="55" t="s">
        <v>1238</v>
      </c>
      <c r="AE71" s="55" t="s">
        <v>1239</v>
      </c>
      <c r="AF71" s="55" t="s">
        <v>1240</v>
      </c>
      <c r="AG71" s="55" t="s">
        <v>1241</v>
      </c>
      <c r="AH71" s="56" t="s">
        <v>1242</v>
      </c>
      <c r="AI71" s="71">
        <v>43362</v>
      </c>
      <c r="AJ71" s="72" t="s">
        <v>341</v>
      </c>
      <c r="AK71" s="77" t="s">
        <v>1225</v>
      </c>
      <c r="AL71" s="69">
        <v>43593</v>
      </c>
      <c r="AM71" s="78" t="s">
        <v>343</v>
      </c>
      <c r="AN71" s="74" t="s">
        <v>1243</v>
      </c>
      <c r="AO71" s="69">
        <v>43783</v>
      </c>
      <c r="AP71" s="72" t="s">
        <v>401</v>
      </c>
      <c r="AQ71" s="77" t="s">
        <v>1244</v>
      </c>
      <c r="AR71" s="69" t="s">
        <v>347</v>
      </c>
      <c r="AS71" s="78" t="s">
        <v>348</v>
      </c>
      <c r="AT71" s="74" t="s">
        <v>347</v>
      </c>
      <c r="AU71" s="69" t="s">
        <v>347</v>
      </c>
      <c r="AV71" s="72" t="s">
        <v>348</v>
      </c>
      <c r="AW71" s="77" t="s">
        <v>347</v>
      </c>
      <c r="AX71" s="69" t="s">
        <v>347</v>
      </c>
      <c r="AY71" s="78" t="s">
        <v>348</v>
      </c>
      <c r="AZ71" s="74" t="s">
        <v>347</v>
      </c>
      <c r="BA71" s="69" t="s">
        <v>347</v>
      </c>
      <c r="BB71" s="72" t="s">
        <v>348</v>
      </c>
      <c r="BC71" s="77" t="s">
        <v>347</v>
      </c>
      <c r="BD71" s="69" t="s">
        <v>347</v>
      </c>
      <c r="BE71" s="78" t="s">
        <v>348</v>
      </c>
      <c r="BF71" s="74" t="s">
        <v>347</v>
      </c>
      <c r="BG71" s="69" t="s">
        <v>347</v>
      </c>
      <c r="BH71" s="72" t="s">
        <v>348</v>
      </c>
      <c r="BI71" s="77" t="s">
        <v>347</v>
      </c>
      <c r="BJ71" s="69" t="s">
        <v>347</v>
      </c>
      <c r="BK71" s="78" t="s">
        <v>348</v>
      </c>
      <c r="BL71" s="74" t="s">
        <v>347</v>
      </c>
      <c r="BM71" s="69" t="s">
        <v>347</v>
      </c>
      <c r="BN71" s="72" t="s">
        <v>348</v>
      </c>
      <c r="BO71" s="77" t="s">
        <v>347</v>
      </c>
      <c r="BP71" s="69" t="s">
        <v>347</v>
      </c>
      <c r="BQ71" s="78" t="s">
        <v>348</v>
      </c>
      <c r="BR71" s="80" t="s">
        <v>347</v>
      </c>
      <c r="BS71" s="2" t="str">
        <f>IFERROR(VLOOKUP(A71,Listas!$A$2:$B$23,2,FALSE),"")</f>
        <v>Subsecretaría Técnica</v>
      </c>
    </row>
    <row r="72" spans="1:71" ht="409.5" customHeight="1" x14ac:dyDescent="0.2">
      <c r="A72" s="55" t="s">
        <v>291</v>
      </c>
      <c r="B72" s="101" t="s">
        <v>1245</v>
      </c>
      <c r="C72" s="59" t="s">
        <v>93</v>
      </c>
      <c r="D72" s="57" t="s">
        <v>1246</v>
      </c>
      <c r="E72" s="98" t="s">
        <v>35</v>
      </c>
      <c r="F72" s="98" t="s">
        <v>92</v>
      </c>
      <c r="G72" s="55" t="s">
        <v>1247</v>
      </c>
      <c r="H72" s="55" t="s">
        <v>1248</v>
      </c>
      <c r="I72" s="55" t="s">
        <v>1249</v>
      </c>
      <c r="J72" s="55" t="s">
        <v>1219</v>
      </c>
      <c r="K72" s="55" t="s">
        <v>332</v>
      </c>
      <c r="L72" s="55" t="s">
        <v>1061</v>
      </c>
      <c r="M72" s="100" t="s">
        <v>144</v>
      </c>
      <c r="N72" s="100" t="s">
        <v>79</v>
      </c>
      <c r="O72" s="98" t="s">
        <v>81</v>
      </c>
      <c r="P72" s="55" t="s">
        <v>1250</v>
      </c>
      <c r="Q72" s="100" t="s">
        <v>144</v>
      </c>
      <c r="R72" s="100" t="s">
        <v>104</v>
      </c>
      <c r="S72" s="98" t="s">
        <v>105</v>
      </c>
      <c r="T72" s="55" t="s">
        <v>1251</v>
      </c>
      <c r="U72" s="98" t="s">
        <v>357</v>
      </c>
      <c r="V72" s="55" t="s">
        <v>337</v>
      </c>
      <c r="W72" s="55" t="s">
        <v>337</v>
      </c>
      <c r="X72" s="55" t="s">
        <v>337</v>
      </c>
      <c r="Y72" s="55" t="s">
        <v>337</v>
      </c>
      <c r="Z72" s="55" t="s">
        <v>337</v>
      </c>
      <c r="AA72" s="55" t="s">
        <v>1235</v>
      </c>
      <c r="AB72" s="55" t="s">
        <v>1236</v>
      </c>
      <c r="AC72" s="55" t="s">
        <v>1237</v>
      </c>
      <c r="AD72" s="55" t="s">
        <v>1238</v>
      </c>
      <c r="AE72" s="55" t="s">
        <v>1239</v>
      </c>
      <c r="AF72" s="55" t="s">
        <v>1252</v>
      </c>
      <c r="AG72" s="55" t="s">
        <v>1253</v>
      </c>
      <c r="AH72" s="56" t="s">
        <v>1254</v>
      </c>
      <c r="AI72" s="71">
        <v>43362</v>
      </c>
      <c r="AJ72" s="72" t="s">
        <v>341</v>
      </c>
      <c r="AK72" s="77" t="s">
        <v>1225</v>
      </c>
      <c r="AL72" s="69">
        <v>43593</v>
      </c>
      <c r="AM72" s="78" t="s">
        <v>343</v>
      </c>
      <c r="AN72" s="74" t="s">
        <v>1255</v>
      </c>
      <c r="AO72" s="69">
        <v>43783</v>
      </c>
      <c r="AP72" s="72" t="s">
        <v>1256</v>
      </c>
      <c r="AQ72" s="77" t="s">
        <v>1257</v>
      </c>
      <c r="AR72" s="69" t="s">
        <v>347</v>
      </c>
      <c r="AS72" s="78" t="s">
        <v>348</v>
      </c>
      <c r="AT72" s="74" t="s">
        <v>347</v>
      </c>
      <c r="AU72" s="69" t="s">
        <v>347</v>
      </c>
      <c r="AV72" s="72" t="s">
        <v>348</v>
      </c>
      <c r="AW72" s="77" t="s">
        <v>347</v>
      </c>
      <c r="AX72" s="69" t="s">
        <v>347</v>
      </c>
      <c r="AY72" s="78" t="s">
        <v>348</v>
      </c>
      <c r="AZ72" s="74" t="s">
        <v>347</v>
      </c>
      <c r="BA72" s="69" t="s">
        <v>347</v>
      </c>
      <c r="BB72" s="72" t="s">
        <v>348</v>
      </c>
      <c r="BC72" s="77" t="s">
        <v>347</v>
      </c>
      <c r="BD72" s="69" t="s">
        <v>347</v>
      </c>
      <c r="BE72" s="78" t="s">
        <v>348</v>
      </c>
      <c r="BF72" s="74" t="s">
        <v>347</v>
      </c>
      <c r="BG72" s="69" t="s">
        <v>347</v>
      </c>
      <c r="BH72" s="72" t="s">
        <v>348</v>
      </c>
      <c r="BI72" s="77" t="s">
        <v>347</v>
      </c>
      <c r="BJ72" s="69" t="s">
        <v>347</v>
      </c>
      <c r="BK72" s="78" t="s">
        <v>348</v>
      </c>
      <c r="BL72" s="74" t="s">
        <v>347</v>
      </c>
      <c r="BM72" s="69" t="s">
        <v>347</v>
      </c>
      <c r="BN72" s="72" t="s">
        <v>348</v>
      </c>
      <c r="BO72" s="77" t="s">
        <v>347</v>
      </c>
      <c r="BP72" s="69" t="s">
        <v>347</v>
      </c>
      <c r="BQ72" s="78" t="s">
        <v>348</v>
      </c>
      <c r="BR72" s="80" t="s">
        <v>347</v>
      </c>
      <c r="BS72" s="2" t="str">
        <f>IFERROR(VLOOKUP(A72,Listas!$A$2:$B$23,2,FALSE),"")</f>
        <v>Subsecretaría Técnica</v>
      </c>
    </row>
    <row r="73" spans="1:71" ht="409.5" customHeight="1" x14ac:dyDescent="0.2">
      <c r="A73" s="55" t="s">
        <v>291</v>
      </c>
      <c r="B73" s="101" t="s">
        <v>1258</v>
      </c>
      <c r="C73" s="59" t="s">
        <v>133</v>
      </c>
      <c r="D73" s="57" t="s">
        <v>1259</v>
      </c>
      <c r="E73" s="98" t="s">
        <v>35</v>
      </c>
      <c r="F73" s="98" t="s">
        <v>152</v>
      </c>
      <c r="G73" s="55" t="s">
        <v>1260</v>
      </c>
      <c r="H73" s="55" t="s">
        <v>1261</v>
      </c>
      <c r="I73" s="55" t="s">
        <v>1262</v>
      </c>
      <c r="J73" s="55" t="s">
        <v>1263</v>
      </c>
      <c r="K73" s="55" t="s">
        <v>332</v>
      </c>
      <c r="L73" s="55" t="s">
        <v>1061</v>
      </c>
      <c r="M73" s="100" t="s">
        <v>144</v>
      </c>
      <c r="N73" s="100" t="s">
        <v>79</v>
      </c>
      <c r="O73" s="98" t="s">
        <v>81</v>
      </c>
      <c r="P73" s="55" t="s">
        <v>1264</v>
      </c>
      <c r="Q73" s="100" t="s">
        <v>144</v>
      </c>
      <c r="R73" s="100" t="s">
        <v>125</v>
      </c>
      <c r="S73" s="98" t="s">
        <v>126</v>
      </c>
      <c r="T73" s="55" t="s">
        <v>1265</v>
      </c>
      <c r="U73" s="98" t="s">
        <v>336</v>
      </c>
      <c r="V73" s="55" t="s">
        <v>337</v>
      </c>
      <c r="W73" s="55" t="s">
        <v>337</v>
      </c>
      <c r="X73" s="55" t="s">
        <v>337</v>
      </c>
      <c r="Y73" s="55" t="s">
        <v>337</v>
      </c>
      <c r="Z73" s="55" t="s">
        <v>337</v>
      </c>
      <c r="AA73" s="55" t="s">
        <v>337</v>
      </c>
      <c r="AB73" s="55" t="s">
        <v>337</v>
      </c>
      <c r="AC73" s="55" t="s">
        <v>337</v>
      </c>
      <c r="AD73" s="55" t="s">
        <v>337</v>
      </c>
      <c r="AE73" s="55" t="s">
        <v>337</v>
      </c>
      <c r="AF73" s="55" t="s">
        <v>1266</v>
      </c>
      <c r="AG73" s="55" t="s">
        <v>1267</v>
      </c>
      <c r="AH73" s="56" t="s">
        <v>1268</v>
      </c>
      <c r="AI73" s="71">
        <v>43362</v>
      </c>
      <c r="AJ73" s="72" t="s">
        <v>341</v>
      </c>
      <c r="AK73" s="77" t="s">
        <v>1225</v>
      </c>
      <c r="AL73" s="69">
        <v>43593</v>
      </c>
      <c r="AM73" s="78" t="s">
        <v>343</v>
      </c>
      <c r="AN73" s="74" t="s">
        <v>1255</v>
      </c>
      <c r="AO73" s="69">
        <v>43783</v>
      </c>
      <c r="AP73" s="72" t="s">
        <v>801</v>
      </c>
      <c r="AQ73" s="77" t="s">
        <v>1269</v>
      </c>
      <c r="AR73" s="69" t="s">
        <v>347</v>
      </c>
      <c r="AS73" s="78" t="s">
        <v>348</v>
      </c>
      <c r="AT73" s="74" t="s">
        <v>347</v>
      </c>
      <c r="AU73" s="69" t="s">
        <v>347</v>
      </c>
      <c r="AV73" s="72" t="s">
        <v>348</v>
      </c>
      <c r="AW73" s="77" t="s">
        <v>347</v>
      </c>
      <c r="AX73" s="69" t="s">
        <v>347</v>
      </c>
      <c r="AY73" s="78" t="s">
        <v>348</v>
      </c>
      <c r="AZ73" s="74" t="s">
        <v>347</v>
      </c>
      <c r="BA73" s="69" t="s">
        <v>347</v>
      </c>
      <c r="BB73" s="72" t="s">
        <v>348</v>
      </c>
      <c r="BC73" s="77" t="s">
        <v>347</v>
      </c>
      <c r="BD73" s="69" t="s">
        <v>347</v>
      </c>
      <c r="BE73" s="78" t="s">
        <v>348</v>
      </c>
      <c r="BF73" s="74" t="s">
        <v>347</v>
      </c>
      <c r="BG73" s="69" t="s">
        <v>347</v>
      </c>
      <c r="BH73" s="72" t="s">
        <v>348</v>
      </c>
      <c r="BI73" s="77" t="s">
        <v>347</v>
      </c>
      <c r="BJ73" s="69" t="s">
        <v>347</v>
      </c>
      <c r="BK73" s="78" t="s">
        <v>348</v>
      </c>
      <c r="BL73" s="74" t="s">
        <v>347</v>
      </c>
      <c r="BM73" s="69" t="s">
        <v>347</v>
      </c>
      <c r="BN73" s="72" t="s">
        <v>348</v>
      </c>
      <c r="BO73" s="77" t="s">
        <v>347</v>
      </c>
      <c r="BP73" s="69" t="s">
        <v>347</v>
      </c>
      <c r="BQ73" s="78" t="s">
        <v>348</v>
      </c>
      <c r="BR73" s="80" t="s">
        <v>347</v>
      </c>
      <c r="BS73" s="2" t="str">
        <f>IFERROR(VLOOKUP(A73,Listas!$A$2:$B$23,2,FALSE),"")</f>
        <v>Subsecretaría Técnica</v>
      </c>
    </row>
    <row r="74" spans="1:71" ht="409.5" customHeight="1" x14ac:dyDescent="0.2">
      <c r="A74" s="55" t="s">
        <v>291</v>
      </c>
      <c r="B74" s="101" t="s">
        <v>1270</v>
      </c>
      <c r="C74" s="59" t="s">
        <v>171</v>
      </c>
      <c r="D74" s="57" t="s">
        <v>1271</v>
      </c>
      <c r="E74" s="98" t="s">
        <v>35</v>
      </c>
      <c r="F74" s="98" t="s">
        <v>42</v>
      </c>
      <c r="G74" s="55" t="s">
        <v>1272</v>
      </c>
      <c r="H74" s="55" t="s">
        <v>1273</v>
      </c>
      <c r="I74" s="55" t="s">
        <v>1274</v>
      </c>
      <c r="J74" s="55" t="s">
        <v>1275</v>
      </c>
      <c r="K74" s="55" t="s">
        <v>332</v>
      </c>
      <c r="L74" s="55" t="s">
        <v>1061</v>
      </c>
      <c r="M74" s="100" t="s">
        <v>144</v>
      </c>
      <c r="N74" s="100" t="s">
        <v>79</v>
      </c>
      <c r="O74" s="98" t="s">
        <v>81</v>
      </c>
      <c r="P74" s="55" t="s">
        <v>1276</v>
      </c>
      <c r="Q74" s="100" t="s">
        <v>144</v>
      </c>
      <c r="R74" s="100" t="s">
        <v>104</v>
      </c>
      <c r="S74" s="98" t="s">
        <v>105</v>
      </c>
      <c r="T74" s="55" t="s">
        <v>1277</v>
      </c>
      <c r="U74" s="98" t="s">
        <v>357</v>
      </c>
      <c r="V74" s="55" t="s">
        <v>337</v>
      </c>
      <c r="W74" s="55" t="s">
        <v>337</v>
      </c>
      <c r="X74" s="55" t="s">
        <v>337</v>
      </c>
      <c r="Y74" s="55" t="s">
        <v>337</v>
      </c>
      <c r="Z74" s="55" t="s">
        <v>337</v>
      </c>
      <c r="AA74" s="55" t="s">
        <v>1235</v>
      </c>
      <c r="AB74" s="55" t="s">
        <v>1236</v>
      </c>
      <c r="AC74" s="55" t="s">
        <v>1237</v>
      </c>
      <c r="AD74" s="55" t="s">
        <v>1238</v>
      </c>
      <c r="AE74" s="55" t="s">
        <v>1239</v>
      </c>
      <c r="AF74" s="55" t="s">
        <v>1278</v>
      </c>
      <c r="AG74" s="55" t="s">
        <v>1279</v>
      </c>
      <c r="AH74" s="56" t="s">
        <v>1280</v>
      </c>
      <c r="AI74" s="71">
        <v>43362</v>
      </c>
      <c r="AJ74" s="72" t="s">
        <v>341</v>
      </c>
      <c r="AK74" s="77" t="s">
        <v>1225</v>
      </c>
      <c r="AL74" s="69">
        <v>43593</v>
      </c>
      <c r="AM74" s="78" t="s">
        <v>343</v>
      </c>
      <c r="AN74" s="74" t="s">
        <v>1255</v>
      </c>
      <c r="AO74" s="69">
        <v>43783</v>
      </c>
      <c r="AP74" s="72" t="s">
        <v>401</v>
      </c>
      <c r="AQ74" s="77" t="s">
        <v>1227</v>
      </c>
      <c r="AR74" s="69" t="s">
        <v>347</v>
      </c>
      <c r="AS74" s="78" t="s">
        <v>348</v>
      </c>
      <c r="AT74" s="74" t="s">
        <v>347</v>
      </c>
      <c r="AU74" s="69" t="s">
        <v>347</v>
      </c>
      <c r="AV74" s="72" t="s">
        <v>348</v>
      </c>
      <c r="AW74" s="77" t="s">
        <v>347</v>
      </c>
      <c r="AX74" s="69" t="s">
        <v>347</v>
      </c>
      <c r="AY74" s="78" t="s">
        <v>348</v>
      </c>
      <c r="AZ74" s="74" t="s">
        <v>347</v>
      </c>
      <c r="BA74" s="69" t="s">
        <v>347</v>
      </c>
      <c r="BB74" s="72" t="s">
        <v>348</v>
      </c>
      <c r="BC74" s="77" t="s">
        <v>347</v>
      </c>
      <c r="BD74" s="69" t="s">
        <v>347</v>
      </c>
      <c r="BE74" s="78" t="s">
        <v>348</v>
      </c>
      <c r="BF74" s="74" t="s">
        <v>347</v>
      </c>
      <c r="BG74" s="69" t="s">
        <v>347</v>
      </c>
      <c r="BH74" s="72" t="s">
        <v>348</v>
      </c>
      <c r="BI74" s="77" t="s">
        <v>347</v>
      </c>
      <c r="BJ74" s="69" t="s">
        <v>347</v>
      </c>
      <c r="BK74" s="78" t="s">
        <v>348</v>
      </c>
      <c r="BL74" s="74" t="s">
        <v>347</v>
      </c>
      <c r="BM74" s="69" t="s">
        <v>347</v>
      </c>
      <c r="BN74" s="72" t="s">
        <v>348</v>
      </c>
      <c r="BO74" s="77" t="s">
        <v>347</v>
      </c>
      <c r="BP74" s="69" t="s">
        <v>347</v>
      </c>
      <c r="BQ74" s="78" t="s">
        <v>348</v>
      </c>
      <c r="BR74" s="80" t="s">
        <v>347</v>
      </c>
      <c r="BS74" s="2" t="str">
        <f>IFERROR(VLOOKUP(A74,Listas!$A$2:$B$23,2,FALSE),"")</f>
        <v>Subsecretaría Técnica</v>
      </c>
    </row>
    <row r="75" spans="1:71" ht="409.5" customHeight="1" x14ac:dyDescent="0.2">
      <c r="A75" s="55" t="s">
        <v>291</v>
      </c>
      <c r="B75" s="101" t="s">
        <v>1281</v>
      </c>
      <c r="C75" s="59" t="s">
        <v>39</v>
      </c>
      <c r="D75" s="57" t="s">
        <v>1282</v>
      </c>
      <c r="E75" s="98" t="s">
        <v>35</v>
      </c>
      <c r="F75" s="98" t="s">
        <v>152</v>
      </c>
      <c r="G75" s="55" t="s">
        <v>1283</v>
      </c>
      <c r="H75" s="55" t="s">
        <v>1284</v>
      </c>
      <c r="I75" s="55" t="s">
        <v>1285</v>
      </c>
      <c r="J75" s="55" t="s">
        <v>1286</v>
      </c>
      <c r="K75" s="55" t="s">
        <v>332</v>
      </c>
      <c r="L75" s="55" t="s">
        <v>1061</v>
      </c>
      <c r="M75" s="100" t="s">
        <v>144</v>
      </c>
      <c r="N75" s="100" t="s">
        <v>79</v>
      </c>
      <c r="O75" s="98" t="s">
        <v>81</v>
      </c>
      <c r="P75" s="55" t="s">
        <v>1287</v>
      </c>
      <c r="Q75" s="100" t="s">
        <v>144</v>
      </c>
      <c r="R75" s="100" t="s">
        <v>125</v>
      </c>
      <c r="S75" s="98" t="s">
        <v>126</v>
      </c>
      <c r="T75" s="55" t="s">
        <v>1288</v>
      </c>
      <c r="U75" s="98" t="s">
        <v>357</v>
      </c>
      <c r="V75" s="55" t="s">
        <v>337</v>
      </c>
      <c r="W75" s="55" t="s">
        <v>337</v>
      </c>
      <c r="X75" s="55" t="s">
        <v>337</v>
      </c>
      <c r="Y75" s="55" t="s">
        <v>337</v>
      </c>
      <c r="Z75" s="55" t="s">
        <v>337</v>
      </c>
      <c r="AA75" s="55" t="s">
        <v>1289</v>
      </c>
      <c r="AB75" s="55" t="s">
        <v>1290</v>
      </c>
      <c r="AC75" s="55" t="s">
        <v>1291</v>
      </c>
      <c r="AD75" s="55" t="s">
        <v>1292</v>
      </c>
      <c r="AE75" s="55" t="s">
        <v>500</v>
      </c>
      <c r="AF75" s="55" t="s">
        <v>1293</v>
      </c>
      <c r="AG75" s="55" t="s">
        <v>1294</v>
      </c>
      <c r="AH75" s="56" t="s">
        <v>1295</v>
      </c>
      <c r="AI75" s="71">
        <v>43362</v>
      </c>
      <c r="AJ75" s="72" t="s">
        <v>341</v>
      </c>
      <c r="AK75" s="77" t="s">
        <v>1225</v>
      </c>
      <c r="AL75" s="69">
        <v>43593</v>
      </c>
      <c r="AM75" s="78" t="s">
        <v>343</v>
      </c>
      <c r="AN75" s="74" t="s">
        <v>1255</v>
      </c>
      <c r="AO75" s="69">
        <v>43783</v>
      </c>
      <c r="AP75" s="72" t="s">
        <v>345</v>
      </c>
      <c r="AQ75" s="77" t="s">
        <v>1227</v>
      </c>
      <c r="AR75" s="69" t="s">
        <v>347</v>
      </c>
      <c r="AS75" s="78" t="s">
        <v>348</v>
      </c>
      <c r="AT75" s="74" t="s">
        <v>347</v>
      </c>
      <c r="AU75" s="69" t="s">
        <v>347</v>
      </c>
      <c r="AV75" s="72" t="s">
        <v>348</v>
      </c>
      <c r="AW75" s="77" t="s">
        <v>347</v>
      </c>
      <c r="AX75" s="69" t="s">
        <v>347</v>
      </c>
      <c r="AY75" s="78" t="s">
        <v>348</v>
      </c>
      <c r="AZ75" s="74" t="s">
        <v>347</v>
      </c>
      <c r="BA75" s="69" t="s">
        <v>347</v>
      </c>
      <c r="BB75" s="72" t="s">
        <v>348</v>
      </c>
      <c r="BC75" s="77" t="s">
        <v>347</v>
      </c>
      <c r="BD75" s="69" t="s">
        <v>347</v>
      </c>
      <c r="BE75" s="78" t="s">
        <v>348</v>
      </c>
      <c r="BF75" s="74" t="s">
        <v>347</v>
      </c>
      <c r="BG75" s="69" t="s">
        <v>347</v>
      </c>
      <c r="BH75" s="72" t="s">
        <v>348</v>
      </c>
      <c r="BI75" s="77" t="s">
        <v>347</v>
      </c>
      <c r="BJ75" s="69" t="s">
        <v>347</v>
      </c>
      <c r="BK75" s="78" t="s">
        <v>348</v>
      </c>
      <c r="BL75" s="74" t="s">
        <v>347</v>
      </c>
      <c r="BM75" s="69" t="s">
        <v>347</v>
      </c>
      <c r="BN75" s="72" t="s">
        <v>348</v>
      </c>
      <c r="BO75" s="77" t="s">
        <v>347</v>
      </c>
      <c r="BP75" s="69" t="s">
        <v>347</v>
      </c>
      <c r="BQ75" s="78" t="s">
        <v>348</v>
      </c>
      <c r="BR75" s="80" t="s">
        <v>347</v>
      </c>
      <c r="BS75" s="2" t="str">
        <f>IFERROR(VLOOKUP(A75,Listas!$A$2:$B$23,2,FALSE),"")</f>
        <v>Subsecretaría Técnica</v>
      </c>
    </row>
    <row r="76" spans="1:71" ht="409.5" customHeight="1" x14ac:dyDescent="0.2">
      <c r="A76" s="55" t="s">
        <v>297</v>
      </c>
      <c r="B76" s="101" t="s">
        <v>1296</v>
      </c>
      <c r="C76" s="59" t="s">
        <v>171</v>
      </c>
      <c r="D76" s="57" t="s">
        <v>1297</v>
      </c>
      <c r="E76" s="98" t="s">
        <v>35</v>
      </c>
      <c r="F76" s="98" t="s">
        <v>152</v>
      </c>
      <c r="G76" s="55" t="s">
        <v>1298</v>
      </c>
      <c r="H76" s="55" t="s">
        <v>1299</v>
      </c>
      <c r="I76" s="55" t="s">
        <v>1300</v>
      </c>
      <c r="J76" s="55" t="s">
        <v>1301</v>
      </c>
      <c r="K76" s="55" t="s">
        <v>332</v>
      </c>
      <c r="L76" s="55" t="s">
        <v>1302</v>
      </c>
      <c r="M76" s="100" t="s">
        <v>124</v>
      </c>
      <c r="N76" s="100" t="s">
        <v>104</v>
      </c>
      <c r="O76" s="98" t="s">
        <v>105</v>
      </c>
      <c r="P76" s="55" t="s">
        <v>1303</v>
      </c>
      <c r="Q76" s="100" t="s">
        <v>144</v>
      </c>
      <c r="R76" s="100" t="s">
        <v>125</v>
      </c>
      <c r="S76" s="98" t="s">
        <v>126</v>
      </c>
      <c r="T76" s="55" t="s">
        <v>1304</v>
      </c>
      <c r="U76" s="98" t="s">
        <v>357</v>
      </c>
      <c r="V76" s="55" t="s">
        <v>337</v>
      </c>
      <c r="W76" s="55" t="s">
        <v>337</v>
      </c>
      <c r="X76" s="55" t="s">
        <v>337</v>
      </c>
      <c r="Y76" s="55" t="s">
        <v>337</v>
      </c>
      <c r="Z76" s="55" t="s">
        <v>337</v>
      </c>
      <c r="AA76" s="55" t="s">
        <v>1305</v>
      </c>
      <c r="AB76" s="55" t="s">
        <v>1306</v>
      </c>
      <c r="AC76" s="55" t="s">
        <v>1307</v>
      </c>
      <c r="AD76" s="55" t="s">
        <v>1308</v>
      </c>
      <c r="AE76" s="55" t="s">
        <v>1309</v>
      </c>
      <c r="AF76" s="55" t="s">
        <v>1310</v>
      </c>
      <c r="AG76" s="55" t="s">
        <v>1311</v>
      </c>
      <c r="AH76" s="56" t="s">
        <v>1312</v>
      </c>
      <c r="AI76" s="71">
        <v>43350</v>
      </c>
      <c r="AJ76" s="72" t="s">
        <v>341</v>
      </c>
      <c r="AK76" s="77" t="s">
        <v>453</v>
      </c>
      <c r="AL76" s="69">
        <v>43593</v>
      </c>
      <c r="AM76" s="78" t="s">
        <v>1313</v>
      </c>
      <c r="AN76" s="74" t="s">
        <v>1314</v>
      </c>
      <c r="AO76" s="69">
        <v>43768</v>
      </c>
      <c r="AP76" s="72" t="s">
        <v>1315</v>
      </c>
      <c r="AQ76" s="77" t="s">
        <v>1316</v>
      </c>
      <c r="AR76" s="69" t="s">
        <v>347</v>
      </c>
      <c r="AS76" s="78" t="s">
        <v>348</v>
      </c>
      <c r="AT76" s="74" t="s">
        <v>347</v>
      </c>
      <c r="AU76" s="69" t="s">
        <v>347</v>
      </c>
      <c r="AV76" s="72" t="s">
        <v>348</v>
      </c>
      <c r="AW76" s="77" t="s">
        <v>347</v>
      </c>
      <c r="AX76" s="69" t="s">
        <v>347</v>
      </c>
      <c r="AY76" s="78" t="s">
        <v>348</v>
      </c>
      <c r="AZ76" s="74" t="s">
        <v>347</v>
      </c>
      <c r="BA76" s="69" t="s">
        <v>347</v>
      </c>
      <c r="BB76" s="72" t="s">
        <v>348</v>
      </c>
      <c r="BC76" s="77" t="s">
        <v>347</v>
      </c>
      <c r="BD76" s="69" t="s">
        <v>347</v>
      </c>
      <c r="BE76" s="78" t="s">
        <v>348</v>
      </c>
      <c r="BF76" s="74" t="s">
        <v>347</v>
      </c>
      <c r="BG76" s="69" t="s">
        <v>347</v>
      </c>
      <c r="BH76" s="72" t="s">
        <v>348</v>
      </c>
      <c r="BI76" s="77" t="s">
        <v>347</v>
      </c>
      <c r="BJ76" s="69" t="s">
        <v>347</v>
      </c>
      <c r="BK76" s="78" t="s">
        <v>348</v>
      </c>
      <c r="BL76" s="74" t="s">
        <v>347</v>
      </c>
      <c r="BM76" s="69" t="s">
        <v>347</v>
      </c>
      <c r="BN76" s="72" t="s">
        <v>348</v>
      </c>
      <c r="BO76" s="77" t="s">
        <v>347</v>
      </c>
      <c r="BP76" s="69" t="s">
        <v>347</v>
      </c>
      <c r="BQ76" s="78" t="s">
        <v>348</v>
      </c>
      <c r="BR76" s="80" t="s">
        <v>347</v>
      </c>
      <c r="BS76" s="2" t="str">
        <f>IFERROR(VLOOKUP(A76,Listas!$A$2:$B$23,2,FALSE),"")</f>
        <v>Dirección de Talento Humano</v>
      </c>
    </row>
    <row r="77" spans="1:71" ht="409.5" customHeight="1" x14ac:dyDescent="0.2">
      <c r="A77" s="55" t="s">
        <v>297</v>
      </c>
      <c r="B77" s="101" t="s">
        <v>1317</v>
      </c>
      <c r="C77" s="59" t="s">
        <v>93</v>
      </c>
      <c r="D77" s="57" t="s">
        <v>1318</v>
      </c>
      <c r="E77" s="98" t="s">
        <v>35</v>
      </c>
      <c r="F77" s="98" t="s">
        <v>152</v>
      </c>
      <c r="G77" s="55" t="s">
        <v>1319</v>
      </c>
      <c r="H77" s="55" t="s">
        <v>1299</v>
      </c>
      <c r="I77" s="55" t="s">
        <v>1320</v>
      </c>
      <c r="J77" s="55" t="s">
        <v>1301</v>
      </c>
      <c r="K77" s="55" t="s">
        <v>332</v>
      </c>
      <c r="L77" s="55" t="s">
        <v>1302</v>
      </c>
      <c r="M77" s="100" t="s">
        <v>144</v>
      </c>
      <c r="N77" s="100" t="s">
        <v>104</v>
      </c>
      <c r="O77" s="98" t="s">
        <v>105</v>
      </c>
      <c r="P77" s="55" t="s">
        <v>1321</v>
      </c>
      <c r="Q77" s="100" t="s">
        <v>144</v>
      </c>
      <c r="R77" s="100" t="s">
        <v>125</v>
      </c>
      <c r="S77" s="98" t="s">
        <v>126</v>
      </c>
      <c r="T77" s="55" t="s">
        <v>1322</v>
      </c>
      <c r="U77" s="98" t="s">
        <v>336</v>
      </c>
      <c r="V77" s="55" t="s">
        <v>337</v>
      </c>
      <c r="W77" s="55" t="s">
        <v>337</v>
      </c>
      <c r="X77" s="55" t="s">
        <v>337</v>
      </c>
      <c r="Y77" s="55" t="s">
        <v>337</v>
      </c>
      <c r="Z77" s="55" t="s">
        <v>337</v>
      </c>
      <c r="AA77" s="55" t="s">
        <v>337</v>
      </c>
      <c r="AB77" s="55" t="s">
        <v>337</v>
      </c>
      <c r="AC77" s="55" t="s">
        <v>337</v>
      </c>
      <c r="AD77" s="55" t="s">
        <v>337</v>
      </c>
      <c r="AE77" s="55" t="s">
        <v>337</v>
      </c>
      <c r="AF77" s="55" t="s">
        <v>1323</v>
      </c>
      <c r="AG77" s="55" t="s">
        <v>1324</v>
      </c>
      <c r="AH77" s="56" t="s">
        <v>1325</v>
      </c>
      <c r="AI77" s="71">
        <v>43350</v>
      </c>
      <c r="AJ77" s="72" t="s">
        <v>341</v>
      </c>
      <c r="AK77" s="77" t="s">
        <v>453</v>
      </c>
      <c r="AL77" s="69">
        <v>43593</v>
      </c>
      <c r="AM77" s="78" t="s">
        <v>343</v>
      </c>
      <c r="AN77" s="74" t="s">
        <v>1326</v>
      </c>
      <c r="AO77" s="69">
        <v>43769</v>
      </c>
      <c r="AP77" s="72" t="s">
        <v>960</v>
      </c>
      <c r="AQ77" s="77" t="s">
        <v>1327</v>
      </c>
      <c r="AR77" s="69" t="s">
        <v>347</v>
      </c>
      <c r="AS77" s="78" t="s">
        <v>348</v>
      </c>
      <c r="AT77" s="74" t="s">
        <v>347</v>
      </c>
      <c r="AU77" s="69" t="s">
        <v>347</v>
      </c>
      <c r="AV77" s="72" t="s">
        <v>348</v>
      </c>
      <c r="AW77" s="77" t="s">
        <v>347</v>
      </c>
      <c r="AX77" s="69" t="s">
        <v>347</v>
      </c>
      <c r="AY77" s="78" t="s">
        <v>348</v>
      </c>
      <c r="AZ77" s="74" t="s">
        <v>347</v>
      </c>
      <c r="BA77" s="69" t="s">
        <v>347</v>
      </c>
      <c r="BB77" s="72" t="s">
        <v>348</v>
      </c>
      <c r="BC77" s="77" t="s">
        <v>347</v>
      </c>
      <c r="BD77" s="69" t="s">
        <v>347</v>
      </c>
      <c r="BE77" s="78" t="s">
        <v>348</v>
      </c>
      <c r="BF77" s="74" t="s">
        <v>347</v>
      </c>
      <c r="BG77" s="69" t="s">
        <v>347</v>
      </c>
      <c r="BH77" s="72" t="s">
        <v>348</v>
      </c>
      <c r="BI77" s="77" t="s">
        <v>347</v>
      </c>
      <c r="BJ77" s="69" t="s">
        <v>347</v>
      </c>
      <c r="BK77" s="78" t="s">
        <v>348</v>
      </c>
      <c r="BL77" s="74" t="s">
        <v>347</v>
      </c>
      <c r="BM77" s="69" t="s">
        <v>347</v>
      </c>
      <c r="BN77" s="72" t="s">
        <v>348</v>
      </c>
      <c r="BO77" s="77" t="s">
        <v>347</v>
      </c>
      <c r="BP77" s="69" t="s">
        <v>347</v>
      </c>
      <c r="BQ77" s="78" t="s">
        <v>348</v>
      </c>
      <c r="BR77" s="80" t="s">
        <v>347</v>
      </c>
      <c r="BS77" s="2" t="str">
        <f>IFERROR(VLOOKUP(A77,Listas!$A$2:$B$23,2,FALSE),"")</f>
        <v>Dirección de Talento Humano</v>
      </c>
    </row>
    <row r="78" spans="1:71" ht="409.5" customHeight="1" x14ac:dyDescent="0.2">
      <c r="A78" s="55" t="s">
        <v>297</v>
      </c>
      <c r="B78" s="101" t="s">
        <v>1328</v>
      </c>
      <c r="C78" s="59" t="s">
        <v>171</v>
      </c>
      <c r="D78" s="57" t="s">
        <v>1329</v>
      </c>
      <c r="E78" s="98" t="s">
        <v>35</v>
      </c>
      <c r="F78" s="98" t="s">
        <v>152</v>
      </c>
      <c r="G78" s="55" t="s">
        <v>1330</v>
      </c>
      <c r="H78" s="55" t="s">
        <v>1331</v>
      </c>
      <c r="I78" s="55" t="s">
        <v>1332</v>
      </c>
      <c r="J78" s="55" t="s">
        <v>1301</v>
      </c>
      <c r="K78" s="55" t="s">
        <v>332</v>
      </c>
      <c r="L78" s="55" t="s">
        <v>333</v>
      </c>
      <c r="M78" s="100" t="s">
        <v>144</v>
      </c>
      <c r="N78" s="100" t="s">
        <v>104</v>
      </c>
      <c r="O78" s="98" t="s">
        <v>105</v>
      </c>
      <c r="P78" s="55" t="s">
        <v>1333</v>
      </c>
      <c r="Q78" s="100" t="s">
        <v>144</v>
      </c>
      <c r="R78" s="100" t="s">
        <v>125</v>
      </c>
      <c r="S78" s="98" t="s">
        <v>126</v>
      </c>
      <c r="T78" s="55" t="s">
        <v>1334</v>
      </c>
      <c r="U78" s="98" t="s">
        <v>357</v>
      </c>
      <c r="V78" s="55" t="s">
        <v>337</v>
      </c>
      <c r="W78" s="55" t="s">
        <v>337</v>
      </c>
      <c r="X78" s="55" t="s">
        <v>337</v>
      </c>
      <c r="Y78" s="55" t="s">
        <v>337</v>
      </c>
      <c r="Z78" s="55" t="s">
        <v>337</v>
      </c>
      <c r="AA78" s="55" t="s">
        <v>1335</v>
      </c>
      <c r="AB78" s="55" t="s">
        <v>1336</v>
      </c>
      <c r="AC78" s="55" t="s">
        <v>1337</v>
      </c>
      <c r="AD78" s="55" t="s">
        <v>1338</v>
      </c>
      <c r="AE78" s="55" t="s">
        <v>1339</v>
      </c>
      <c r="AF78" s="55" t="s">
        <v>1340</v>
      </c>
      <c r="AG78" s="55" t="s">
        <v>1341</v>
      </c>
      <c r="AH78" s="56" t="s">
        <v>1342</v>
      </c>
      <c r="AI78" s="71">
        <v>43350</v>
      </c>
      <c r="AJ78" s="72" t="s">
        <v>341</v>
      </c>
      <c r="AK78" s="77" t="s">
        <v>453</v>
      </c>
      <c r="AL78" s="69">
        <v>43593</v>
      </c>
      <c r="AM78" s="78" t="s">
        <v>343</v>
      </c>
      <c r="AN78" s="74" t="s">
        <v>1343</v>
      </c>
      <c r="AO78" s="69">
        <v>43769</v>
      </c>
      <c r="AP78" s="72" t="s">
        <v>472</v>
      </c>
      <c r="AQ78" s="77" t="s">
        <v>1344</v>
      </c>
      <c r="AR78" s="69" t="s">
        <v>347</v>
      </c>
      <c r="AS78" s="78" t="s">
        <v>348</v>
      </c>
      <c r="AT78" s="74" t="s">
        <v>347</v>
      </c>
      <c r="AU78" s="69" t="s">
        <v>347</v>
      </c>
      <c r="AV78" s="72" t="s">
        <v>348</v>
      </c>
      <c r="AW78" s="77" t="s">
        <v>347</v>
      </c>
      <c r="AX78" s="69" t="s">
        <v>347</v>
      </c>
      <c r="AY78" s="78" t="s">
        <v>348</v>
      </c>
      <c r="AZ78" s="74" t="s">
        <v>347</v>
      </c>
      <c r="BA78" s="69" t="s">
        <v>347</v>
      </c>
      <c r="BB78" s="72" t="s">
        <v>348</v>
      </c>
      <c r="BC78" s="77" t="s">
        <v>347</v>
      </c>
      <c r="BD78" s="69" t="s">
        <v>347</v>
      </c>
      <c r="BE78" s="78" t="s">
        <v>348</v>
      </c>
      <c r="BF78" s="74" t="s">
        <v>347</v>
      </c>
      <c r="BG78" s="69" t="s">
        <v>347</v>
      </c>
      <c r="BH78" s="72" t="s">
        <v>348</v>
      </c>
      <c r="BI78" s="77" t="s">
        <v>347</v>
      </c>
      <c r="BJ78" s="69" t="s">
        <v>347</v>
      </c>
      <c r="BK78" s="78" t="s">
        <v>348</v>
      </c>
      <c r="BL78" s="74" t="s">
        <v>347</v>
      </c>
      <c r="BM78" s="69" t="s">
        <v>347</v>
      </c>
      <c r="BN78" s="72" t="s">
        <v>348</v>
      </c>
      <c r="BO78" s="77" t="s">
        <v>347</v>
      </c>
      <c r="BP78" s="69" t="s">
        <v>347</v>
      </c>
      <c r="BQ78" s="78" t="s">
        <v>348</v>
      </c>
      <c r="BR78" s="80" t="s">
        <v>347</v>
      </c>
      <c r="BS78" s="2" t="str">
        <f>IFERROR(VLOOKUP(A78,Listas!$A$2:$B$23,2,FALSE),"")</f>
        <v>Dirección de Talento Humano</v>
      </c>
    </row>
    <row r="79" spans="1:71" ht="409.5" customHeight="1" x14ac:dyDescent="0.2">
      <c r="A79" s="55" t="s">
        <v>297</v>
      </c>
      <c r="B79" s="101" t="s">
        <v>1345</v>
      </c>
      <c r="C79" s="59" t="s">
        <v>133</v>
      </c>
      <c r="D79" s="57" t="s">
        <v>1346</v>
      </c>
      <c r="E79" s="98" t="s">
        <v>35</v>
      </c>
      <c r="F79" s="98" t="s">
        <v>42</v>
      </c>
      <c r="G79" s="55" t="s">
        <v>1347</v>
      </c>
      <c r="H79" s="55" t="s">
        <v>1348</v>
      </c>
      <c r="I79" s="55" t="s">
        <v>1349</v>
      </c>
      <c r="J79" s="55" t="s">
        <v>1301</v>
      </c>
      <c r="K79" s="55" t="s">
        <v>332</v>
      </c>
      <c r="L79" s="55" t="s">
        <v>333</v>
      </c>
      <c r="M79" s="100" t="s">
        <v>124</v>
      </c>
      <c r="N79" s="100" t="s">
        <v>104</v>
      </c>
      <c r="O79" s="98" t="s">
        <v>105</v>
      </c>
      <c r="P79" s="55" t="s">
        <v>1350</v>
      </c>
      <c r="Q79" s="100" t="s">
        <v>144</v>
      </c>
      <c r="R79" s="100" t="s">
        <v>125</v>
      </c>
      <c r="S79" s="98" t="s">
        <v>126</v>
      </c>
      <c r="T79" s="55" t="s">
        <v>1351</v>
      </c>
      <c r="U79" s="98" t="s">
        <v>357</v>
      </c>
      <c r="V79" s="55" t="s">
        <v>337</v>
      </c>
      <c r="W79" s="55" t="s">
        <v>337</v>
      </c>
      <c r="X79" s="55" t="s">
        <v>337</v>
      </c>
      <c r="Y79" s="55" t="s">
        <v>337</v>
      </c>
      <c r="Z79" s="55" t="s">
        <v>337</v>
      </c>
      <c r="AA79" s="55" t="s">
        <v>1352</v>
      </c>
      <c r="AB79" s="55" t="s">
        <v>1353</v>
      </c>
      <c r="AC79" s="55" t="s">
        <v>1354</v>
      </c>
      <c r="AD79" s="55" t="s">
        <v>1355</v>
      </c>
      <c r="AE79" s="55" t="s">
        <v>1356</v>
      </c>
      <c r="AF79" s="55" t="s">
        <v>1357</v>
      </c>
      <c r="AG79" s="55" t="s">
        <v>1341</v>
      </c>
      <c r="AH79" s="56" t="s">
        <v>1358</v>
      </c>
      <c r="AI79" s="71">
        <v>43350</v>
      </c>
      <c r="AJ79" s="72" t="s">
        <v>341</v>
      </c>
      <c r="AK79" s="77" t="s">
        <v>453</v>
      </c>
      <c r="AL79" s="69">
        <v>43593</v>
      </c>
      <c r="AM79" s="78" t="s">
        <v>343</v>
      </c>
      <c r="AN79" s="74" t="s">
        <v>1359</v>
      </c>
      <c r="AO79" s="69">
        <v>43769</v>
      </c>
      <c r="AP79" s="72" t="s">
        <v>472</v>
      </c>
      <c r="AQ79" s="77" t="s">
        <v>1360</v>
      </c>
      <c r="AR79" s="69" t="s">
        <v>347</v>
      </c>
      <c r="AS79" s="78" t="s">
        <v>348</v>
      </c>
      <c r="AT79" s="74" t="s">
        <v>347</v>
      </c>
      <c r="AU79" s="69" t="s">
        <v>347</v>
      </c>
      <c r="AV79" s="72" t="s">
        <v>348</v>
      </c>
      <c r="AW79" s="77" t="s">
        <v>347</v>
      </c>
      <c r="AX79" s="69" t="s">
        <v>347</v>
      </c>
      <c r="AY79" s="78" t="s">
        <v>348</v>
      </c>
      <c r="AZ79" s="74" t="s">
        <v>347</v>
      </c>
      <c r="BA79" s="69" t="s">
        <v>347</v>
      </c>
      <c r="BB79" s="72" t="s">
        <v>348</v>
      </c>
      <c r="BC79" s="77" t="s">
        <v>347</v>
      </c>
      <c r="BD79" s="69" t="s">
        <v>347</v>
      </c>
      <c r="BE79" s="78" t="s">
        <v>348</v>
      </c>
      <c r="BF79" s="74" t="s">
        <v>347</v>
      </c>
      <c r="BG79" s="69" t="s">
        <v>347</v>
      </c>
      <c r="BH79" s="72" t="s">
        <v>348</v>
      </c>
      <c r="BI79" s="77" t="s">
        <v>347</v>
      </c>
      <c r="BJ79" s="69" t="s">
        <v>347</v>
      </c>
      <c r="BK79" s="78" t="s">
        <v>348</v>
      </c>
      <c r="BL79" s="74" t="s">
        <v>347</v>
      </c>
      <c r="BM79" s="69" t="s">
        <v>347</v>
      </c>
      <c r="BN79" s="72" t="s">
        <v>348</v>
      </c>
      <c r="BO79" s="77" t="s">
        <v>347</v>
      </c>
      <c r="BP79" s="69" t="s">
        <v>347</v>
      </c>
      <c r="BQ79" s="78" t="s">
        <v>348</v>
      </c>
      <c r="BR79" s="80" t="s">
        <v>347</v>
      </c>
      <c r="BS79" s="2" t="str">
        <f>IFERROR(VLOOKUP(A79,Listas!$A$2:$B$23,2,FALSE),"")</f>
        <v>Dirección de Talento Humano</v>
      </c>
    </row>
    <row r="80" spans="1:71" ht="409.5" customHeight="1" x14ac:dyDescent="0.2">
      <c r="A80" s="55" t="s">
        <v>297</v>
      </c>
      <c r="B80" s="101" t="s">
        <v>1361</v>
      </c>
      <c r="C80" s="59" t="s">
        <v>133</v>
      </c>
      <c r="D80" s="57" t="s">
        <v>1362</v>
      </c>
      <c r="E80" s="98" t="s">
        <v>35</v>
      </c>
      <c r="F80" s="98" t="s">
        <v>42</v>
      </c>
      <c r="G80" s="55" t="s">
        <v>1363</v>
      </c>
      <c r="H80" s="55" t="s">
        <v>1364</v>
      </c>
      <c r="I80" s="55" t="s">
        <v>1365</v>
      </c>
      <c r="J80" s="55" t="s">
        <v>1301</v>
      </c>
      <c r="K80" s="55" t="s">
        <v>332</v>
      </c>
      <c r="L80" s="55" t="s">
        <v>333</v>
      </c>
      <c r="M80" s="100" t="s">
        <v>144</v>
      </c>
      <c r="N80" s="100" t="s">
        <v>104</v>
      </c>
      <c r="O80" s="98" t="s">
        <v>105</v>
      </c>
      <c r="P80" s="55" t="s">
        <v>1366</v>
      </c>
      <c r="Q80" s="100" t="s">
        <v>144</v>
      </c>
      <c r="R80" s="100" t="s">
        <v>125</v>
      </c>
      <c r="S80" s="98" t="s">
        <v>126</v>
      </c>
      <c r="T80" s="55" t="s">
        <v>1367</v>
      </c>
      <c r="U80" s="98" t="s">
        <v>357</v>
      </c>
      <c r="V80" s="55" t="s">
        <v>337</v>
      </c>
      <c r="W80" s="55" t="s">
        <v>337</v>
      </c>
      <c r="X80" s="55" t="s">
        <v>337</v>
      </c>
      <c r="Y80" s="55" t="s">
        <v>337</v>
      </c>
      <c r="Z80" s="55" t="s">
        <v>337</v>
      </c>
      <c r="AA80" s="55" t="s">
        <v>1368</v>
      </c>
      <c r="AB80" s="55" t="s">
        <v>1336</v>
      </c>
      <c r="AC80" s="55" t="s">
        <v>1369</v>
      </c>
      <c r="AD80" s="55" t="s">
        <v>1338</v>
      </c>
      <c r="AE80" s="55" t="s">
        <v>1370</v>
      </c>
      <c r="AF80" s="55" t="s">
        <v>1371</v>
      </c>
      <c r="AG80" s="55" t="s">
        <v>1341</v>
      </c>
      <c r="AH80" s="56" t="s">
        <v>1372</v>
      </c>
      <c r="AI80" s="71">
        <v>43350</v>
      </c>
      <c r="AJ80" s="72" t="s">
        <v>341</v>
      </c>
      <c r="AK80" s="77" t="s">
        <v>453</v>
      </c>
      <c r="AL80" s="69">
        <v>43593</v>
      </c>
      <c r="AM80" s="78" t="s">
        <v>343</v>
      </c>
      <c r="AN80" s="74" t="s">
        <v>1359</v>
      </c>
      <c r="AO80" s="69">
        <v>43769</v>
      </c>
      <c r="AP80" s="72" t="s">
        <v>472</v>
      </c>
      <c r="AQ80" s="77" t="s">
        <v>1373</v>
      </c>
      <c r="AR80" s="69" t="s">
        <v>347</v>
      </c>
      <c r="AS80" s="78" t="s">
        <v>348</v>
      </c>
      <c r="AT80" s="74" t="s">
        <v>347</v>
      </c>
      <c r="AU80" s="69" t="s">
        <v>347</v>
      </c>
      <c r="AV80" s="72" t="s">
        <v>348</v>
      </c>
      <c r="AW80" s="77" t="s">
        <v>347</v>
      </c>
      <c r="AX80" s="69" t="s">
        <v>347</v>
      </c>
      <c r="AY80" s="78" t="s">
        <v>348</v>
      </c>
      <c r="AZ80" s="74" t="s">
        <v>347</v>
      </c>
      <c r="BA80" s="69" t="s">
        <v>347</v>
      </c>
      <c r="BB80" s="72" t="s">
        <v>348</v>
      </c>
      <c r="BC80" s="77" t="s">
        <v>347</v>
      </c>
      <c r="BD80" s="69" t="s">
        <v>347</v>
      </c>
      <c r="BE80" s="78" t="s">
        <v>348</v>
      </c>
      <c r="BF80" s="74" t="s">
        <v>347</v>
      </c>
      <c r="BG80" s="69" t="s">
        <v>347</v>
      </c>
      <c r="BH80" s="72" t="s">
        <v>348</v>
      </c>
      <c r="BI80" s="77" t="s">
        <v>347</v>
      </c>
      <c r="BJ80" s="69" t="s">
        <v>347</v>
      </c>
      <c r="BK80" s="78" t="s">
        <v>348</v>
      </c>
      <c r="BL80" s="74" t="s">
        <v>347</v>
      </c>
      <c r="BM80" s="69" t="s">
        <v>347</v>
      </c>
      <c r="BN80" s="72" t="s">
        <v>348</v>
      </c>
      <c r="BO80" s="77" t="s">
        <v>347</v>
      </c>
      <c r="BP80" s="69" t="s">
        <v>347</v>
      </c>
      <c r="BQ80" s="78" t="s">
        <v>348</v>
      </c>
      <c r="BR80" s="80" t="s">
        <v>347</v>
      </c>
      <c r="BS80" s="2" t="str">
        <f>IFERROR(VLOOKUP(A80,Listas!$A$2:$B$23,2,FALSE),"")</f>
        <v>Dirección de Talento Humano</v>
      </c>
    </row>
    <row r="81" spans="1:71" ht="409.5" customHeight="1" x14ac:dyDescent="0.2">
      <c r="A81" s="55" t="s">
        <v>297</v>
      </c>
      <c r="B81" s="101" t="s">
        <v>1374</v>
      </c>
      <c r="C81" s="59" t="s">
        <v>133</v>
      </c>
      <c r="D81" s="57" t="s">
        <v>1375</v>
      </c>
      <c r="E81" s="98" t="s">
        <v>35</v>
      </c>
      <c r="F81" s="98" t="s">
        <v>42</v>
      </c>
      <c r="G81" s="55" t="s">
        <v>1376</v>
      </c>
      <c r="H81" s="55" t="s">
        <v>1377</v>
      </c>
      <c r="I81" s="55" t="s">
        <v>1378</v>
      </c>
      <c r="J81" s="55" t="s">
        <v>1301</v>
      </c>
      <c r="K81" s="55" t="s">
        <v>332</v>
      </c>
      <c r="L81" s="55" t="s">
        <v>1302</v>
      </c>
      <c r="M81" s="100" t="s">
        <v>103</v>
      </c>
      <c r="N81" s="100" t="s">
        <v>125</v>
      </c>
      <c r="O81" s="98" t="s">
        <v>105</v>
      </c>
      <c r="P81" s="55" t="s">
        <v>1379</v>
      </c>
      <c r="Q81" s="100" t="s">
        <v>144</v>
      </c>
      <c r="R81" s="100" t="s">
        <v>145</v>
      </c>
      <c r="S81" s="98" t="s">
        <v>126</v>
      </c>
      <c r="T81" s="55" t="s">
        <v>1367</v>
      </c>
      <c r="U81" s="98" t="s">
        <v>336</v>
      </c>
      <c r="V81" s="55" t="s">
        <v>337</v>
      </c>
      <c r="W81" s="55" t="s">
        <v>337</v>
      </c>
      <c r="X81" s="55" t="s">
        <v>337</v>
      </c>
      <c r="Y81" s="55" t="s">
        <v>337</v>
      </c>
      <c r="Z81" s="55" t="s">
        <v>337</v>
      </c>
      <c r="AA81" s="55" t="s">
        <v>337</v>
      </c>
      <c r="AB81" s="55" t="s">
        <v>337</v>
      </c>
      <c r="AC81" s="55" t="s">
        <v>337</v>
      </c>
      <c r="AD81" s="55" t="s">
        <v>337</v>
      </c>
      <c r="AE81" s="55" t="s">
        <v>337</v>
      </c>
      <c r="AF81" s="55" t="s">
        <v>1380</v>
      </c>
      <c r="AG81" s="55" t="s">
        <v>1341</v>
      </c>
      <c r="AH81" s="56" t="s">
        <v>1381</v>
      </c>
      <c r="AI81" s="71">
        <v>43350</v>
      </c>
      <c r="AJ81" s="72" t="s">
        <v>341</v>
      </c>
      <c r="AK81" s="77" t="s">
        <v>453</v>
      </c>
      <c r="AL81" s="69">
        <v>43593</v>
      </c>
      <c r="AM81" s="78" t="s">
        <v>343</v>
      </c>
      <c r="AN81" s="74" t="s">
        <v>1382</v>
      </c>
      <c r="AO81" s="69">
        <v>43769</v>
      </c>
      <c r="AP81" s="72" t="s">
        <v>960</v>
      </c>
      <c r="AQ81" s="77" t="s">
        <v>1383</v>
      </c>
      <c r="AR81" s="69" t="s">
        <v>347</v>
      </c>
      <c r="AS81" s="78" t="s">
        <v>348</v>
      </c>
      <c r="AT81" s="74" t="s">
        <v>347</v>
      </c>
      <c r="AU81" s="69" t="s">
        <v>347</v>
      </c>
      <c r="AV81" s="72" t="s">
        <v>348</v>
      </c>
      <c r="AW81" s="77" t="s">
        <v>347</v>
      </c>
      <c r="AX81" s="69" t="s">
        <v>347</v>
      </c>
      <c r="AY81" s="78" t="s">
        <v>348</v>
      </c>
      <c r="AZ81" s="74" t="s">
        <v>347</v>
      </c>
      <c r="BA81" s="69" t="s">
        <v>347</v>
      </c>
      <c r="BB81" s="72" t="s">
        <v>348</v>
      </c>
      <c r="BC81" s="77" t="s">
        <v>347</v>
      </c>
      <c r="BD81" s="69" t="s">
        <v>347</v>
      </c>
      <c r="BE81" s="78" t="s">
        <v>348</v>
      </c>
      <c r="BF81" s="74" t="s">
        <v>347</v>
      </c>
      <c r="BG81" s="69" t="s">
        <v>347</v>
      </c>
      <c r="BH81" s="72" t="s">
        <v>348</v>
      </c>
      <c r="BI81" s="77" t="s">
        <v>347</v>
      </c>
      <c r="BJ81" s="69" t="s">
        <v>347</v>
      </c>
      <c r="BK81" s="78" t="s">
        <v>348</v>
      </c>
      <c r="BL81" s="74" t="s">
        <v>347</v>
      </c>
      <c r="BM81" s="69" t="s">
        <v>347</v>
      </c>
      <c r="BN81" s="72" t="s">
        <v>348</v>
      </c>
      <c r="BO81" s="77" t="s">
        <v>347</v>
      </c>
      <c r="BP81" s="69" t="s">
        <v>347</v>
      </c>
      <c r="BQ81" s="78" t="s">
        <v>348</v>
      </c>
      <c r="BR81" s="80" t="s">
        <v>347</v>
      </c>
      <c r="BS81" s="2" t="str">
        <f>IFERROR(VLOOKUP(A81,Listas!$A$2:$B$23,2,FALSE),"")</f>
        <v>Dirección de Talento Humano</v>
      </c>
    </row>
    <row r="82" spans="1:71" ht="409.5" customHeight="1" x14ac:dyDescent="0.2">
      <c r="A82" s="55" t="s">
        <v>205</v>
      </c>
      <c r="B82" s="101" t="s">
        <v>1384</v>
      </c>
      <c r="C82" s="59" t="s">
        <v>39</v>
      </c>
      <c r="D82" s="57" t="s">
        <v>1385</v>
      </c>
      <c r="E82" s="98" t="s">
        <v>35</v>
      </c>
      <c r="F82" s="98" t="s">
        <v>92</v>
      </c>
      <c r="G82" s="55" t="s">
        <v>1386</v>
      </c>
      <c r="H82" s="55" t="s">
        <v>1387</v>
      </c>
      <c r="I82" s="55" t="s">
        <v>1388</v>
      </c>
      <c r="J82" s="55" t="s">
        <v>940</v>
      </c>
      <c r="K82" s="55" t="s">
        <v>332</v>
      </c>
      <c r="L82" s="55" t="s">
        <v>437</v>
      </c>
      <c r="M82" s="100" t="s">
        <v>144</v>
      </c>
      <c r="N82" s="100" t="s">
        <v>79</v>
      </c>
      <c r="O82" s="98" t="s">
        <v>81</v>
      </c>
      <c r="P82" s="55" t="s">
        <v>1389</v>
      </c>
      <c r="Q82" s="100" t="s">
        <v>144</v>
      </c>
      <c r="R82" s="100" t="s">
        <v>125</v>
      </c>
      <c r="S82" s="98" t="s">
        <v>126</v>
      </c>
      <c r="T82" s="55" t="s">
        <v>1390</v>
      </c>
      <c r="U82" s="98" t="s">
        <v>357</v>
      </c>
      <c r="V82" s="55" t="s">
        <v>337</v>
      </c>
      <c r="W82" s="55" t="s">
        <v>337</v>
      </c>
      <c r="X82" s="55" t="s">
        <v>337</v>
      </c>
      <c r="Y82" s="55" t="s">
        <v>337</v>
      </c>
      <c r="Z82" s="55" t="s">
        <v>337</v>
      </c>
      <c r="AA82" s="55" t="s">
        <v>1391</v>
      </c>
      <c r="AB82" s="55" t="s">
        <v>1392</v>
      </c>
      <c r="AC82" s="55" t="s">
        <v>1393</v>
      </c>
      <c r="AD82" s="55" t="s">
        <v>1394</v>
      </c>
      <c r="AE82" s="55" t="s">
        <v>1395</v>
      </c>
      <c r="AF82" s="55" t="s">
        <v>1396</v>
      </c>
      <c r="AG82" s="55" t="s">
        <v>1397</v>
      </c>
      <c r="AH82" s="56" t="s">
        <v>1398</v>
      </c>
      <c r="AI82" s="71">
        <v>43349</v>
      </c>
      <c r="AJ82" s="72" t="s">
        <v>341</v>
      </c>
      <c r="AK82" s="77" t="s">
        <v>799</v>
      </c>
      <c r="AL82" s="69">
        <v>43592</v>
      </c>
      <c r="AM82" s="78" t="s">
        <v>455</v>
      </c>
      <c r="AN82" s="74" t="s">
        <v>1399</v>
      </c>
      <c r="AO82" s="69">
        <v>43768</v>
      </c>
      <c r="AP82" s="72" t="s">
        <v>341</v>
      </c>
      <c r="AQ82" s="77" t="s">
        <v>1400</v>
      </c>
      <c r="AR82" s="69" t="s">
        <v>347</v>
      </c>
      <c r="AS82" s="78" t="s">
        <v>348</v>
      </c>
      <c r="AT82" s="74" t="s">
        <v>347</v>
      </c>
      <c r="AU82" s="69" t="s">
        <v>347</v>
      </c>
      <c r="AV82" s="72" t="s">
        <v>348</v>
      </c>
      <c r="AW82" s="77" t="s">
        <v>347</v>
      </c>
      <c r="AX82" s="69" t="s">
        <v>347</v>
      </c>
      <c r="AY82" s="78" t="s">
        <v>348</v>
      </c>
      <c r="AZ82" s="74" t="s">
        <v>347</v>
      </c>
      <c r="BA82" s="69" t="s">
        <v>347</v>
      </c>
      <c r="BB82" s="72" t="s">
        <v>348</v>
      </c>
      <c r="BC82" s="77" t="s">
        <v>347</v>
      </c>
      <c r="BD82" s="69" t="s">
        <v>347</v>
      </c>
      <c r="BE82" s="78" t="s">
        <v>348</v>
      </c>
      <c r="BF82" s="74" t="s">
        <v>347</v>
      </c>
      <c r="BG82" s="69" t="s">
        <v>347</v>
      </c>
      <c r="BH82" s="72" t="s">
        <v>348</v>
      </c>
      <c r="BI82" s="77" t="s">
        <v>347</v>
      </c>
      <c r="BJ82" s="69" t="s">
        <v>347</v>
      </c>
      <c r="BK82" s="78" t="s">
        <v>348</v>
      </c>
      <c r="BL82" s="74" t="s">
        <v>347</v>
      </c>
      <c r="BM82" s="69" t="s">
        <v>347</v>
      </c>
      <c r="BN82" s="72" t="s">
        <v>348</v>
      </c>
      <c r="BO82" s="77" t="s">
        <v>347</v>
      </c>
      <c r="BP82" s="69" t="s">
        <v>347</v>
      </c>
      <c r="BQ82" s="78" t="s">
        <v>348</v>
      </c>
      <c r="BR82" s="80" t="s">
        <v>347</v>
      </c>
      <c r="BS82" s="2" t="str">
        <f>IFERROR(VLOOKUP(A82,Listas!$A$2:$B$23,2,FALSE),"")</f>
        <v>Subdirección de Servicios Administrativos</v>
      </c>
    </row>
    <row r="83" spans="1:71" ht="409.5" customHeight="1" x14ac:dyDescent="0.2">
      <c r="A83" s="55" t="s">
        <v>205</v>
      </c>
      <c r="B83" s="101" t="s">
        <v>1401</v>
      </c>
      <c r="C83" s="59" t="s">
        <v>93</v>
      </c>
      <c r="D83" s="57" t="s">
        <v>1402</v>
      </c>
      <c r="E83" s="98" t="s">
        <v>35</v>
      </c>
      <c r="F83" s="98" t="s">
        <v>152</v>
      </c>
      <c r="G83" s="55" t="s">
        <v>1403</v>
      </c>
      <c r="H83" s="55" t="s">
        <v>1404</v>
      </c>
      <c r="I83" s="55" t="s">
        <v>1405</v>
      </c>
      <c r="J83" s="55" t="s">
        <v>1406</v>
      </c>
      <c r="K83" s="55" t="s">
        <v>332</v>
      </c>
      <c r="L83" s="55" t="s">
        <v>437</v>
      </c>
      <c r="M83" s="100" t="s">
        <v>144</v>
      </c>
      <c r="N83" s="100" t="s">
        <v>79</v>
      </c>
      <c r="O83" s="98" t="s">
        <v>81</v>
      </c>
      <c r="P83" s="55" t="s">
        <v>1407</v>
      </c>
      <c r="Q83" s="100" t="s">
        <v>144</v>
      </c>
      <c r="R83" s="100" t="s">
        <v>104</v>
      </c>
      <c r="S83" s="98" t="s">
        <v>105</v>
      </c>
      <c r="T83" s="55" t="s">
        <v>1408</v>
      </c>
      <c r="U83" s="98" t="s">
        <v>357</v>
      </c>
      <c r="V83" s="55" t="s">
        <v>337</v>
      </c>
      <c r="W83" s="55" t="s">
        <v>337</v>
      </c>
      <c r="X83" s="55" t="s">
        <v>337</v>
      </c>
      <c r="Y83" s="55" t="s">
        <v>337</v>
      </c>
      <c r="Z83" s="55" t="s">
        <v>337</v>
      </c>
      <c r="AA83" s="55" t="s">
        <v>1409</v>
      </c>
      <c r="AB83" s="55" t="s">
        <v>1410</v>
      </c>
      <c r="AC83" s="55" t="s">
        <v>1411</v>
      </c>
      <c r="AD83" s="55" t="s">
        <v>1412</v>
      </c>
      <c r="AE83" s="55" t="s">
        <v>1413</v>
      </c>
      <c r="AF83" s="55" t="s">
        <v>1414</v>
      </c>
      <c r="AG83" s="55" t="s">
        <v>1415</v>
      </c>
      <c r="AH83" s="56" t="s">
        <v>1416</v>
      </c>
      <c r="AI83" s="71">
        <v>43349</v>
      </c>
      <c r="AJ83" s="72" t="s">
        <v>341</v>
      </c>
      <c r="AK83" s="77" t="s">
        <v>799</v>
      </c>
      <c r="AL83" s="69">
        <v>43592</v>
      </c>
      <c r="AM83" s="78" t="s">
        <v>1313</v>
      </c>
      <c r="AN83" s="74" t="s">
        <v>1417</v>
      </c>
      <c r="AO83" s="69">
        <v>43768</v>
      </c>
      <c r="AP83" s="72" t="s">
        <v>341</v>
      </c>
      <c r="AQ83" s="77" t="s">
        <v>1418</v>
      </c>
      <c r="AR83" s="69" t="s">
        <v>347</v>
      </c>
      <c r="AS83" s="78" t="s">
        <v>348</v>
      </c>
      <c r="AT83" s="74" t="s">
        <v>347</v>
      </c>
      <c r="AU83" s="69" t="s">
        <v>347</v>
      </c>
      <c r="AV83" s="72" t="s">
        <v>348</v>
      </c>
      <c r="AW83" s="77" t="s">
        <v>347</v>
      </c>
      <c r="AX83" s="69" t="s">
        <v>347</v>
      </c>
      <c r="AY83" s="78" t="s">
        <v>348</v>
      </c>
      <c r="AZ83" s="74" t="s">
        <v>347</v>
      </c>
      <c r="BA83" s="69" t="s">
        <v>347</v>
      </c>
      <c r="BB83" s="72" t="s">
        <v>348</v>
      </c>
      <c r="BC83" s="77" t="s">
        <v>347</v>
      </c>
      <c r="BD83" s="69" t="s">
        <v>347</v>
      </c>
      <c r="BE83" s="78" t="s">
        <v>348</v>
      </c>
      <c r="BF83" s="74" t="s">
        <v>347</v>
      </c>
      <c r="BG83" s="69" t="s">
        <v>347</v>
      </c>
      <c r="BH83" s="72" t="s">
        <v>348</v>
      </c>
      <c r="BI83" s="77" t="s">
        <v>347</v>
      </c>
      <c r="BJ83" s="69" t="s">
        <v>347</v>
      </c>
      <c r="BK83" s="78" t="s">
        <v>348</v>
      </c>
      <c r="BL83" s="74" t="s">
        <v>347</v>
      </c>
      <c r="BM83" s="69" t="s">
        <v>347</v>
      </c>
      <c r="BN83" s="72" t="s">
        <v>348</v>
      </c>
      <c r="BO83" s="77" t="s">
        <v>347</v>
      </c>
      <c r="BP83" s="69" t="s">
        <v>347</v>
      </c>
      <c r="BQ83" s="78" t="s">
        <v>348</v>
      </c>
      <c r="BR83" s="80" t="s">
        <v>347</v>
      </c>
      <c r="BS83" s="2" t="str">
        <f>IFERROR(VLOOKUP(A83,Listas!$A$2:$B$23,2,FALSE),"")</f>
        <v>Subdirección de Servicios Administrativos</v>
      </c>
    </row>
    <row r="84" spans="1:71" ht="409.5" customHeight="1" x14ac:dyDescent="0.2">
      <c r="A84" s="55" t="s">
        <v>205</v>
      </c>
      <c r="B84" s="101" t="s">
        <v>1419</v>
      </c>
      <c r="C84" s="59" t="s">
        <v>93</v>
      </c>
      <c r="D84" s="57" t="s">
        <v>1420</v>
      </c>
      <c r="E84" s="98" t="s">
        <v>35</v>
      </c>
      <c r="F84" s="98" t="s">
        <v>152</v>
      </c>
      <c r="G84" s="55" t="s">
        <v>1421</v>
      </c>
      <c r="H84" s="55" t="s">
        <v>1422</v>
      </c>
      <c r="I84" s="55" t="s">
        <v>1423</v>
      </c>
      <c r="J84" s="55" t="s">
        <v>1424</v>
      </c>
      <c r="K84" s="55" t="s">
        <v>332</v>
      </c>
      <c r="L84" s="55" t="s">
        <v>437</v>
      </c>
      <c r="M84" s="100" t="s">
        <v>144</v>
      </c>
      <c r="N84" s="100" t="s">
        <v>104</v>
      </c>
      <c r="O84" s="98" t="s">
        <v>105</v>
      </c>
      <c r="P84" s="55" t="s">
        <v>1425</v>
      </c>
      <c r="Q84" s="100" t="s">
        <v>144</v>
      </c>
      <c r="R84" s="100" t="s">
        <v>145</v>
      </c>
      <c r="S84" s="98" t="s">
        <v>126</v>
      </c>
      <c r="T84" s="55" t="s">
        <v>1426</v>
      </c>
      <c r="U84" s="98" t="s">
        <v>336</v>
      </c>
      <c r="V84" s="55" t="s">
        <v>337</v>
      </c>
      <c r="W84" s="55" t="s">
        <v>337</v>
      </c>
      <c r="X84" s="55" t="s">
        <v>337</v>
      </c>
      <c r="Y84" s="55" t="s">
        <v>337</v>
      </c>
      <c r="Z84" s="55" t="s">
        <v>337</v>
      </c>
      <c r="AA84" s="55" t="s">
        <v>337</v>
      </c>
      <c r="AB84" s="55" t="s">
        <v>337</v>
      </c>
      <c r="AC84" s="55" t="s">
        <v>337</v>
      </c>
      <c r="AD84" s="55" t="s">
        <v>337</v>
      </c>
      <c r="AE84" s="55" t="s">
        <v>337</v>
      </c>
      <c r="AF84" s="55" t="s">
        <v>1427</v>
      </c>
      <c r="AG84" s="55" t="s">
        <v>1428</v>
      </c>
      <c r="AH84" s="56" t="s">
        <v>1429</v>
      </c>
      <c r="AI84" s="71">
        <v>43349</v>
      </c>
      <c r="AJ84" s="72" t="s">
        <v>341</v>
      </c>
      <c r="AK84" s="77" t="s">
        <v>799</v>
      </c>
      <c r="AL84" s="69">
        <v>43592</v>
      </c>
      <c r="AM84" s="78" t="s">
        <v>505</v>
      </c>
      <c r="AN84" s="74" t="s">
        <v>1430</v>
      </c>
      <c r="AO84" s="69">
        <v>43768</v>
      </c>
      <c r="AP84" s="72" t="s">
        <v>343</v>
      </c>
      <c r="AQ84" s="77" t="s">
        <v>1431</v>
      </c>
      <c r="AR84" s="69" t="s">
        <v>347</v>
      </c>
      <c r="AS84" s="78" t="s">
        <v>348</v>
      </c>
      <c r="AT84" s="74" t="s">
        <v>347</v>
      </c>
      <c r="AU84" s="69" t="s">
        <v>347</v>
      </c>
      <c r="AV84" s="72" t="s">
        <v>348</v>
      </c>
      <c r="AW84" s="77" t="s">
        <v>347</v>
      </c>
      <c r="AX84" s="69" t="s">
        <v>347</v>
      </c>
      <c r="AY84" s="78" t="s">
        <v>348</v>
      </c>
      <c r="AZ84" s="74" t="s">
        <v>347</v>
      </c>
      <c r="BA84" s="69" t="s">
        <v>347</v>
      </c>
      <c r="BB84" s="72" t="s">
        <v>348</v>
      </c>
      <c r="BC84" s="77" t="s">
        <v>347</v>
      </c>
      <c r="BD84" s="69" t="s">
        <v>347</v>
      </c>
      <c r="BE84" s="78" t="s">
        <v>348</v>
      </c>
      <c r="BF84" s="74" t="s">
        <v>347</v>
      </c>
      <c r="BG84" s="69" t="s">
        <v>347</v>
      </c>
      <c r="BH84" s="72" t="s">
        <v>348</v>
      </c>
      <c r="BI84" s="77" t="s">
        <v>347</v>
      </c>
      <c r="BJ84" s="69" t="s">
        <v>347</v>
      </c>
      <c r="BK84" s="78" t="s">
        <v>348</v>
      </c>
      <c r="BL84" s="74" t="s">
        <v>347</v>
      </c>
      <c r="BM84" s="69" t="s">
        <v>347</v>
      </c>
      <c r="BN84" s="72" t="s">
        <v>348</v>
      </c>
      <c r="BO84" s="77" t="s">
        <v>347</v>
      </c>
      <c r="BP84" s="69" t="s">
        <v>347</v>
      </c>
      <c r="BQ84" s="78" t="s">
        <v>348</v>
      </c>
      <c r="BR84" s="80" t="s">
        <v>347</v>
      </c>
      <c r="BS84" s="2" t="str">
        <f>IFERROR(VLOOKUP(A84,Listas!$A$2:$B$23,2,FALSE),"")</f>
        <v>Subdirección de Servicios Administrativos</v>
      </c>
    </row>
    <row r="85" spans="1:71" ht="409.5" customHeight="1" x14ac:dyDescent="0.2">
      <c r="A85" s="55" t="s">
        <v>205</v>
      </c>
      <c r="B85" s="101" t="s">
        <v>1419</v>
      </c>
      <c r="C85" s="59" t="s">
        <v>68</v>
      </c>
      <c r="D85" s="57" t="s">
        <v>1432</v>
      </c>
      <c r="E85" s="98" t="s">
        <v>64</v>
      </c>
      <c r="F85" s="98" t="s">
        <v>152</v>
      </c>
      <c r="G85" s="55" t="s">
        <v>1433</v>
      </c>
      <c r="H85" s="55" t="s">
        <v>1434</v>
      </c>
      <c r="I85" s="55" t="s">
        <v>1435</v>
      </c>
      <c r="J85" s="55" t="s">
        <v>372</v>
      </c>
      <c r="K85" s="55" t="s">
        <v>332</v>
      </c>
      <c r="L85" s="55" t="s">
        <v>437</v>
      </c>
      <c r="M85" s="100" t="s">
        <v>144</v>
      </c>
      <c r="N85" s="100" t="s">
        <v>104</v>
      </c>
      <c r="O85" s="98" t="s">
        <v>105</v>
      </c>
      <c r="P85" s="55" t="s">
        <v>1436</v>
      </c>
      <c r="Q85" s="100" t="s">
        <v>144</v>
      </c>
      <c r="R85" s="100" t="s">
        <v>104</v>
      </c>
      <c r="S85" s="98" t="s">
        <v>105</v>
      </c>
      <c r="T85" s="55" t="s">
        <v>1437</v>
      </c>
      <c r="U85" s="98" t="s">
        <v>357</v>
      </c>
      <c r="V85" s="55" t="s">
        <v>337</v>
      </c>
      <c r="W85" s="55" t="s">
        <v>337</v>
      </c>
      <c r="X85" s="55" t="s">
        <v>337</v>
      </c>
      <c r="Y85" s="55" t="s">
        <v>337</v>
      </c>
      <c r="Z85" s="55" t="s">
        <v>337</v>
      </c>
      <c r="AA85" s="55" t="s">
        <v>1438</v>
      </c>
      <c r="AB85" s="55" t="s">
        <v>1439</v>
      </c>
      <c r="AC85" s="55" t="s">
        <v>1440</v>
      </c>
      <c r="AD85" s="55" t="s">
        <v>1441</v>
      </c>
      <c r="AE85" s="55" t="s">
        <v>1442</v>
      </c>
      <c r="AF85" s="55" t="s">
        <v>1443</v>
      </c>
      <c r="AG85" s="55" t="s">
        <v>1444</v>
      </c>
      <c r="AH85" s="56" t="s">
        <v>1445</v>
      </c>
      <c r="AI85" s="71">
        <v>43592</v>
      </c>
      <c r="AJ85" s="72" t="s">
        <v>341</v>
      </c>
      <c r="AK85" s="77" t="s">
        <v>399</v>
      </c>
      <c r="AL85" s="69">
        <v>43768</v>
      </c>
      <c r="AM85" s="78" t="s">
        <v>1315</v>
      </c>
      <c r="AN85" s="74" t="s">
        <v>1446</v>
      </c>
      <c r="AO85" s="69" t="s">
        <v>347</v>
      </c>
      <c r="AP85" s="72" t="s">
        <v>348</v>
      </c>
      <c r="AQ85" s="77" t="s">
        <v>347</v>
      </c>
      <c r="AR85" s="69" t="s">
        <v>347</v>
      </c>
      <c r="AS85" s="78" t="s">
        <v>348</v>
      </c>
      <c r="AT85" s="74" t="s">
        <v>347</v>
      </c>
      <c r="AU85" s="69" t="s">
        <v>347</v>
      </c>
      <c r="AV85" s="72" t="s">
        <v>348</v>
      </c>
      <c r="AW85" s="77" t="s">
        <v>347</v>
      </c>
      <c r="AX85" s="69" t="s">
        <v>347</v>
      </c>
      <c r="AY85" s="78" t="s">
        <v>348</v>
      </c>
      <c r="AZ85" s="74" t="s">
        <v>347</v>
      </c>
      <c r="BA85" s="69" t="s">
        <v>347</v>
      </c>
      <c r="BB85" s="72" t="s">
        <v>348</v>
      </c>
      <c r="BC85" s="77" t="s">
        <v>347</v>
      </c>
      <c r="BD85" s="69" t="s">
        <v>347</v>
      </c>
      <c r="BE85" s="78" t="s">
        <v>348</v>
      </c>
      <c r="BF85" s="74" t="s">
        <v>347</v>
      </c>
      <c r="BG85" s="69" t="s">
        <v>347</v>
      </c>
      <c r="BH85" s="72" t="s">
        <v>348</v>
      </c>
      <c r="BI85" s="77" t="s">
        <v>347</v>
      </c>
      <c r="BJ85" s="69" t="s">
        <v>347</v>
      </c>
      <c r="BK85" s="78" t="s">
        <v>348</v>
      </c>
      <c r="BL85" s="74" t="s">
        <v>347</v>
      </c>
      <c r="BM85" s="69" t="s">
        <v>347</v>
      </c>
      <c r="BN85" s="72" t="s">
        <v>348</v>
      </c>
      <c r="BO85" s="77" t="s">
        <v>347</v>
      </c>
      <c r="BP85" s="69" t="s">
        <v>347</v>
      </c>
      <c r="BQ85" s="78" t="s">
        <v>348</v>
      </c>
      <c r="BR85" s="80" t="s">
        <v>347</v>
      </c>
      <c r="BS85" s="2" t="str">
        <f>IFERROR(VLOOKUP(A85,Listas!$A$2:$B$23,2,FALSE),"")</f>
        <v>Subdirección de Servicios Administrativos</v>
      </c>
    </row>
    <row r="86" spans="1:71" ht="409.5" customHeight="1" x14ac:dyDescent="0.2">
      <c r="A86" s="55" t="s">
        <v>205</v>
      </c>
      <c r="B86" s="101" t="s">
        <v>1447</v>
      </c>
      <c r="C86" s="59" t="s">
        <v>178</v>
      </c>
      <c r="D86" s="57" t="s">
        <v>1448</v>
      </c>
      <c r="E86" s="98" t="s">
        <v>35</v>
      </c>
      <c r="F86" s="98" t="s">
        <v>152</v>
      </c>
      <c r="G86" s="55" t="s">
        <v>1449</v>
      </c>
      <c r="H86" s="55" t="s">
        <v>1422</v>
      </c>
      <c r="I86" s="55" t="s">
        <v>1450</v>
      </c>
      <c r="J86" s="55" t="s">
        <v>1451</v>
      </c>
      <c r="K86" s="55" t="s">
        <v>1452</v>
      </c>
      <c r="L86" s="55" t="s">
        <v>437</v>
      </c>
      <c r="M86" s="100" t="s">
        <v>144</v>
      </c>
      <c r="N86" s="100" t="s">
        <v>79</v>
      </c>
      <c r="O86" s="98" t="s">
        <v>81</v>
      </c>
      <c r="P86" s="55" t="s">
        <v>1453</v>
      </c>
      <c r="Q86" s="100" t="s">
        <v>144</v>
      </c>
      <c r="R86" s="100" t="s">
        <v>125</v>
      </c>
      <c r="S86" s="98" t="s">
        <v>126</v>
      </c>
      <c r="T86" s="55" t="s">
        <v>1454</v>
      </c>
      <c r="U86" s="98" t="s">
        <v>357</v>
      </c>
      <c r="V86" s="55" t="s">
        <v>337</v>
      </c>
      <c r="W86" s="55" t="s">
        <v>337</v>
      </c>
      <c r="X86" s="55" t="s">
        <v>337</v>
      </c>
      <c r="Y86" s="55" t="s">
        <v>337</v>
      </c>
      <c r="Z86" s="55" t="s">
        <v>337</v>
      </c>
      <c r="AA86" s="55" t="s">
        <v>1455</v>
      </c>
      <c r="AB86" s="55" t="s">
        <v>1456</v>
      </c>
      <c r="AC86" s="55" t="s">
        <v>1457</v>
      </c>
      <c r="AD86" s="55" t="s">
        <v>1394</v>
      </c>
      <c r="AE86" s="55" t="s">
        <v>1395</v>
      </c>
      <c r="AF86" s="55" t="s">
        <v>1458</v>
      </c>
      <c r="AG86" s="55" t="s">
        <v>1459</v>
      </c>
      <c r="AH86" s="56" t="s">
        <v>1460</v>
      </c>
      <c r="AI86" s="71">
        <v>43592</v>
      </c>
      <c r="AJ86" s="72" t="s">
        <v>341</v>
      </c>
      <c r="AK86" s="77" t="s">
        <v>1461</v>
      </c>
      <c r="AL86" s="69">
        <v>43768</v>
      </c>
      <c r="AM86" s="78" t="s">
        <v>401</v>
      </c>
      <c r="AN86" s="74" t="s">
        <v>1462</v>
      </c>
      <c r="AO86" s="69" t="s">
        <v>347</v>
      </c>
      <c r="AP86" s="72" t="s">
        <v>348</v>
      </c>
      <c r="AQ86" s="77" t="s">
        <v>347</v>
      </c>
      <c r="AR86" s="69" t="s">
        <v>347</v>
      </c>
      <c r="AS86" s="78" t="s">
        <v>348</v>
      </c>
      <c r="AT86" s="74" t="s">
        <v>347</v>
      </c>
      <c r="AU86" s="69" t="s">
        <v>347</v>
      </c>
      <c r="AV86" s="72" t="s">
        <v>348</v>
      </c>
      <c r="AW86" s="77" t="s">
        <v>347</v>
      </c>
      <c r="AX86" s="69" t="s">
        <v>347</v>
      </c>
      <c r="AY86" s="78" t="s">
        <v>348</v>
      </c>
      <c r="AZ86" s="74" t="s">
        <v>347</v>
      </c>
      <c r="BA86" s="69" t="s">
        <v>347</v>
      </c>
      <c r="BB86" s="72" t="s">
        <v>348</v>
      </c>
      <c r="BC86" s="77" t="s">
        <v>347</v>
      </c>
      <c r="BD86" s="69" t="s">
        <v>347</v>
      </c>
      <c r="BE86" s="78" t="s">
        <v>348</v>
      </c>
      <c r="BF86" s="74" t="s">
        <v>347</v>
      </c>
      <c r="BG86" s="69" t="s">
        <v>347</v>
      </c>
      <c r="BH86" s="72" t="s">
        <v>348</v>
      </c>
      <c r="BI86" s="77" t="s">
        <v>347</v>
      </c>
      <c r="BJ86" s="69" t="s">
        <v>347</v>
      </c>
      <c r="BK86" s="78" t="s">
        <v>348</v>
      </c>
      <c r="BL86" s="74" t="s">
        <v>347</v>
      </c>
      <c r="BM86" s="69" t="s">
        <v>347</v>
      </c>
      <c r="BN86" s="72" t="s">
        <v>348</v>
      </c>
      <c r="BO86" s="77" t="s">
        <v>347</v>
      </c>
      <c r="BP86" s="69" t="s">
        <v>347</v>
      </c>
      <c r="BQ86" s="78" t="s">
        <v>348</v>
      </c>
      <c r="BR86" s="80" t="s">
        <v>347</v>
      </c>
      <c r="BS86" s="2" t="str">
        <f>IFERROR(VLOOKUP(A86,Listas!$A$2:$B$23,2,FALSE),"")</f>
        <v>Subdirección de Servicios Administrativos</v>
      </c>
    </row>
    <row r="87" spans="1:71" ht="409.5" customHeight="1" x14ac:dyDescent="0.2">
      <c r="A87" s="55" t="s">
        <v>300</v>
      </c>
      <c r="B87" s="101" t="s">
        <v>1463</v>
      </c>
      <c r="C87" s="59" t="s">
        <v>93</v>
      </c>
      <c r="D87" s="57" t="s">
        <v>1464</v>
      </c>
      <c r="E87" s="98" t="s">
        <v>35</v>
      </c>
      <c r="F87" s="98" t="s">
        <v>152</v>
      </c>
      <c r="G87" s="55" t="s">
        <v>1465</v>
      </c>
      <c r="H87" s="55" t="s">
        <v>1466</v>
      </c>
      <c r="I87" s="55" t="s">
        <v>1467</v>
      </c>
      <c r="J87" s="55" t="s">
        <v>683</v>
      </c>
      <c r="K87" s="55" t="s">
        <v>332</v>
      </c>
      <c r="L87" s="55" t="s">
        <v>437</v>
      </c>
      <c r="M87" s="100" t="s">
        <v>78</v>
      </c>
      <c r="N87" s="100" t="s">
        <v>79</v>
      </c>
      <c r="O87" s="98" t="s">
        <v>54</v>
      </c>
      <c r="P87" s="55" t="s">
        <v>1468</v>
      </c>
      <c r="Q87" s="100" t="s">
        <v>78</v>
      </c>
      <c r="R87" s="100" t="s">
        <v>104</v>
      </c>
      <c r="S87" s="98" t="s">
        <v>81</v>
      </c>
      <c r="T87" s="55" t="s">
        <v>1469</v>
      </c>
      <c r="U87" s="98" t="s">
        <v>357</v>
      </c>
      <c r="V87" s="55" t="s">
        <v>1470</v>
      </c>
      <c r="W87" s="102" t="s">
        <v>1865</v>
      </c>
      <c r="X87" s="55" t="s">
        <v>1471</v>
      </c>
      <c r="Y87" s="55" t="s">
        <v>1472</v>
      </c>
      <c r="Z87" s="55" t="s">
        <v>1473</v>
      </c>
      <c r="AA87" s="55" t="s">
        <v>1474</v>
      </c>
      <c r="AB87" s="55" t="s">
        <v>1475</v>
      </c>
      <c r="AC87" s="55" t="s">
        <v>1476</v>
      </c>
      <c r="AD87" s="55" t="s">
        <v>1477</v>
      </c>
      <c r="AE87" s="55" t="s">
        <v>1478</v>
      </c>
      <c r="AF87" s="55" t="s">
        <v>1479</v>
      </c>
      <c r="AG87" s="55" t="s">
        <v>944</v>
      </c>
      <c r="AH87" s="56" t="s">
        <v>1480</v>
      </c>
      <c r="AI87" s="71">
        <v>43350</v>
      </c>
      <c r="AJ87" s="72" t="s">
        <v>341</v>
      </c>
      <c r="AK87" s="77" t="s">
        <v>1165</v>
      </c>
      <c r="AL87" s="69">
        <v>43593</v>
      </c>
      <c r="AM87" s="78" t="s">
        <v>524</v>
      </c>
      <c r="AN87" s="74" t="s">
        <v>1166</v>
      </c>
      <c r="AO87" s="69">
        <v>43783</v>
      </c>
      <c r="AP87" s="72" t="s">
        <v>341</v>
      </c>
      <c r="AQ87" s="77" t="s">
        <v>1481</v>
      </c>
      <c r="AR87" s="69" t="s">
        <v>347</v>
      </c>
      <c r="AS87" s="78" t="s">
        <v>348</v>
      </c>
      <c r="AT87" s="74" t="s">
        <v>347</v>
      </c>
      <c r="AU87" s="69" t="s">
        <v>347</v>
      </c>
      <c r="AV87" s="72" t="s">
        <v>348</v>
      </c>
      <c r="AW87" s="77" t="s">
        <v>347</v>
      </c>
      <c r="AX87" s="69" t="s">
        <v>347</v>
      </c>
      <c r="AY87" s="78" t="s">
        <v>348</v>
      </c>
      <c r="AZ87" s="74" t="s">
        <v>347</v>
      </c>
      <c r="BA87" s="69" t="s">
        <v>347</v>
      </c>
      <c r="BB87" s="72" t="s">
        <v>348</v>
      </c>
      <c r="BC87" s="77" t="s">
        <v>347</v>
      </c>
      <c r="BD87" s="69" t="s">
        <v>347</v>
      </c>
      <c r="BE87" s="78" t="s">
        <v>348</v>
      </c>
      <c r="BF87" s="74" t="s">
        <v>347</v>
      </c>
      <c r="BG87" s="69" t="s">
        <v>347</v>
      </c>
      <c r="BH87" s="72" t="s">
        <v>348</v>
      </c>
      <c r="BI87" s="77" t="s">
        <v>347</v>
      </c>
      <c r="BJ87" s="69" t="s">
        <v>347</v>
      </c>
      <c r="BK87" s="78" t="s">
        <v>348</v>
      </c>
      <c r="BL87" s="74" t="s">
        <v>347</v>
      </c>
      <c r="BM87" s="69" t="s">
        <v>347</v>
      </c>
      <c r="BN87" s="72" t="s">
        <v>348</v>
      </c>
      <c r="BO87" s="77" t="s">
        <v>347</v>
      </c>
      <c r="BP87" s="69" t="s">
        <v>347</v>
      </c>
      <c r="BQ87" s="78" t="s">
        <v>348</v>
      </c>
      <c r="BR87" s="80" t="s">
        <v>347</v>
      </c>
      <c r="BS87" s="2" t="str">
        <f>IFERROR(VLOOKUP(A87,Listas!$A$2:$B$23,2,FALSE),"")</f>
        <v>Subdirección de Servicios Administrativos</v>
      </c>
    </row>
    <row r="88" spans="1:71" ht="409.5" customHeight="1" x14ac:dyDescent="0.2">
      <c r="A88" s="55" t="s">
        <v>300</v>
      </c>
      <c r="B88" s="101" t="s">
        <v>1463</v>
      </c>
      <c r="C88" s="59" t="s">
        <v>161</v>
      </c>
      <c r="D88" s="57" t="s">
        <v>1482</v>
      </c>
      <c r="E88" s="98" t="s">
        <v>35</v>
      </c>
      <c r="F88" s="98" t="s">
        <v>152</v>
      </c>
      <c r="G88" s="55" t="s">
        <v>1483</v>
      </c>
      <c r="H88" s="55" t="s">
        <v>1466</v>
      </c>
      <c r="I88" s="55" t="s">
        <v>1484</v>
      </c>
      <c r="J88" s="55" t="s">
        <v>683</v>
      </c>
      <c r="K88" s="55" t="s">
        <v>332</v>
      </c>
      <c r="L88" s="55" t="s">
        <v>437</v>
      </c>
      <c r="M88" s="100" t="s">
        <v>144</v>
      </c>
      <c r="N88" s="100" t="s">
        <v>79</v>
      </c>
      <c r="O88" s="98" t="s">
        <v>81</v>
      </c>
      <c r="P88" s="55" t="s">
        <v>1485</v>
      </c>
      <c r="Q88" s="100" t="s">
        <v>144</v>
      </c>
      <c r="R88" s="100" t="s">
        <v>125</v>
      </c>
      <c r="S88" s="98" t="s">
        <v>126</v>
      </c>
      <c r="T88" s="55" t="s">
        <v>1486</v>
      </c>
      <c r="U88" s="98" t="s">
        <v>357</v>
      </c>
      <c r="V88" s="55" t="s">
        <v>337</v>
      </c>
      <c r="W88" s="55" t="s">
        <v>337</v>
      </c>
      <c r="X88" s="55" t="s">
        <v>337</v>
      </c>
      <c r="Y88" s="55" t="s">
        <v>337</v>
      </c>
      <c r="Z88" s="55" t="s">
        <v>337</v>
      </c>
      <c r="AA88" s="55" t="s">
        <v>1487</v>
      </c>
      <c r="AB88" s="55" t="s">
        <v>1488</v>
      </c>
      <c r="AC88" s="55" t="s">
        <v>1489</v>
      </c>
      <c r="AD88" s="55" t="s">
        <v>1490</v>
      </c>
      <c r="AE88" s="55" t="s">
        <v>1491</v>
      </c>
      <c r="AF88" s="55" t="s">
        <v>1492</v>
      </c>
      <c r="AG88" s="55" t="s">
        <v>986</v>
      </c>
      <c r="AH88" s="56" t="s">
        <v>1493</v>
      </c>
      <c r="AI88" s="71">
        <v>43350</v>
      </c>
      <c r="AJ88" s="72" t="s">
        <v>341</v>
      </c>
      <c r="AK88" s="77" t="s">
        <v>1165</v>
      </c>
      <c r="AL88" s="69">
        <v>43593</v>
      </c>
      <c r="AM88" s="78" t="s">
        <v>524</v>
      </c>
      <c r="AN88" s="74" t="s">
        <v>1166</v>
      </c>
      <c r="AO88" s="69">
        <v>43783</v>
      </c>
      <c r="AP88" s="72" t="s">
        <v>341</v>
      </c>
      <c r="AQ88" s="77" t="s">
        <v>1494</v>
      </c>
      <c r="AR88" s="69" t="s">
        <v>347</v>
      </c>
      <c r="AS88" s="78" t="s">
        <v>348</v>
      </c>
      <c r="AT88" s="74" t="s">
        <v>347</v>
      </c>
      <c r="AU88" s="69" t="s">
        <v>347</v>
      </c>
      <c r="AV88" s="72" t="s">
        <v>348</v>
      </c>
      <c r="AW88" s="77" t="s">
        <v>347</v>
      </c>
      <c r="AX88" s="69" t="s">
        <v>347</v>
      </c>
      <c r="AY88" s="78" t="s">
        <v>348</v>
      </c>
      <c r="AZ88" s="74" t="s">
        <v>347</v>
      </c>
      <c r="BA88" s="69" t="s">
        <v>347</v>
      </c>
      <c r="BB88" s="72" t="s">
        <v>348</v>
      </c>
      <c r="BC88" s="77" t="s">
        <v>347</v>
      </c>
      <c r="BD88" s="69" t="s">
        <v>347</v>
      </c>
      <c r="BE88" s="78" t="s">
        <v>348</v>
      </c>
      <c r="BF88" s="74" t="s">
        <v>347</v>
      </c>
      <c r="BG88" s="69" t="s">
        <v>347</v>
      </c>
      <c r="BH88" s="72" t="s">
        <v>348</v>
      </c>
      <c r="BI88" s="77" t="s">
        <v>347</v>
      </c>
      <c r="BJ88" s="69" t="s">
        <v>347</v>
      </c>
      <c r="BK88" s="78" t="s">
        <v>348</v>
      </c>
      <c r="BL88" s="74" t="s">
        <v>347</v>
      </c>
      <c r="BM88" s="69" t="s">
        <v>347</v>
      </c>
      <c r="BN88" s="72" t="s">
        <v>348</v>
      </c>
      <c r="BO88" s="77" t="s">
        <v>347</v>
      </c>
      <c r="BP88" s="69" t="s">
        <v>347</v>
      </c>
      <c r="BQ88" s="78" t="s">
        <v>348</v>
      </c>
      <c r="BR88" s="80" t="s">
        <v>347</v>
      </c>
      <c r="BS88" s="2" t="str">
        <f>IFERROR(VLOOKUP(A88,Listas!$A$2:$B$23,2,FALSE),"")</f>
        <v>Subdirección de Servicios Administrativos</v>
      </c>
    </row>
    <row r="89" spans="1:71" ht="409.5" customHeight="1" x14ac:dyDescent="0.2">
      <c r="A89" s="55" t="s">
        <v>300</v>
      </c>
      <c r="B89" s="101" t="s">
        <v>1495</v>
      </c>
      <c r="C89" s="59" t="s">
        <v>171</v>
      </c>
      <c r="D89" s="57" t="s">
        <v>1496</v>
      </c>
      <c r="E89" s="98" t="s">
        <v>35</v>
      </c>
      <c r="F89" s="98" t="s">
        <v>152</v>
      </c>
      <c r="G89" s="55" t="s">
        <v>1497</v>
      </c>
      <c r="H89" s="55" t="s">
        <v>1498</v>
      </c>
      <c r="I89" s="55" t="s">
        <v>1499</v>
      </c>
      <c r="J89" s="55" t="s">
        <v>683</v>
      </c>
      <c r="K89" s="55" t="s">
        <v>332</v>
      </c>
      <c r="L89" s="55" t="s">
        <v>437</v>
      </c>
      <c r="M89" s="100" t="s">
        <v>51</v>
      </c>
      <c r="N89" s="100" t="s">
        <v>52</v>
      </c>
      <c r="O89" s="98" t="s">
        <v>54</v>
      </c>
      <c r="P89" s="55" t="s">
        <v>1500</v>
      </c>
      <c r="Q89" s="100" t="s">
        <v>103</v>
      </c>
      <c r="R89" s="100" t="s">
        <v>104</v>
      </c>
      <c r="S89" s="98" t="s">
        <v>81</v>
      </c>
      <c r="T89" s="55" t="s">
        <v>1501</v>
      </c>
      <c r="U89" s="98" t="s">
        <v>357</v>
      </c>
      <c r="V89" s="55" t="s">
        <v>337</v>
      </c>
      <c r="W89" s="55" t="s">
        <v>337</v>
      </c>
      <c r="X89" s="55" t="s">
        <v>337</v>
      </c>
      <c r="Y89" s="55" t="s">
        <v>337</v>
      </c>
      <c r="Z89" s="55" t="s">
        <v>337</v>
      </c>
      <c r="AA89" s="55" t="s">
        <v>1502</v>
      </c>
      <c r="AB89" s="55" t="s">
        <v>1503</v>
      </c>
      <c r="AC89" s="55" t="s">
        <v>1504</v>
      </c>
      <c r="AD89" s="55" t="s">
        <v>1505</v>
      </c>
      <c r="AE89" s="55" t="s">
        <v>1506</v>
      </c>
      <c r="AF89" s="55" t="s">
        <v>1507</v>
      </c>
      <c r="AG89" s="55" t="s">
        <v>986</v>
      </c>
      <c r="AH89" s="56" t="s">
        <v>1508</v>
      </c>
      <c r="AI89" s="71">
        <v>43350</v>
      </c>
      <c r="AJ89" s="72" t="s">
        <v>341</v>
      </c>
      <c r="AK89" s="77" t="s">
        <v>1165</v>
      </c>
      <c r="AL89" s="69">
        <v>43593</v>
      </c>
      <c r="AM89" s="78" t="s">
        <v>524</v>
      </c>
      <c r="AN89" s="74" t="s">
        <v>1166</v>
      </c>
      <c r="AO89" s="69">
        <v>43783</v>
      </c>
      <c r="AP89" s="72" t="s">
        <v>341</v>
      </c>
      <c r="AQ89" s="77" t="s">
        <v>1509</v>
      </c>
      <c r="AR89" s="69" t="s">
        <v>347</v>
      </c>
      <c r="AS89" s="78" t="s">
        <v>348</v>
      </c>
      <c r="AT89" s="74" t="s">
        <v>347</v>
      </c>
      <c r="AU89" s="69" t="s">
        <v>347</v>
      </c>
      <c r="AV89" s="72" t="s">
        <v>348</v>
      </c>
      <c r="AW89" s="77" t="s">
        <v>347</v>
      </c>
      <c r="AX89" s="69" t="s">
        <v>347</v>
      </c>
      <c r="AY89" s="78" t="s">
        <v>348</v>
      </c>
      <c r="AZ89" s="74" t="s">
        <v>347</v>
      </c>
      <c r="BA89" s="69" t="s">
        <v>347</v>
      </c>
      <c r="BB89" s="72" t="s">
        <v>348</v>
      </c>
      <c r="BC89" s="77" t="s">
        <v>347</v>
      </c>
      <c r="BD89" s="69" t="s">
        <v>347</v>
      </c>
      <c r="BE89" s="78" t="s">
        <v>348</v>
      </c>
      <c r="BF89" s="74" t="s">
        <v>347</v>
      </c>
      <c r="BG89" s="69" t="s">
        <v>347</v>
      </c>
      <c r="BH89" s="72" t="s">
        <v>348</v>
      </c>
      <c r="BI89" s="77" t="s">
        <v>347</v>
      </c>
      <c r="BJ89" s="69" t="s">
        <v>347</v>
      </c>
      <c r="BK89" s="78" t="s">
        <v>348</v>
      </c>
      <c r="BL89" s="74" t="s">
        <v>347</v>
      </c>
      <c r="BM89" s="69" t="s">
        <v>347</v>
      </c>
      <c r="BN89" s="72" t="s">
        <v>348</v>
      </c>
      <c r="BO89" s="77" t="s">
        <v>347</v>
      </c>
      <c r="BP89" s="69" t="s">
        <v>347</v>
      </c>
      <c r="BQ89" s="78" t="s">
        <v>348</v>
      </c>
      <c r="BR89" s="80" t="s">
        <v>347</v>
      </c>
      <c r="BS89" s="2" t="str">
        <f>IFERROR(VLOOKUP(A89,Listas!$A$2:$B$23,2,FALSE),"")</f>
        <v>Subdirección de Servicios Administrativos</v>
      </c>
    </row>
    <row r="90" spans="1:71" ht="409.5" customHeight="1" x14ac:dyDescent="0.2">
      <c r="A90" s="55" t="s">
        <v>300</v>
      </c>
      <c r="B90" s="101" t="s">
        <v>1510</v>
      </c>
      <c r="C90" s="59" t="s">
        <v>93</v>
      </c>
      <c r="D90" s="57" t="s">
        <v>1511</v>
      </c>
      <c r="E90" s="98" t="s">
        <v>35</v>
      </c>
      <c r="F90" s="98" t="s">
        <v>152</v>
      </c>
      <c r="G90" s="55" t="s">
        <v>1512</v>
      </c>
      <c r="H90" s="55" t="s">
        <v>1513</v>
      </c>
      <c r="I90" s="55" t="s">
        <v>1514</v>
      </c>
      <c r="J90" s="55" t="s">
        <v>683</v>
      </c>
      <c r="K90" s="55" t="s">
        <v>332</v>
      </c>
      <c r="L90" s="55" t="s">
        <v>437</v>
      </c>
      <c r="M90" s="100" t="s">
        <v>78</v>
      </c>
      <c r="N90" s="100" t="s">
        <v>79</v>
      </c>
      <c r="O90" s="98" t="s">
        <v>54</v>
      </c>
      <c r="P90" s="55" t="s">
        <v>1515</v>
      </c>
      <c r="Q90" s="100" t="s">
        <v>78</v>
      </c>
      <c r="R90" s="100" t="s">
        <v>104</v>
      </c>
      <c r="S90" s="98" t="s">
        <v>81</v>
      </c>
      <c r="T90" s="55" t="s">
        <v>1469</v>
      </c>
      <c r="U90" s="98" t="s">
        <v>357</v>
      </c>
      <c r="V90" s="55" t="s">
        <v>1516</v>
      </c>
      <c r="W90" s="102" t="s">
        <v>1866</v>
      </c>
      <c r="X90" s="55" t="s">
        <v>1517</v>
      </c>
      <c r="Y90" s="55" t="s">
        <v>1472</v>
      </c>
      <c r="Z90" s="55" t="s">
        <v>1473</v>
      </c>
      <c r="AA90" s="55" t="s">
        <v>1518</v>
      </c>
      <c r="AB90" s="55" t="s">
        <v>1519</v>
      </c>
      <c r="AC90" s="55" t="s">
        <v>1520</v>
      </c>
      <c r="AD90" s="55" t="s">
        <v>1521</v>
      </c>
      <c r="AE90" s="55" t="s">
        <v>1522</v>
      </c>
      <c r="AF90" s="55" t="s">
        <v>1523</v>
      </c>
      <c r="AG90" s="55" t="s">
        <v>1524</v>
      </c>
      <c r="AH90" s="56" t="s">
        <v>1525</v>
      </c>
      <c r="AI90" s="71">
        <v>43350</v>
      </c>
      <c r="AJ90" s="72" t="s">
        <v>341</v>
      </c>
      <c r="AK90" s="77" t="s">
        <v>1165</v>
      </c>
      <c r="AL90" s="69">
        <v>43593</v>
      </c>
      <c r="AM90" s="78" t="s">
        <v>524</v>
      </c>
      <c r="AN90" s="74" t="s">
        <v>1166</v>
      </c>
      <c r="AO90" s="69">
        <v>43783</v>
      </c>
      <c r="AP90" s="72" t="s">
        <v>341</v>
      </c>
      <c r="AQ90" s="77" t="s">
        <v>1526</v>
      </c>
      <c r="AR90" s="69" t="s">
        <v>347</v>
      </c>
      <c r="AS90" s="78" t="s">
        <v>348</v>
      </c>
      <c r="AT90" s="74" t="s">
        <v>347</v>
      </c>
      <c r="AU90" s="69" t="s">
        <v>347</v>
      </c>
      <c r="AV90" s="72" t="s">
        <v>348</v>
      </c>
      <c r="AW90" s="77" t="s">
        <v>347</v>
      </c>
      <c r="AX90" s="69" t="s">
        <v>347</v>
      </c>
      <c r="AY90" s="78" t="s">
        <v>348</v>
      </c>
      <c r="AZ90" s="74" t="s">
        <v>347</v>
      </c>
      <c r="BA90" s="69" t="s">
        <v>347</v>
      </c>
      <c r="BB90" s="72" t="s">
        <v>348</v>
      </c>
      <c r="BC90" s="77" t="s">
        <v>347</v>
      </c>
      <c r="BD90" s="69" t="s">
        <v>347</v>
      </c>
      <c r="BE90" s="78" t="s">
        <v>348</v>
      </c>
      <c r="BF90" s="74" t="s">
        <v>347</v>
      </c>
      <c r="BG90" s="69" t="s">
        <v>347</v>
      </c>
      <c r="BH90" s="72" t="s">
        <v>348</v>
      </c>
      <c r="BI90" s="77" t="s">
        <v>347</v>
      </c>
      <c r="BJ90" s="69" t="s">
        <v>347</v>
      </c>
      <c r="BK90" s="78" t="s">
        <v>348</v>
      </c>
      <c r="BL90" s="74" t="s">
        <v>347</v>
      </c>
      <c r="BM90" s="69" t="s">
        <v>347</v>
      </c>
      <c r="BN90" s="72" t="s">
        <v>348</v>
      </c>
      <c r="BO90" s="77" t="s">
        <v>347</v>
      </c>
      <c r="BP90" s="69" t="s">
        <v>347</v>
      </c>
      <c r="BQ90" s="78" t="s">
        <v>348</v>
      </c>
      <c r="BR90" s="80" t="s">
        <v>347</v>
      </c>
      <c r="BS90" s="2" t="str">
        <f>IFERROR(VLOOKUP(A90,Listas!$A$2:$B$23,2,FALSE),"")</f>
        <v>Subdirección de Servicios Administrativos</v>
      </c>
    </row>
    <row r="91" spans="1:71" ht="409.5" customHeight="1" x14ac:dyDescent="0.2">
      <c r="A91" s="55" t="s">
        <v>300</v>
      </c>
      <c r="B91" s="101" t="s">
        <v>1527</v>
      </c>
      <c r="C91" s="59" t="s">
        <v>93</v>
      </c>
      <c r="D91" s="57" t="s">
        <v>1528</v>
      </c>
      <c r="E91" s="98" t="s">
        <v>35</v>
      </c>
      <c r="F91" s="98" t="s">
        <v>152</v>
      </c>
      <c r="G91" s="55" t="s">
        <v>1529</v>
      </c>
      <c r="H91" s="55" t="s">
        <v>1498</v>
      </c>
      <c r="I91" s="55" t="s">
        <v>1530</v>
      </c>
      <c r="J91" s="55" t="s">
        <v>683</v>
      </c>
      <c r="K91" s="55" t="s">
        <v>332</v>
      </c>
      <c r="L91" s="55" t="s">
        <v>955</v>
      </c>
      <c r="M91" s="100" t="s">
        <v>78</v>
      </c>
      <c r="N91" s="100" t="s">
        <v>52</v>
      </c>
      <c r="O91" s="98" t="s">
        <v>54</v>
      </c>
      <c r="P91" s="55" t="s">
        <v>1531</v>
      </c>
      <c r="Q91" s="100" t="s">
        <v>103</v>
      </c>
      <c r="R91" s="100" t="s">
        <v>79</v>
      </c>
      <c r="S91" s="98" t="s">
        <v>54</v>
      </c>
      <c r="T91" s="55" t="s">
        <v>1532</v>
      </c>
      <c r="U91" s="98" t="s">
        <v>357</v>
      </c>
      <c r="V91" s="55" t="s">
        <v>1533</v>
      </c>
      <c r="W91" s="55" t="s">
        <v>1534</v>
      </c>
      <c r="X91" s="55" t="s">
        <v>1535</v>
      </c>
      <c r="Y91" s="55" t="s">
        <v>1536</v>
      </c>
      <c r="Z91" s="55" t="s">
        <v>1537</v>
      </c>
      <c r="AA91" s="55" t="s">
        <v>1538</v>
      </c>
      <c r="AB91" s="55" t="s">
        <v>1539</v>
      </c>
      <c r="AC91" s="55" t="s">
        <v>1540</v>
      </c>
      <c r="AD91" s="55" t="s">
        <v>1541</v>
      </c>
      <c r="AE91" s="55" t="s">
        <v>859</v>
      </c>
      <c r="AF91" s="55" t="s">
        <v>1542</v>
      </c>
      <c r="AG91" s="55" t="s">
        <v>1543</v>
      </c>
      <c r="AH91" s="56" t="s">
        <v>1544</v>
      </c>
      <c r="AI91" s="71">
        <v>43350</v>
      </c>
      <c r="AJ91" s="72" t="s">
        <v>341</v>
      </c>
      <c r="AK91" s="77" t="s">
        <v>1165</v>
      </c>
      <c r="AL91" s="69">
        <v>43593</v>
      </c>
      <c r="AM91" s="78" t="s">
        <v>524</v>
      </c>
      <c r="AN91" s="74" t="s">
        <v>1166</v>
      </c>
      <c r="AO91" s="69">
        <v>43783</v>
      </c>
      <c r="AP91" s="72" t="s">
        <v>341</v>
      </c>
      <c r="AQ91" s="77" t="s">
        <v>1545</v>
      </c>
      <c r="AR91" s="69" t="s">
        <v>347</v>
      </c>
      <c r="AS91" s="78" t="s">
        <v>348</v>
      </c>
      <c r="AT91" s="74" t="s">
        <v>347</v>
      </c>
      <c r="AU91" s="69" t="s">
        <v>347</v>
      </c>
      <c r="AV91" s="72" t="s">
        <v>348</v>
      </c>
      <c r="AW91" s="77" t="s">
        <v>347</v>
      </c>
      <c r="AX91" s="69" t="s">
        <v>347</v>
      </c>
      <c r="AY91" s="78" t="s">
        <v>348</v>
      </c>
      <c r="AZ91" s="74" t="s">
        <v>347</v>
      </c>
      <c r="BA91" s="69" t="s">
        <v>347</v>
      </c>
      <c r="BB91" s="72" t="s">
        <v>348</v>
      </c>
      <c r="BC91" s="77" t="s">
        <v>347</v>
      </c>
      <c r="BD91" s="69" t="s">
        <v>347</v>
      </c>
      <c r="BE91" s="78" t="s">
        <v>348</v>
      </c>
      <c r="BF91" s="74" t="s">
        <v>347</v>
      </c>
      <c r="BG91" s="69" t="s">
        <v>347</v>
      </c>
      <c r="BH91" s="72" t="s">
        <v>348</v>
      </c>
      <c r="BI91" s="77" t="s">
        <v>347</v>
      </c>
      <c r="BJ91" s="69" t="s">
        <v>347</v>
      </c>
      <c r="BK91" s="78" t="s">
        <v>348</v>
      </c>
      <c r="BL91" s="74" t="s">
        <v>347</v>
      </c>
      <c r="BM91" s="69" t="s">
        <v>347</v>
      </c>
      <c r="BN91" s="72" t="s">
        <v>348</v>
      </c>
      <c r="BO91" s="77" t="s">
        <v>347</v>
      </c>
      <c r="BP91" s="69" t="s">
        <v>347</v>
      </c>
      <c r="BQ91" s="78" t="s">
        <v>348</v>
      </c>
      <c r="BR91" s="80" t="s">
        <v>347</v>
      </c>
      <c r="BS91" s="2" t="str">
        <f>IFERROR(VLOOKUP(A91,Listas!$A$2:$B$23,2,FALSE),"")</f>
        <v>Subdirección de Servicios Administrativos</v>
      </c>
    </row>
    <row r="92" spans="1:71" ht="409.5" customHeight="1" x14ac:dyDescent="0.2">
      <c r="A92" s="55" t="s">
        <v>300</v>
      </c>
      <c r="B92" s="101" t="s">
        <v>1546</v>
      </c>
      <c r="C92" s="59" t="s">
        <v>93</v>
      </c>
      <c r="D92" s="57" t="s">
        <v>1547</v>
      </c>
      <c r="E92" s="98" t="s">
        <v>35</v>
      </c>
      <c r="F92" s="98" t="s">
        <v>152</v>
      </c>
      <c r="G92" s="55" t="s">
        <v>1548</v>
      </c>
      <c r="H92" s="55" t="s">
        <v>1498</v>
      </c>
      <c r="I92" s="55" t="s">
        <v>1549</v>
      </c>
      <c r="J92" s="55" t="s">
        <v>740</v>
      </c>
      <c r="K92" s="55" t="s">
        <v>332</v>
      </c>
      <c r="L92" s="55" t="s">
        <v>437</v>
      </c>
      <c r="M92" s="100" t="s">
        <v>144</v>
      </c>
      <c r="N92" s="100" t="s">
        <v>104</v>
      </c>
      <c r="O92" s="98" t="s">
        <v>105</v>
      </c>
      <c r="P92" s="55" t="s">
        <v>1550</v>
      </c>
      <c r="Q92" s="100" t="s">
        <v>144</v>
      </c>
      <c r="R92" s="100" t="s">
        <v>125</v>
      </c>
      <c r="S92" s="98" t="s">
        <v>126</v>
      </c>
      <c r="T92" s="55" t="s">
        <v>1551</v>
      </c>
      <c r="U92" s="98" t="s">
        <v>357</v>
      </c>
      <c r="V92" s="55" t="s">
        <v>337</v>
      </c>
      <c r="W92" s="55" t="s">
        <v>337</v>
      </c>
      <c r="X92" s="55" t="s">
        <v>337</v>
      </c>
      <c r="Y92" s="55" t="s">
        <v>337</v>
      </c>
      <c r="Z92" s="55" t="s">
        <v>337</v>
      </c>
      <c r="AA92" s="55" t="s">
        <v>1552</v>
      </c>
      <c r="AB92" s="55" t="s">
        <v>1503</v>
      </c>
      <c r="AC92" s="55" t="s">
        <v>1553</v>
      </c>
      <c r="AD92" s="55" t="s">
        <v>1554</v>
      </c>
      <c r="AE92" s="55" t="s">
        <v>1555</v>
      </c>
      <c r="AF92" s="55" t="s">
        <v>1556</v>
      </c>
      <c r="AG92" s="55" t="s">
        <v>1543</v>
      </c>
      <c r="AH92" s="56" t="s">
        <v>1557</v>
      </c>
      <c r="AI92" s="71">
        <v>43350</v>
      </c>
      <c r="AJ92" s="72" t="s">
        <v>341</v>
      </c>
      <c r="AK92" s="77" t="s">
        <v>1165</v>
      </c>
      <c r="AL92" s="69">
        <v>43593</v>
      </c>
      <c r="AM92" s="78" t="s">
        <v>341</v>
      </c>
      <c r="AN92" s="74" t="s">
        <v>1166</v>
      </c>
      <c r="AO92" s="69">
        <v>43783</v>
      </c>
      <c r="AP92" s="72" t="s">
        <v>341</v>
      </c>
      <c r="AQ92" s="77" t="s">
        <v>1494</v>
      </c>
      <c r="AR92" s="69" t="s">
        <v>347</v>
      </c>
      <c r="AS92" s="78" t="s">
        <v>348</v>
      </c>
      <c r="AT92" s="74" t="s">
        <v>347</v>
      </c>
      <c r="AU92" s="69" t="s">
        <v>347</v>
      </c>
      <c r="AV92" s="72" t="s">
        <v>348</v>
      </c>
      <c r="AW92" s="77" t="s">
        <v>347</v>
      </c>
      <c r="AX92" s="69" t="s">
        <v>347</v>
      </c>
      <c r="AY92" s="78" t="s">
        <v>348</v>
      </c>
      <c r="AZ92" s="74" t="s">
        <v>347</v>
      </c>
      <c r="BA92" s="69" t="s">
        <v>347</v>
      </c>
      <c r="BB92" s="72" t="s">
        <v>348</v>
      </c>
      <c r="BC92" s="77" t="s">
        <v>347</v>
      </c>
      <c r="BD92" s="69" t="s">
        <v>347</v>
      </c>
      <c r="BE92" s="78" t="s">
        <v>348</v>
      </c>
      <c r="BF92" s="74" t="s">
        <v>347</v>
      </c>
      <c r="BG92" s="69" t="s">
        <v>347</v>
      </c>
      <c r="BH92" s="72" t="s">
        <v>348</v>
      </c>
      <c r="BI92" s="77" t="s">
        <v>347</v>
      </c>
      <c r="BJ92" s="69" t="s">
        <v>347</v>
      </c>
      <c r="BK92" s="78" t="s">
        <v>348</v>
      </c>
      <c r="BL92" s="74" t="s">
        <v>347</v>
      </c>
      <c r="BM92" s="69" t="s">
        <v>347</v>
      </c>
      <c r="BN92" s="72" t="s">
        <v>348</v>
      </c>
      <c r="BO92" s="77" t="s">
        <v>347</v>
      </c>
      <c r="BP92" s="69" t="s">
        <v>347</v>
      </c>
      <c r="BQ92" s="78" t="s">
        <v>348</v>
      </c>
      <c r="BR92" s="80" t="s">
        <v>347</v>
      </c>
      <c r="BS92" s="2" t="str">
        <f>IFERROR(VLOOKUP(A92,Listas!$A$2:$B$23,2,FALSE),"")</f>
        <v>Subdirección de Servicios Administrativos</v>
      </c>
    </row>
    <row r="93" spans="1:71" ht="409.5" customHeight="1" x14ac:dyDescent="0.2">
      <c r="A93" s="55" t="s">
        <v>300</v>
      </c>
      <c r="B93" s="101" t="s">
        <v>1558</v>
      </c>
      <c r="C93" s="59" t="s">
        <v>93</v>
      </c>
      <c r="D93" s="57" t="s">
        <v>1559</v>
      </c>
      <c r="E93" s="98" t="s">
        <v>35</v>
      </c>
      <c r="F93" s="98" t="s">
        <v>152</v>
      </c>
      <c r="G93" s="55" t="s">
        <v>1497</v>
      </c>
      <c r="H93" s="55" t="s">
        <v>1498</v>
      </c>
      <c r="I93" s="55" t="s">
        <v>1560</v>
      </c>
      <c r="J93" s="55" t="s">
        <v>683</v>
      </c>
      <c r="K93" s="55" t="s">
        <v>332</v>
      </c>
      <c r="L93" s="55" t="s">
        <v>333</v>
      </c>
      <c r="M93" s="100" t="s">
        <v>144</v>
      </c>
      <c r="N93" s="100" t="s">
        <v>104</v>
      </c>
      <c r="O93" s="98" t="s">
        <v>105</v>
      </c>
      <c r="P93" s="55" t="s">
        <v>1561</v>
      </c>
      <c r="Q93" s="100" t="s">
        <v>144</v>
      </c>
      <c r="R93" s="100" t="s">
        <v>125</v>
      </c>
      <c r="S93" s="98" t="s">
        <v>126</v>
      </c>
      <c r="T93" s="55" t="s">
        <v>1551</v>
      </c>
      <c r="U93" s="98" t="s">
        <v>357</v>
      </c>
      <c r="V93" s="55" t="s">
        <v>337</v>
      </c>
      <c r="W93" s="55" t="s">
        <v>337</v>
      </c>
      <c r="X93" s="55" t="s">
        <v>337</v>
      </c>
      <c r="Y93" s="55" t="s">
        <v>337</v>
      </c>
      <c r="Z93" s="55" t="s">
        <v>337</v>
      </c>
      <c r="AA93" s="55" t="s">
        <v>1562</v>
      </c>
      <c r="AB93" s="55" t="s">
        <v>1563</v>
      </c>
      <c r="AC93" s="55" t="s">
        <v>1564</v>
      </c>
      <c r="AD93" s="55" t="s">
        <v>1565</v>
      </c>
      <c r="AE93" s="55" t="s">
        <v>1566</v>
      </c>
      <c r="AF93" s="55" t="s">
        <v>1567</v>
      </c>
      <c r="AG93" s="55" t="s">
        <v>986</v>
      </c>
      <c r="AH93" s="56" t="s">
        <v>1568</v>
      </c>
      <c r="AI93" s="71">
        <v>43350</v>
      </c>
      <c r="AJ93" s="72" t="s">
        <v>341</v>
      </c>
      <c r="AK93" s="77" t="s">
        <v>1569</v>
      </c>
      <c r="AL93" s="69">
        <v>43593</v>
      </c>
      <c r="AM93" s="78" t="s">
        <v>524</v>
      </c>
      <c r="AN93" s="74" t="s">
        <v>1570</v>
      </c>
      <c r="AO93" s="69">
        <v>43783</v>
      </c>
      <c r="AP93" s="72" t="s">
        <v>341</v>
      </c>
      <c r="AQ93" s="77" t="s">
        <v>1494</v>
      </c>
      <c r="AR93" s="69" t="s">
        <v>347</v>
      </c>
      <c r="AS93" s="78" t="s">
        <v>348</v>
      </c>
      <c r="AT93" s="74" t="s">
        <v>347</v>
      </c>
      <c r="AU93" s="69" t="s">
        <v>347</v>
      </c>
      <c r="AV93" s="72" t="s">
        <v>348</v>
      </c>
      <c r="AW93" s="77" t="s">
        <v>347</v>
      </c>
      <c r="AX93" s="69" t="s">
        <v>347</v>
      </c>
      <c r="AY93" s="78" t="s">
        <v>348</v>
      </c>
      <c r="AZ93" s="74" t="s">
        <v>347</v>
      </c>
      <c r="BA93" s="69" t="s">
        <v>347</v>
      </c>
      <c r="BB93" s="72" t="s">
        <v>348</v>
      </c>
      <c r="BC93" s="77" t="s">
        <v>347</v>
      </c>
      <c r="BD93" s="69" t="s">
        <v>347</v>
      </c>
      <c r="BE93" s="78" t="s">
        <v>348</v>
      </c>
      <c r="BF93" s="74" t="s">
        <v>347</v>
      </c>
      <c r="BG93" s="69" t="s">
        <v>347</v>
      </c>
      <c r="BH93" s="72" t="s">
        <v>348</v>
      </c>
      <c r="BI93" s="77" t="s">
        <v>347</v>
      </c>
      <c r="BJ93" s="69" t="s">
        <v>347</v>
      </c>
      <c r="BK93" s="78" t="s">
        <v>348</v>
      </c>
      <c r="BL93" s="74" t="s">
        <v>347</v>
      </c>
      <c r="BM93" s="69" t="s">
        <v>347</v>
      </c>
      <c r="BN93" s="72" t="s">
        <v>348</v>
      </c>
      <c r="BO93" s="77" t="s">
        <v>347</v>
      </c>
      <c r="BP93" s="69" t="s">
        <v>347</v>
      </c>
      <c r="BQ93" s="78" t="s">
        <v>348</v>
      </c>
      <c r="BR93" s="80" t="s">
        <v>347</v>
      </c>
      <c r="BS93" s="2" t="str">
        <f>IFERROR(VLOOKUP(A93,Listas!$A$2:$B$23,2,FALSE),"")</f>
        <v>Subdirección de Servicios Administrativos</v>
      </c>
    </row>
    <row r="94" spans="1:71" ht="409.5" customHeight="1" x14ac:dyDescent="0.2">
      <c r="A94" s="55" t="s">
        <v>300</v>
      </c>
      <c r="B94" s="101" t="s">
        <v>1571</v>
      </c>
      <c r="C94" s="59" t="s">
        <v>150</v>
      </c>
      <c r="D94" s="57" t="s">
        <v>1572</v>
      </c>
      <c r="E94" s="98" t="s">
        <v>64</v>
      </c>
      <c r="F94" s="98" t="s">
        <v>152</v>
      </c>
      <c r="G94" s="55" t="s">
        <v>1573</v>
      </c>
      <c r="H94" s="55" t="s">
        <v>852</v>
      </c>
      <c r="I94" s="55" t="s">
        <v>1574</v>
      </c>
      <c r="J94" s="55" t="s">
        <v>1186</v>
      </c>
      <c r="K94" s="55" t="s">
        <v>332</v>
      </c>
      <c r="L94" s="55" t="s">
        <v>437</v>
      </c>
      <c r="M94" s="100" t="s">
        <v>144</v>
      </c>
      <c r="N94" s="100" t="s">
        <v>79</v>
      </c>
      <c r="O94" s="98" t="s">
        <v>81</v>
      </c>
      <c r="P94" s="55" t="s">
        <v>1575</v>
      </c>
      <c r="Q94" s="100" t="s">
        <v>144</v>
      </c>
      <c r="R94" s="100" t="s">
        <v>79</v>
      </c>
      <c r="S94" s="98" t="s">
        <v>81</v>
      </c>
      <c r="T94" s="55" t="s">
        <v>1576</v>
      </c>
      <c r="U94" s="98" t="s">
        <v>357</v>
      </c>
      <c r="V94" s="55" t="s">
        <v>337</v>
      </c>
      <c r="W94" s="55" t="s">
        <v>337</v>
      </c>
      <c r="X94" s="55" t="s">
        <v>337</v>
      </c>
      <c r="Y94" s="55" t="s">
        <v>337</v>
      </c>
      <c r="Z94" s="55" t="s">
        <v>337</v>
      </c>
      <c r="AA94" s="55" t="s">
        <v>1577</v>
      </c>
      <c r="AB94" s="55" t="s">
        <v>1578</v>
      </c>
      <c r="AC94" s="55" t="s">
        <v>1579</v>
      </c>
      <c r="AD94" s="55" t="s">
        <v>1580</v>
      </c>
      <c r="AE94" s="55" t="s">
        <v>1581</v>
      </c>
      <c r="AF94" s="55" t="s">
        <v>1582</v>
      </c>
      <c r="AG94" s="55" t="s">
        <v>1583</v>
      </c>
      <c r="AH94" s="56" t="s">
        <v>1584</v>
      </c>
      <c r="AI94" s="71">
        <v>43593</v>
      </c>
      <c r="AJ94" s="72" t="s">
        <v>341</v>
      </c>
      <c r="AK94" s="77" t="s">
        <v>1165</v>
      </c>
      <c r="AL94" s="69">
        <v>43783</v>
      </c>
      <c r="AM94" s="78" t="s">
        <v>341</v>
      </c>
      <c r="AN94" s="74" t="s">
        <v>1585</v>
      </c>
      <c r="AO94" s="69" t="s">
        <v>347</v>
      </c>
      <c r="AP94" s="72" t="s">
        <v>348</v>
      </c>
      <c r="AQ94" s="77" t="s">
        <v>347</v>
      </c>
      <c r="AR94" s="69" t="s">
        <v>347</v>
      </c>
      <c r="AS94" s="78" t="s">
        <v>348</v>
      </c>
      <c r="AT94" s="74" t="s">
        <v>347</v>
      </c>
      <c r="AU94" s="69" t="s">
        <v>347</v>
      </c>
      <c r="AV94" s="72" t="s">
        <v>348</v>
      </c>
      <c r="AW94" s="77" t="s">
        <v>347</v>
      </c>
      <c r="AX94" s="69" t="s">
        <v>347</v>
      </c>
      <c r="AY94" s="78" t="s">
        <v>348</v>
      </c>
      <c r="AZ94" s="74" t="s">
        <v>347</v>
      </c>
      <c r="BA94" s="69" t="s">
        <v>347</v>
      </c>
      <c r="BB94" s="72" t="s">
        <v>348</v>
      </c>
      <c r="BC94" s="77" t="s">
        <v>347</v>
      </c>
      <c r="BD94" s="69" t="s">
        <v>347</v>
      </c>
      <c r="BE94" s="78" t="s">
        <v>348</v>
      </c>
      <c r="BF94" s="74" t="s">
        <v>347</v>
      </c>
      <c r="BG94" s="69" t="s">
        <v>347</v>
      </c>
      <c r="BH94" s="72" t="s">
        <v>348</v>
      </c>
      <c r="BI94" s="77" t="s">
        <v>347</v>
      </c>
      <c r="BJ94" s="69" t="s">
        <v>347</v>
      </c>
      <c r="BK94" s="78" t="s">
        <v>348</v>
      </c>
      <c r="BL94" s="74" t="s">
        <v>347</v>
      </c>
      <c r="BM94" s="69" t="s">
        <v>347</v>
      </c>
      <c r="BN94" s="72" t="s">
        <v>348</v>
      </c>
      <c r="BO94" s="77" t="s">
        <v>347</v>
      </c>
      <c r="BP94" s="69" t="s">
        <v>347</v>
      </c>
      <c r="BQ94" s="78" t="s">
        <v>348</v>
      </c>
      <c r="BR94" s="80" t="s">
        <v>347</v>
      </c>
      <c r="BS94" s="2" t="str">
        <f>IFERROR(VLOOKUP(A94,Listas!$A$2:$B$23,2,FALSE),"")</f>
        <v>Subdirección de Servicios Administrativos</v>
      </c>
    </row>
    <row r="95" spans="1:71" ht="409.5" customHeight="1" x14ac:dyDescent="0.2">
      <c r="A95" s="55" t="s">
        <v>296</v>
      </c>
      <c r="B95" s="101" t="s">
        <v>1586</v>
      </c>
      <c r="C95" s="59" t="s">
        <v>93</v>
      </c>
      <c r="D95" s="57" t="s">
        <v>1587</v>
      </c>
      <c r="E95" s="98" t="s">
        <v>35</v>
      </c>
      <c r="F95" s="98" t="s">
        <v>152</v>
      </c>
      <c r="G95" s="55" t="s">
        <v>1588</v>
      </c>
      <c r="H95" s="55" t="s">
        <v>1589</v>
      </c>
      <c r="I95" s="55" t="s">
        <v>1590</v>
      </c>
      <c r="J95" s="55" t="s">
        <v>1301</v>
      </c>
      <c r="K95" s="55" t="s">
        <v>332</v>
      </c>
      <c r="L95" s="55" t="s">
        <v>333</v>
      </c>
      <c r="M95" s="100" t="s">
        <v>103</v>
      </c>
      <c r="N95" s="100" t="s">
        <v>125</v>
      </c>
      <c r="O95" s="98" t="s">
        <v>105</v>
      </c>
      <c r="P95" s="55" t="s">
        <v>1591</v>
      </c>
      <c r="Q95" s="100" t="s">
        <v>144</v>
      </c>
      <c r="R95" s="100" t="s">
        <v>145</v>
      </c>
      <c r="S95" s="98" t="s">
        <v>126</v>
      </c>
      <c r="T95" s="55" t="s">
        <v>1592</v>
      </c>
      <c r="U95" s="98" t="s">
        <v>336</v>
      </c>
      <c r="V95" s="55" t="s">
        <v>337</v>
      </c>
      <c r="W95" s="55" t="s">
        <v>337</v>
      </c>
      <c r="X95" s="55" t="s">
        <v>337</v>
      </c>
      <c r="Y95" s="55" t="s">
        <v>337</v>
      </c>
      <c r="Z95" s="55" t="s">
        <v>337</v>
      </c>
      <c r="AA95" s="55" t="s">
        <v>337</v>
      </c>
      <c r="AB95" s="55" t="s">
        <v>337</v>
      </c>
      <c r="AC95" s="55" t="s">
        <v>337</v>
      </c>
      <c r="AD95" s="55" t="s">
        <v>337</v>
      </c>
      <c r="AE95" s="55" t="s">
        <v>337</v>
      </c>
      <c r="AF95" s="55" t="s">
        <v>1593</v>
      </c>
      <c r="AG95" s="55" t="s">
        <v>1594</v>
      </c>
      <c r="AH95" s="56" t="s">
        <v>1595</v>
      </c>
      <c r="AI95" s="71">
        <v>43350</v>
      </c>
      <c r="AJ95" s="72" t="s">
        <v>341</v>
      </c>
      <c r="AK95" s="77" t="s">
        <v>453</v>
      </c>
      <c r="AL95" s="69">
        <v>43594</v>
      </c>
      <c r="AM95" s="78" t="s">
        <v>1313</v>
      </c>
      <c r="AN95" s="74" t="s">
        <v>1596</v>
      </c>
      <c r="AO95" s="69">
        <v>43769</v>
      </c>
      <c r="AP95" s="72" t="s">
        <v>960</v>
      </c>
      <c r="AQ95" s="77" t="s">
        <v>1597</v>
      </c>
      <c r="AR95" s="69" t="s">
        <v>347</v>
      </c>
      <c r="AS95" s="78" t="s">
        <v>348</v>
      </c>
      <c r="AT95" s="74" t="s">
        <v>347</v>
      </c>
      <c r="AU95" s="69" t="s">
        <v>347</v>
      </c>
      <c r="AV95" s="72" t="s">
        <v>348</v>
      </c>
      <c r="AW95" s="77" t="s">
        <v>347</v>
      </c>
      <c r="AX95" s="69" t="s">
        <v>347</v>
      </c>
      <c r="AY95" s="78" t="s">
        <v>348</v>
      </c>
      <c r="AZ95" s="74" t="s">
        <v>347</v>
      </c>
      <c r="BA95" s="69" t="s">
        <v>347</v>
      </c>
      <c r="BB95" s="72" t="s">
        <v>348</v>
      </c>
      <c r="BC95" s="77" t="s">
        <v>347</v>
      </c>
      <c r="BD95" s="69" t="s">
        <v>347</v>
      </c>
      <c r="BE95" s="78" t="s">
        <v>348</v>
      </c>
      <c r="BF95" s="74" t="s">
        <v>347</v>
      </c>
      <c r="BG95" s="69" t="s">
        <v>347</v>
      </c>
      <c r="BH95" s="72" t="s">
        <v>348</v>
      </c>
      <c r="BI95" s="77" t="s">
        <v>347</v>
      </c>
      <c r="BJ95" s="69" t="s">
        <v>347</v>
      </c>
      <c r="BK95" s="78" t="s">
        <v>348</v>
      </c>
      <c r="BL95" s="74" t="s">
        <v>347</v>
      </c>
      <c r="BM95" s="69" t="s">
        <v>347</v>
      </c>
      <c r="BN95" s="72" t="s">
        <v>348</v>
      </c>
      <c r="BO95" s="77" t="s">
        <v>347</v>
      </c>
      <c r="BP95" s="69" t="s">
        <v>347</v>
      </c>
      <c r="BQ95" s="78" t="s">
        <v>348</v>
      </c>
      <c r="BR95" s="80" t="s">
        <v>347</v>
      </c>
      <c r="BS95" s="2" t="str">
        <f>IFERROR(VLOOKUP(A95,Listas!$A$2:$B$23,2,FALSE),"")</f>
        <v>Dirección de Talento Humano</v>
      </c>
    </row>
    <row r="96" spans="1:71" ht="409.5" customHeight="1" x14ac:dyDescent="0.2">
      <c r="A96" s="55" t="s">
        <v>296</v>
      </c>
      <c r="B96" s="101" t="s">
        <v>1598</v>
      </c>
      <c r="C96" s="59" t="s">
        <v>93</v>
      </c>
      <c r="D96" s="57" t="s">
        <v>1599</v>
      </c>
      <c r="E96" s="98" t="s">
        <v>35</v>
      </c>
      <c r="F96" s="98" t="s">
        <v>152</v>
      </c>
      <c r="G96" s="55" t="s">
        <v>1600</v>
      </c>
      <c r="H96" s="55" t="s">
        <v>1589</v>
      </c>
      <c r="I96" s="55" t="s">
        <v>1601</v>
      </c>
      <c r="J96" s="55" t="s">
        <v>1301</v>
      </c>
      <c r="K96" s="55" t="s">
        <v>332</v>
      </c>
      <c r="L96" s="55" t="s">
        <v>333</v>
      </c>
      <c r="M96" s="100" t="s">
        <v>103</v>
      </c>
      <c r="N96" s="100" t="s">
        <v>125</v>
      </c>
      <c r="O96" s="98" t="s">
        <v>105</v>
      </c>
      <c r="P96" s="55" t="s">
        <v>1602</v>
      </c>
      <c r="Q96" s="100" t="s">
        <v>144</v>
      </c>
      <c r="R96" s="100" t="s">
        <v>145</v>
      </c>
      <c r="S96" s="98" t="s">
        <v>126</v>
      </c>
      <c r="T96" s="55" t="s">
        <v>1603</v>
      </c>
      <c r="U96" s="98" t="s">
        <v>336</v>
      </c>
      <c r="V96" s="55" t="s">
        <v>337</v>
      </c>
      <c r="W96" s="55" t="s">
        <v>337</v>
      </c>
      <c r="X96" s="55" t="s">
        <v>337</v>
      </c>
      <c r="Y96" s="55" t="s">
        <v>337</v>
      </c>
      <c r="Z96" s="55" t="s">
        <v>337</v>
      </c>
      <c r="AA96" s="55" t="s">
        <v>337</v>
      </c>
      <c r="AB96" s="55" t="s">
        <v>337</v>
      </c>
      <c r="AC96" s="55" t="s">
        <v>337</v>
      </c>
      <c r="AD96" s="55" t="s">
        <v>337</v>
      </c>
      <c r="AE96" s="55" t="s">
        <v>337</v>
      </c>
      <c r="AF96" s="55" t="s">
        <v>1604</v>
      </c>
      <c r="AG96" s="55" t="s">
        <v>1594</v>
      </c>
      <c r="AH96" s="56" t="s">
        <v>1605</v>
      </c>
      <c r="AI96" s="71">
        <v>43350</v>
      </c>
      <c r="AJ96" s="72" t="s">
        <v>341</v>
      </c>
      <c r="AK96" s="77" t="s">
        <v>453</v>
      </c>
      <c r="AL96" s="69">
        <v>43594</v>
      </c>
      <c r="AM96" s="78" t="s">
        <v>1313</v>
      </c>
      <c r="AN96" s="74" t="s">
        <v>1606</v>
      </c>
      <c r="AO96" s="69">
        <v>43769</v>
      </c>
      <c r="AP96" s="72" t="s">
        <v>960</v>
      </c>
      <c r="AQ96" s="77" t="s">
        <v>1597</v>
      </c>
      <c r="AR96" s="69" t="s">
        <v>347</v>
      </c>
      <c r="AS96" s="78" t="s">
        <v>348</v>
      </c>
      <c r="AT96" s="74" t="s">
        <v>347</v>
      </c>
      <c r="AU96" s="69" t="s">
        <v>347</v>
      </c>
      <c r="AV96" s="72" t="s">
        <v>348</v>
      </c>
      <c r="AW96" s="77" t="s">
        <v>347</v>
      </c>
      <c r="AX96" s="69" t="s">
        <v>347</v>
      </c>
      <c r="AY96" s="78" t="s">
        <v>348</v>
      </c>
      <c r="AZ96" s="74" t="s">
        <v>347</v>
      </c>
      <c r="BA96" s="69" t="s">
        <v>347</v>
      </c>
      <c r="BB96" s="72" t="s">
        <v>348</v>
      </c>
      <c r="BC96" s="77" t="s">
        <v>347</v>
      </c>
      <c r="BD96" s="69" t="s">
        <v>347</v>
      </c>
      <c r="BE96" s="78" t="s">
        <v>348</v>
      </c>
      <c r="BF96" s="74" t="s">
        <v>347</v>
      </c>
      <c r="BG96" s="69" t="s">
        <v>347</v>
      </c>
      <c r="BH96" s="72" t="s">
        <v>348</v>
      </c>
      <c r="BI96" s="77" t="s">
        <v>347</v>
      </c>
      <c r="BJ96" s="69" t="s">
        <v>347</v>
      </c>
      <c r="BK96" s="78" t="s">
        <v>348</v>
      </c>
      <c r="BL96" s="74" t="s">
        <v>347</v>
      </c>
      <c r="BM96" s="69" t="s">
        <v>347</v>
      </c>
      <c r="BN96" s="72" t="s">
        <v>348</v>
      </c>
      <c r="BO96" s="77" t="s">
        <v>347</v>
      </c>
      <c r="BP96" s="69" t="s">
        <v>347</v>
      </c>
      <c r="BQ96" s="78" t="s">
        <v>348</v>
      </c>
      <c r="BR96" s="80" t="s">
        <v>347</v>
      </c>
      <c r="BS96" s="2" t="str">
        <f>IFERROR(VLOOKUP(A96,Listas!$A$2:$B$23,2,FALSE),"")</f>
        <v>Dirección de Talento Humano</v>
      </c>
    </row>
    <row r="97" spans="1:71" ht="409.5" customHeight="1" x14ac:dyDescent="0.2">
      <c r="A97" s="55" t="s">
        <v>296</v>
      </c>
      <c r="B97" s="101" t="s">
        <v>1607</v>
      </c>
      <c r="C97" s="59" t="s">
        <v>171</v>
      </c>
      <c r="D97" s="57" t="s">
        <v>1608</v>
      </c>
      <c r="E97" s="98" t="s">
        <v>35</v>
      </c>
      <c r="F97" s="98" t="s">
        <v>152</v>
      </c>
      <c r="G97" s="55" t="s">
        <v>1609</v>
      </c>
      <c r="H97" s="55" t="s">
        <v>1589</v>
      </c>
      <c r="I97" s="55" t="s">
        <v>1610</v>
      </c>
      <c r="J97" s="55" t="s">
        <v>1301</v>
      </c>
      <c r="K97" s="55" t="s">
        <v>332</v>
      </c>
      <c r="L97" s="55" t="s">
        <v>333</v>
      </c>
      <c r="M97" s="100" t="s">
        <v>103</v>
      </c>
      <c r="N97" s="100" t="s">
        <v>104</v>
      </c>
      <c r="O97" s="98" t="s">
        <v>81</v>
      </c>
      <c r="P97" s="55" t="s">
        <v>1611</v>
      </c>
      <c r="Q97" s="100" t="s">
        <v>144</v>
      </c>
      <c r="R97" s="100" t="s">
        <v>125</v>
      </c>
      <c r="S97" s="98" t="s">
        <v>126</v>
      </c>
      <c r="T97" s="55" t="s">
        <v>1612</v>
      </c>
      <c r="U97" s="98" t="s">
        <v>336</v>
      </c>
      <c r="V97" s="55" t="s">
        <v>337</v>
      </c>
      <c r="W97" s="55" t="s">
        <v>337</v>
      </c>
      <c r="X97" s="55" t="s">
        <v>337</v>
      </c>
      <c r="Y97" s="55" t="s">
        <v>337</v>
      </c>
      <c r="Z97" s="55" t="s">
        <v>337</v>
      </c>
      <c r="AA97" s="55" t="s">
        <v>337</v>
      </c>
      <c r="AB97" s="55" t="s">
        <v>337</v>
      </c>
      <c r="AC97" s="55" t="s">
        <v>337</v>
      </c>
      <c r="AD97" s="55" t="s">
        <v>337</v>
      </c>
      <c r="AE97" s="55" t="s">
        <v>337</v>
      </c>
      <c r="AF97" s="55" t="s">
        <v>1613</v>
      </c>
      <c r="AG97" s="55" t="s">
        <v>1594</v>
      </c>
      <c r="AH97" s="56" t="s">
        <v>1614</v>
      </c>
      <c r="AI97" s="71">
        <v>43350</v>
      </c>
      <c r="AJ97" s="72" t="s">
        <v>341</v>
      </c>
      <c r="AK97" s="77" t="s">
        <v>453</v>
      </c>
      <c r="AL97" s="69">
        <v>43594</v>
      </c>
      <c r="AM97" s="78" t="s">
        <v>1313</v>
      </c>
      <c r="AN97" s="74" t="s">
        <v>1615</v>
      </c>
      <c r="AO97" s="69">
        <v>43769</v>
      </c>
      <c r="AP97" s="72" t="s">
        <v>960</v>
      </c>
      <c r="AQ97" s="77" t="s">
        <v>1597</v>
      </c>
      <c r="AR97" s="69" t="s">
        <v>347</v>
      </c>
      <c r="AS97" s="78" t="s">
        <v>348</v>
      </c>
      <c r="AT97" s="74" t="s">
        <v>347</v>
      </c>
      <c r="AU97" s="69" t="s">
        <v>347</v>
      </c>
      <c r="AV97" s="72" t="s">
        <v>348</v>
      </c>
      <c r="AW97" s="77" t="s">
        <v>347</v>
      </c>
      <c r="AX97" s="69" t="s">
        <v>347</v>
      </c>
      <c r="AY97" s="78" t="s">
        <v>348</v>
      </c>
      <c r="AZ97" s="74" t="s">
        <v>347</v>
      </c>
      <c r="BA97" s="69" t="s">
        <v>347</v>
      </c>
      <c r="BB97" s="72" t="s">
        <v>348</v>
      </c>
      <c r="BC97" s="77" t="s">
        <v>347</v>
      </c>
      <c r="BD97" s="69" t="s">
        <v>347</v>
      </c>
      <c r="BE97" s="78" t="s">
        <v>348</v>
      </c>
      <c r="BF97" s="74" t="s">
        <v>347</v>
      </c>
      <c r="BG97" s="69" t="s">
        <v>347</v>
      </c>
      <c r="BH97" s="72" t="s">
        <v>348</v>
      </c>
      <c r="BI97" s="77" t="s">
        <v>347</v>
      </c>
      <c r="BJ97" s="69" t="s">
        <v>347</v>
      </c>
      <c r="BK97" s="78" t="s">
        <v>348</v>
      </c>
      <c r="BL97" s="74" t="s">
        <v>347</v>
      </c>
      <c r="BM97" s="69" t="s">
        <v>347</v>
      </c>
      <c r="BN97" s="72" t="s">
        <v>348</v>
      </c>
      <c r="BO97" s="77" t="s">
        <v>347</v>
      </c>
      <c r="BP97" s="69" t="s">
        <v>347</v>
      </c>
      <c r="BQ97" s="78" t="s">
        <v>348</v>
      </c>
      <c r="BR97" s="80" t="s">
        <v>347</v>
      </c>
      <c r="BS97" s="2" t="str">
        <f>IFERROR(VLOOKUP(A97,Listas!$A$2:$B$23,2,FALSE),"")</f>
        <v>Dirección de Talento Humano</v>
      </c>
    </row>
    <row r="98" spans="1:71" ht="409.5" customHeight="1" x14ac:dyDescent="0.2">
      <c r="A98" s="55" t="s">
        <v>296</v>
      </c>
      <c r="B98" s="101" t="s">
        <v>1616</v>
      </c>
      <c r="C98" s="59" t="s">
        <v>115</v>
      </c>
      <c r="D98" s="57" t="s">
        <v>1617</v>
      </c>
      <c r="E98" s="98" t="s">
        <v>35</v>
      </c>
      <c r="F98" s="98" t="s">
        <v>42</v>
      </c>
      <c r="G98" s="55" t="s">
        <v>1618</v>
      </c>
      <c r="H98" s="55" t="s">
        <v>1619</v>
      </c>
      <c r="I98" s="55" t="s">
        <v>1620</v>
      </c>
      <c r="J98" s="55" t="s">
        <v>1301</v>
      </c>
      <c r="K98" s="55" t="s">
        <v>332</v>
      </c>
      <c r="L98" s="55" t="s">
        <v>463</v>
      </c>
      <c r="M98" s="100" t="s">
        <v>103</v>
      </c>
      <c r="N98" s="100" t="s">
        <v>104</v>
      </c>
      <c r="O98" s="98" t="s">
        <v>81</v>
      </c>
      <c r="P98" s="55" t="s">
        <v>1621</v>
      </c>
      <c r="Q98" s="100" t="s">
        <v>144</v>
      </c>
      <c r="R98" s="100" t="s">
        <v>125</v>
      </c>
      <c r="S98" s="98" t="s">
        <v>126</v>
      </c>
      <c r="T98" s="55" t="s">
        <v>1622</v>
      </c>
      <c r="U98" s="98" t="s">
        <v>336</v>
      </c>
      <c r="V98" s="55" t="s">
        <v>337</v>
      </c>
      <c r="W98" s="55" t="s">
        <v>337</v>
      </c>
      <c r="X98" s="55" t="s">
        <v>337</v>
      </c>
      <c r="Y98" s="55" t="s">
        <v>337</v>
      </c>
      <c r="Z98" s="55" t="s">
        <v>337</v>
      </c>
      <c r="AA98" s="55" t="s">
        <v>337</v>
      </c>
      <c r="AB98" s="55" t="s">
        <v>337</v>
      </c>
      <c r="AC98" s="55" t="s">
        <v>337</v>
      </c>
      <c r="AD98" s="55" t="s">
        <v>337</v>
      </c>
      <c r="AE98" s="55" t="s">
        <v>337</v>
      </c>
      <c r="AF98" s="55" t="s">
        <v>1623</v>
      </c>
      <c r="AG98" s="55" t="s">
        <v>1624</v>
      </c>
      <c r="AH98" s="56" t="s">
        <v>1625</v>
      </c>
      <c r="AI98" s="71">
        <v>43350</v>
      </c>
      <c r="AJ98" s="72" t="s">
        <v>341</v>
      </c>
      <c r="AK98" s="77" t="s">
        <v>453</v>
      </c>
      <c r="AL98" s="69">
        <v>43594</v>
      </c>
      <c r="AM98" s="78" t="s">
        <v>1313</v>
      </c>
      <c r="AN98" s="74" t="s">
        <v>1626</v>
      </c>
      <c r="AO98" s="69" t="s">
        <v>347</v>
      </c>
      <c r="AP98" s="72" t="s">
        <v>348</v>
      </c>
      <c r="AQ98" s="77" t="s">
        <v>347</v>
      </c>
      <c r="AR98" s="69" t="s">
        <v>347</v>
      </c>
      <c r="AS98" s="78" t="s">
        <v>348</v>
      </c>
      <c r="AT98" s="74" t="s">
        <v>347</v>
      </c>
      <c r="AU98" s="69" t="s">
        <v>347</v>
      </c>
      <c r="AV98" s="72" t="s">
        <v>348</v>
      </c>
      <c r="AW98" s="77" t="s">
        <v>347</v>
      </c>
      <c r="AX98" s="69" t="s">
        <v>347</v>
      </c>
      <c r="AY98" s="78" t="s">
        <v>348</v>
      </c>
      <c r="AZ98" s="74" t="s">
        <v>347</v>
      </c>
      <c r="BA98" s="69" t="s">
        <v>347</v>
      </c>
      <c r="BB98" s="72" t="s">
        <v>348</v>
      </c>
      <c r="BC98" s="77" t="s">
        <v>347</v>
      </c>
      <c r="BD98" s="69" t="s">
        <v>347</v>
      </c>
      <c r="BE98" s="78" t="s">
        <v>348</v>
      </c>
      <c r="BF98" s="74" t="s">
        <v>347</v>
      </c>
      <c r="BG98" s="69" t="s">
        <v>347</v>
      </c>
      <c r="BH98" s="72" t="s">
        <v>348</v>
      </c>
      <c r="BI98" s="77" t="s">
        <v>347</v>
      </c>
      <c r="BJ98" s="69" t="s">
        <v>347</v>
      </c>
      <c r="BK98" s="78" t="s">
        <v>348</v>
      </c>
      <c r="BL98" s="74" t="s">
        <v>347</v>
      </c>
      <c r="BM98" s="69" t="s">
        <v>347</v>
      </c>
      <c r="BN98" s="72" t="s">
        <v>348</v>
      </c>
      <c r="BO98" s="77" t="s">
        <v>347</v>
      </c>
      <c r="BP98" s="69" t="s">
        <v>347</v>
      </c>
      <c r="BQ98" s="78" t="s">
        <v>348</v>
      </c>
      <c r="BR98" s="80" t="s">
        <v>347</v>
      </c>
      <c r="BS98" s="2" t="str">
        <f>IFERROR(VLOOKUP(A98,Listas!$A$2:$B$23,2,FALSE),"")</f>
        <v>Dirección de Talento Humano</v>
      </c>
    </row>
    <row r="99" spans="1:71" ht="409.5" customHeight="1" x14ac:dyDescent="0.2">
      <c r="A99" s="55" t="s">
        <v>296</v>
      </c>
      <c r="B99" s="101" t="s">
        <v>1627</v>
      </c>
      <c r="C99" s="59" t="s">
        <v>115</v>
      </c>
      <c r="D99" s="57" t="s">
        <v>1628</v>
      </c>
      <c r="E99" s="98" t="s">
        <v>35</v>
      </c>
      <c r="F99" s="98" t="s">
        <v>42</v>
      </c>
      <c r="G99" s="102" t="s">
        <v>1629</v>
      </c>
      <c r="H99" s="55" t="s">
        <v>1299</v>
      </c>
      <c r="I99" s="55" t="s">
        <v>1630</v>
      </c>
      <c r="J99" s="55" t="s">
        <v>1301</v>
      </c>
      <c r="K99" s="55" t="s">
        <v>332</v>
      </c>
      <c r="L99" s="55" t="s">
        <v>333</v>
      </c>
      <c r="M99" s="100" t="s">
        <v>144</v>
      </c>
      <c r="N99" s="100" t="s">
        <v>125</v>
      </c>
      <c r="O99" s="98" t="s">
        <v>126</v>
      </c>
      <c r="P99" s="55" t="s">
        <v>1631</v>
      </c>
      <c r="Q99" s="100" t="s">
        <v>144</v>
      </c>
      <c r="R99" s="100" t="s">
        <v>145</v>
      </c>
      <c r="S99" s="98" t="s">
        <v>126</v>
      </c>
      <c r="T99" s="55" t="s">
        <v>1632</v>
      </c>
      <c r="U99" s="98" t="s">
        <v>336</v>
      </c>
      <c r="V99" s="55" t="s">
        <v>337</v>
      </c>
      <c r="W99" s="55" t="s">
        <v>337</v>
      </c>
      <c r="X99" s="55" t="s">
        <v>337</v>
      </c>
      <c r="Y99" s="55" t="s">
        <v>337</v>
      </c>
      <c r="Z99" s="55" t="s">
        <v>337</v>
      </c>
      <c r="AA99" s="102" t="s">
        <v>337</v>
      </c>
      <c r="AB99" s="55" t="s">
        <v>337</v>
      </c>
      <c r="AC99" s="55" t="s">
        <v>337</v>
      </c>
      <c r="AD99" s="55" t="s">
        <v>337</v>
      </c>
      <c r="AE99" s="55" t="s">
        <v>337</v>
      </c>
      <c r="AF99" s="55" t="s">
        <v>1633</v>
      </c>
      <c r="AG99" s="55" t="s">
        <v>1634</v>
      </c>
      <c r="AH99" s="56" t="s">
        <v>1635</v>
      </c>
      <c r="AI99" s="71">
        <v>43350</v>
      </c>
      <c r="AJ99" s="72" t="s">
        <v>341</v>
      </c>
      <c r="AK99" s="77" t="s">
        <v>453</v>
      </c>
      <c r="AL99" s="69">
        <v>43594</v>
      </c>
      <c r="AM99" s="78" t="s">
        <v>1313</v>
      </c>
      <c r="AN99" s="74" t="s">
        <v>1636</v>
      </c>
      <c r="AO99" s="69">
        <v>43769</v>
      </c>
      <c r="AP99" s="72" t="s">
        <v>960</v>
      </c>
      <c r="AQ99" s="77" t="s">
        <v>1597</v>
      </c>
      <c r="AR99" s="69" t="s">
        <v>347</v>
      </c>
      <c r="AS99" s="78" t="s">
        <v>348</v>
      </c>
      <c r="AT99" s="74" t="s">
        <v>347</v>
      </c>
      <c r="AU99" s="69" t="s">
        <v>347</v>
      </c>
      <c r="AV99" s="72" t="s">
        <v>348</v>
      </c>
      <c r="AW99" s="77" t="s">
        <v>347</v>
      </c>
      <c r="AX99" s="69" t="s">
        <v>347</v>
      </c>
      <c r="AY99" s="78" t="s">
        <v>348</v>
      </c>
      <c r="AZ99" s="74" t="s">
        <v>347</v>
      </c>
      <c r="BA99" s="69" t="s">
        <v>347</v>
      </c>
      <c r="BB99" s="72" t="s">
        <v>348</v>
      </c>
      <c r="BC99" s="77" t="s">
        <v>347</v>
      </c>
      <c r="BD99" s="69" t="s">
        <v>347</v>
      </c>
      <c r="BE99" s="78" t="s">
        <v>348</v>
      </c>
      <c r="BF99" s="74" t="s">
        <v>347</v>
      </c>
      <c r="BG99" s="69" t="s">
        <v>347</v>
      </c>
      <c r="BH99" s="72" t="s">
        <v>348</v>
      </c>
      <c r="BI99" s="77" t="s">
        <v>347</v>
      </c>
      <c r="BJ99" s="69" t="s">
        <v>347</v>
      </c>
      <c r="BK99" s="78" t="s">
        <v>348</v>
      </c>
      <c r="BL99" s="74" t="s">
        <v>347</v>
      </c>
      <c r="BM99" s="69" t="s">
        <v>347</v>
      </c>
      <c r="BN99" s="72" t="s">
        <v>348</v>
      </c>
      <c r="BO99" s="77" t="s">
        <v>347</v>
      </c>
      <c r="BP99" s="69" t="s">
        <v>347</v>
      </c>
      <c r="BQ99" s="78" t="s">
        <v>348</v>
      </c>
      <c r="BR99" s="80" t="s">
        <v>347</v>
      </c>
      <c r="BS99" s="2" t="str">
        <f>IFERROR(VLOOKUP(A99,Listas!$A$2:$B$23,2,FALSE),"")</f>
        <v>Dirección de Talento Humano</v>
      </c>
    </row>
    <row r="100" spans="1:71" ht="409.5" customHeight="1" x14ac:dyDescent="0.2">
      <c r="A100" s="55" t="s">
        <v>296</v>
      </c>
      <c r="B100" s="101" t="s">
        <v>1637</v>
      </c>
      <c r="C100" s="59" t="s">
        <v>171</v>
      </c>
      <c r="D100" s="57" t="s">
        <v>1638</v>
      </c>
      <c r="E100" s="98" t="s">
        <v>35</v>
      </c>
      <c r="F100" s="98" t="s">
        <v>152</v>
      </c>
      <c r="G100" s="55" t="s">
        <v>1639</v>
      </c>
      <c r="H100" s="55" t="s">
        <v>1299</v>
      </c>
      <c r="I100" s="55" t="s">
        <v>1640</v>
      </c>
      <c r="J100" s="55" t="s">
        <v>1641</v>
      </c>
      <c r="K100" s="55" t="s">
        <v>332</v>
      </c>
      <c r="L100" s="55" t="s">
        <v>333</v>
      </c>
      <c r="M100" s="100" t="s">
        <v>144</v>
      </c>
      <c r="N100" s="100" t="s">
        <v>104</v>
      </c>
      <c r="O100" s="98" t="s">
        <v>105</v>
      </c>
      <c r="P100" s="55" t="s">
        <v>1642</v>
      </c>
      <c r="Q100" s="100" t="s">
        <v>144</v>
      </c>
      <c r="R100" s="100" t="s">
        <v>125</v>
      </c>
      <c r="S100" s="98" t="s">
        <v>126</v>
      </c>
      <c r="T100" s="55" t="s">
        <v>1643</v>
      </c>
      <c r="U100" s="98" t="s">
        <v>336</v>
      </c>
      <c r="V100" s="55" t="s">
        <v>337</v>
      </c>
      <c r="W100" s="55" t="s">
        <v>337</v>
      </c>
      <c r="X100" s="55" t="s">
        <v>337</v>
      </c>
      <c r="Y100" s="55" t="s">
        <v>337</v>
      </c>
      <c r="Z100" s="55" t="s">
        <v>337</v>
      </c>
      <c r="AA100" s="55" t="s">
        <v>337</v>
      </c>
      <c r="AB100" s="55" t="s">
        <v>337</v>
      </c>
      <c r="AC100" s="55" t="s">
        <v>337</v>
      </c>
      <c r="AD100" s="55" t="s">
        <v>337</v>
      </c>
      <c r="AE100" s="55" t="s">
        <v>337</v>
      </c>
      <c r="AF100" s="55" t="s">
        <v>1644</v>
      </c>
      <c r="AG100" s="55" t="s">
        <v>1645</v>
      </c>
      <c r="AH100" s="56" t="s">
        <v>1646</v>
      </c>
      <c r="AI100" s="71">
        <v>43350</v>
      </c>
      <c r="AJ100" s="72" t="s">
        <v>341</v>
      </c>
      <c r="AK100" s="77" t="s">
        <v>453</v>
      </c>
      <c r="AL100" s="69">
        <v>43594</v>
      </c>
      <c r="AM100" s="78" t="s">
        <v>1313</v>
      </c>
      <c r="AN100" s="74" t="s">
        <v>1647</v>
      </c>
      <c r="AO100" s="69">
        <v>43769</v>
      </c>
      <c r="AP100" s="72" t="s">
        <v>960</v>
      </c>
      <c r="AQ100" s="77" t="s">
        <v>1597</v>
      </c>
      <c r="AR100" s="69" t="s">
        <v>347</v>
      </c>
      <c r="AS100" s="78" t="s">
        <v>348</v>
      </c>
      <c r="AT100" s="74" t="s">
        <v>347</v>
      </c>
      <c r="AU100" s="69" t="s">
        <v>347</v>
      </c>
      <c r="AV100" s="72" t="s">
        <v>348</v>
      </c>
      <c r="AW100" s="77" t="s">
        <v>347</v>
      </c>
      <c r="AX100" s="69" t="s">
        <v>347</v>
      </c>
      <c r="AY100" s="78" t="s">
        <v>348</v>
      </c>
      <c r="AZ100" s="74" t="s">
        <v>347</v>
      </c>
      <c r="BA100" s="69" t="s">
        <v>347</v>
      </c>
      <c r="BB100" s="72" t="s">
        <v>348</v>
      </c>
      <c r="BC100" s="77" t="s">
        <v>347</v>
      </c>
      <c r="BD100" s="69" t="s">
        <v>347</v>
      </c>
      <c r="BE100" s="78" t="s">
        <v>348</v>
      </c>
      <c r="BF100" s="74" t="s">
        <v>347</v>
      </c>
      <c r="BG100" s="69" t="s">
        <v>347</v>
      </c>
      <c r="BH100" s="72" t="s">
        <v>348</v>
      </c>
      <c r="BI100" s="77" t="s">
        <v>347</v>
      </c>
      <c r="BJ100" s="69" t="s">
        <v>347</v>
      </c>
      <c r="BK100" s="78" t="s">
        <v>348</v>
      </c>
      <c r="BL100" s="74" t="s">
        <v>347</v>
      </c>
      <c r="BM100" s="69" t="s">
        <v>347</v>
      </c>
      <c r="BN100" s="72" t="s">
        <v>348</v>
      </c>
      <c r="BO100" s="77" t="s">
        <v>347</v>
      </c>
      <c r="BP100" s="69" t="s">
        <v>347</v>
      </c>
      <c r="BQ100" s="78" t="s">
        <v>348</v>
      </c>
      <c r="BR100" s="80" t="s">
        <v>347</v>
      </c>
      <c r="BS100" s="2" t="str">
        <f>IFERROR(VLOOKUP(A100,Listas!$A$2:$B$23,2,FALSE),"")</f>
        <v>Dirección de Talento Humano</v>
      </c>
    </row>
    <row r="101" spans="1:71" ht="409.5" customHeight="1" x14ac:dyDescent="0.2">
      <c r="A101" s="55" t="s">
        <v>296</v>
      </c>
      <c r="B101" s="101" t="s">
        <v>1648</v>
      </c>
      <c r="C101" s="59" t="s">
        <v>133</v>
      </c>
      <c r="D101" s="57" t="s">
        <v>1649</v>
      </c>
      <c r="E101" s="98" t="s">
        <v>35</v>
      </c>
      <c r="F101" s="98" t="s">
        <v>42</v>
      </c>
      <c r="G101" s="55" t="s">
        <v>1650</v>
      </c>
      <c r="H101" s="55" t="s">
        <v>1377</v>
      </c>
      <c r="I101" s="55" t="s">
        <v>1651</v>
      </c>
      <c r="J101" s="55" t="s">
        <v>1301</v>
      </c>
      <c r="K101" s="55" t="s">
        <v>332</v>
      </c>
      <c r="L101" s="55" t="s">
        <v>333</v>
      </c>
      <c r="M101" s="100" t="s">
        <v>144</v>
      </c>
      <c r="N101" s="100" t="s">
        <v>104</v>
      </c>
      <c r="O101" s="98" t="s">
        <v>105</v>
      </c>
      <c r="P101" s="55" t="s">
        <v>1652</v>
      </c>
      <c r="Q101" s="100" t="s">
        <v>144</v>
      </c>
      <c r="R101" s="100" t="s">
        <v>125</v>
      </c>
      <c r="S101" s="98" t="s">
        <v>126</v>
      </c>
      <c r="T101" s="55" t="s">
        <v>1653</v>
      </c>
      <c r="U101" s="98" t="s">
        <v>336</v>
      </c>
      <c r="V101" s="55" t="s">
        <v>337</v>
      </c>
      <c r="W101" s="55" t="s">
        <v>337</v>
      </c>
      <c r="X101" s="55" t="s">
        <v>337</v>
      </c>
      <c r="Y101" s="55" t="s">
        <v>337</v>
      </c>
      <c r="Z101" s="55" t="s">
        <v>337</v>
      </c>
      <c r="AA101" s="55" t="s">
        <v>337</v>
      </c>
      <c r="AB101" s="55" t="s">
        <v>337</v>
      </c>
      <c r="AC101" s="55" t="s">
        <v>337</v>
      </c>
      <c r="AD101" s="55" t="s">
        <v>337</v>
      </c>
      <c r="AE101" s="55" t="s">
        <v>337</v>
      </c>
      <c r="AF101" s="55" t="s">
        <v>1654</v>
      </c>
      <c r="AG101" s="55" t="s">
        <v>1634</v>
      </c>
      <c r="AH101" s="56" t="s">
        <v>1655</v>
      </c>
      <c r="AI101" s="71">
        <v>43350</v>
      </c>
      <c r="AJ101" s="72" t="s">
        <v>341</v>
      </c>
      <c r="AK101" s="77" t="s">
        <v>453</v>
      </c>
      <c r="AL101" s="69">
        <v>43594</v>
      </c>
      <c r="AM101" s="78" t="s">
        <v>1313</v>
      </c>
      <c r="AN101" s="74" t="s">
        <v>1656</v>
      </c>
      <c r="AO101" s="69" t="s">
        <v>347</v>
      </c>
      <c r="AP101" s="72" t="s">
        <v>348</v>
      </c>
      <c r="AQ101" s="77" t="s">
        <v>347</v>
      </c>
      <c r="AR101" s="69" t="s">
        <v>347</v>
      </c>
      <c r="AS101" s="78" t="s">
        <v>348</v>
      </c>
      <c r="AT101" s="74" t="s">
        <v>347</v>
      </c>
      <c r="AU101" s="69" t="s">
        <v>347</v>
      </c>
      <c r="AV101" s="72" t="s">
        <v>348</v>
      </c>
      <c r="AW101" s="77" t="s">
        <v>347</v>
      </c>
      <c r="AX101" s="69" t="s">
        <v>347</v>
      </c>
      <c r="AY101" s="78" t="s">
        <v>348</v>
      </c>
      <c r="AZ101" s="74" t="s">
        <v>347</v>
      </c>
      <c r="BA101" s="69" t="s">
        <v>347</v>
      </c>
      <c r="BB101" s="72" t="s">
        <v>348</v>
      </c>
      <c r="BC101" s="77" t="s">
        <v>347</v>
      </c>
      <c r="BD101" s="69" t="s">
        <v>347</v>
      </c>
      <c r="BE101" s="78" t="s">
        <v>348</v>
      </c>
      <c r="BF101" s="74" t="s">
        <v>347</v>
      </c>
      <c r="BG101" s="69" t="s">
        <v>347</v>
      </c>
      <c r="BH101" s="72" t="s">
        <v>348</v>
      </c>
      <c r="BI101" s="77" t="s">
        <v>347</v>
      </c>
      <c r="BJ101" s="69" t="s">
        <v>347</v>
      </c>
      <c r="BK101" s="78" t="s">
        <v>348</v>
      </c>
      <c r="BL101" s="74" t="s">
        <v>347</v>
      </c>
      <c r="BM101" s="69" t="s">
        <v>347</v>
      </c>
      <c r="BN101" s="72" t="s">
        <v>348</v>
      </c>
      <c r="BO101" s="77" t="s">
        <v>347</v>
      </c>
      <c r="BP101" s="69" t="s">
        <v>347</v>
      </c>
      <c r="BQ101" s="78" t="s">
        <v>348</v>
      </c>
      <c r="BR101" s="80" t="s">
        <v>347</v>
      </c>
      <c r="BS101" s="2" t="str">
        <f>IFERROR(VLOOKUP(A101,Listas!$A$2:$B$23,2,FALSE),"")</f>
        <v>Dirección de Talento Humano</v>
      </c>
    </row>
    <row r="102" spans="1:71" ht="409.5" customHeight="1" x14ac:dyDescent="0.2">
      <c r="A102" s="55" t="s">
        <v>296</v>
      </c>
      <c r="B102" s="101" t="s">
        <v>1657</v>
      </c>
      <c r="C102" s="59" t="s">
        <v>40</v>
      </c>
      <c r="D102" s="57" t="s">
        <v>1658</v>
      </c>
      <c r="E102" s="98" t="s">
        <v>64</v>
      </c>
      <c r="F102" s="98" t="s">
        <v>152</v>
      </c>
      <c r="G102" s="55" t="s">
        <v>1659</v>
      </c>
      <c r="H102" s="55" t="s">
        <v>1660</v>
      </c>
      <c r="I102" s="55" t="s">
        <v>1661</v>
      </c>
      <c r="J102" s="55" t="s">
        <v>1662</v>
      </c>
      <c r="K102" s="55" t="s">
        <v>634</v>
      </c>
      <c r="L102" s="55" t="s">
        <v>437</v>
      </c>
      <c r="M102" s="100" t="s">
        <v>144</v>
      </c>
      <c r="N102" s="100" t="s">
        <v>79</v>
      </c>
      <c r="O102" s="98" t="s">
        <v>81</v>
      </c>
      <c r="P102" s="55" t="s">
        <v>1663</v>
      </c>
      <c r="Q102" s="100" t="s">
        <v>144</v>
      </c>
      <c r="R102" s="100" t="s">
        <v>79</v>
      </c>
      <c r="S102" s="98" t="s">
        <v>81</v>
      </c>
      <c r="T102" s="55" t="s">
        <v>1664</v>
      </c>
      <c r="U102" s="98" t="s">
        <v>357</v>
      </c>
      <c r="V102" s="55" t="s">
        <v>337</v>
      </c>
      <c r="W102" s="55" t="s">
        <v>337</v>
      </c>
      <c r="X102" s="55" t="s">
        <v>337</v>
      </c>
      <c r="Y102" s="55" t="s">
        <v>337</v>
      </c>
      <c r="Z102" s="55" t="s">
        <v>337</v>
      </c>
      <c r="AA102" s="55" t="s">
        <v>1665</v>
      </c>
      <c r="AB102" s="55" t="s">
        <v>1666</v>
      </c>
      <c r="AC102" s="55" t="s">
        <v>1667</v>
      </c>
      <c r="AD102" s="55" t="s">
        <v>1668</v>
      </c>
      <c r="AE102" s="55" t="s">
        <v>1669</v>
      </c>
      <c r="AF102" s="55" t="s">
        <v>1670</v>
      </c>
      <c r="AG102" s="55" t="s">
        <v>1671</v>
      </c>
      <c r="AH102" s="56" t="s">
        <v>1672</v>
      </c>
      <c r="AI102" s="71">
        <v>43496</v>
      </c>
      <c r="AJ102" s="72" t="s">
        <v>341</v>
      </c>
      <c r="AK102" s="77" t="s">
        <v>453</v>
      </c>
      <c r="AL102" s="69">
        <v>43594</v>
      </c>
      <c r="AM102" s="78" t="s">
        <v>1313</v>
      </c>
      <c r="AN102" s="74" t="s">
        <v>1673</v>
      </c>
      <c r="AO102" s="69">
        <v>43769</v>
      </c>
      <c r="AP102" s="72" t="s">
        <v>472</v>
      </c>
      <c r="AQ102" s="77" t="s">
        <v>1674</v>
      </c>
      <c r="AR102" s="69" t="s">
        <v>347</v>
      </c>
      <c r="AS102" s="78" t="s">
        <v>348</v>
      </c>
      <c r="AT102" s="74" t="s">
        <v>347</v>
      </c>
      <c r="AU102" s="69" t="s">
        <v>347</v>
      </c>
      <c r="AV102" s="72" t="s">
        <v>348</v>
      </c>
      <c r="AW102" s="77" t="s">
        <v>347</v>
      </c>
      <c r="AX102" s="69" t="s">
        <v>347</v>
      </c>
      <c r="AY102" s="78" t="s">
        <v>348</v>
      </c>
      <c r="AZ102" s="74" t="s">
        <v>347</v>
      </c>
      <c r="BA102" s="69" t="s">
        <v>347</v>
      </c>
      <c r="BB102" s="72" t="s">
        <v>348</v>
      </c>
      <c r="BC102" s="77" t="s">
        <v>347</v>
      </c>
      <c r="BD102" s="69" t="s">
        <v>347</v>
      </c>
      <c r="BE102" s="78" t="s">
        <v>348</v>
      </c>
      <c r="BF102" s="74" t="s">
        <v>347</v>
      </c>
      <c r="BG102" s="69" t="s">
        <v>347</v>
      </c>
      <c r="BH102" s="72" t="s">
        <v>348</v>
      </c>
      <c r="BI102" s="77" t="s">
        <v>347</v>
      </c>
      <c r="BJ102" s="69" t="s">
        <v>347</v>
      </c>
      <c r="BK102" s="78" t="s">
        <v>348</v>
      </c>
      <c r="BL102" s="74" t="s">
        <v>347</v>
      </c>
      <c r="BM102" s="69" t="s">
        <v>347</v>
      </c>
      <c r="BN102" s="72" t="s">
        <v>348</v>
      </c>
      <c r="BO102" s="77" t="s">
        <v>347</v>
      </c>
      <c r="BP102" s="69" t="s">
        <v>347</v>
      </c>
      <c r="BQ102" s="78" t="s">
        <v>348</v>
      </c>
      <c r="BR102" s="80" t="s">
        <v>347</v>
      </c>
      <c r="BS102" s="2" t="str">
        <f>IFERROR(VLOOKUP(A102,Listas!$A$2:$B$23,2,FALSE),"")</f>
        <v>Dirección de Talento Humano</v>
      </c>
    </row>
    <row r="103" spans="1:71" ht="409.5" customHeight="1" x14ac:dyDescent="0.2">
      <c r="A103" s="55" t="s">
        <v>296</v>
      </c>
      <c r="B103" s="101" t="s">
        <v>1675</v>
      </c>
      <c r="C103" s="59" t="s">
        <v>68</v>
      </c>
      <c r="D103" s="57" t="s">
        <v>1676</v>
      </c>
      <c r="E103" s="98" t="s">
        <v>64</v>
      </c>
      <c r="F103" s="98" t="s">
        <v>152</v>
      </c>
      <c r="G103" s="55" t="s">
        <v>1677</v>
      </c>
      <c r="H103" s="55" t="s">
        <v>1678</v>
      </c>
      <c r="I103" s="55" t="s">
        <v>1679</v>
      </c>
      <c r="J103" s="55" t="s">
        <v>1680</v>
      </c>
      <c r="K103" s="55" t="s">
        <v>332</v>
      </c>
      <c r="L103" s="55" t="s">
        <v>333</v>
      </c>
      <c r="M103" s="100" t="s">
        <v>144</v>
      </c>
      <c r="N103" s="100" t="s">
        <v>79</v>
      </c>
      <c r="O103" s="98" t="s">
        <v>81</v>
      </c>
      <c r="P103" s="55" t="s">
        <v>1681</v>
      </c>
      <c r="Q103" s="100" t="s">
        <v>144</v>
      </c>
      <c r="R103" s="100" t="s">
        <v>79</v>
      </c>
      <c r="S103" s="98" t="s">
        <v>81</v>
      </c>
      <c r="T103" s="55" t="s">
        <v>1664</v>
      </c>
      <c r="U103" s="98" t="s">
        <v>357</v>
      </c>
      <c r="V103" s="55" t="s">
        <v>337</v>
      </c>
      <c r="W103" s="55" t="s">
        <v>337</v>
      </c>
      <c r="X103" s="55" t="s">
        <v>337</v>
      </c>
      <c r="Y103" s="55" t="s">
        <v>337</v>
      </c>
      <c r="Z103" s="55" t="s">
        <v>337</v>
      </c>
      <c r="AA103" s="55" t="s">
        <v>1682</v>
      </c>
      <c r="AB103" s="55" t="s">
        <v>1683</v>
      </c>
      <c r="AC103" s="55" t="s">
        <v>1684</v>
      </c>
      <c r="AD103" s="55" t="s">
        <v>1685</v>
      </c>
      <c r="AE103" s="55" t="s">
        <v>1686</v>
      </c>
      <c r="AF103" s="55" t="s">
        <v>1687</v>
      </c>
      <c r="AG103" s="55" t="s">
        <v>1688</v>
      </c>
      <c r="AH103" s="56" t="s">
        <v>1689</v>
      </c>
      <c r="AI103" s="71">
        <v>43496</v>
      </c>
      <c r="AJ103" s="72" t="s">
        <v>341</v>
      </c>
      <c r="AK103" s="77" t="s">
        <v>453</v>
      </c>
      <c r="AL103" s="69">
        <v>43593</v>
      </c>
      <c r="AM103" s="78" t="s">
        <v>1313</v>
      </c>
      <c r="AN103" s="74" t="s">
        <v>1690</v>
      </c>
      <c r="AO103" s="69">
        <v>43769</v>
      </c>
      <c r="AP103" s="72" t="s">
        <v>626</v>
      </c>
      <c r="AQ103" s="77" t="s">
        <v>1691</v>
      </c>
      <c r="AR103" s="69" t="s">
        <v>347</v>
      </c>
      <c r="AS103" s="78" t="s">
        <v>348</v>
      </c>
      <c r="AT103" s="74" t="s">
        <v>347</v>
      </c>
      <c r="AU103" s="69" t="s">
        <v>347</v>
      </c>
      <c r="AV103" s="72" t="s">
        <v>348</v>
      </c>
      <c r="AW103" s="77" t="s">
        <v>347</v>
      </c>
      <c r="AX103" s="69" t="s">
        <v>347</v>
      </c>
      <c r="AY103" s="78" t="s">
        <v>348</v>
      </c>
      <c r="AZ103" s="74" t="s">
        <v>347</v>
      </c>
      <c r="BA103" s="69" t="s">
        <v>347</v>
      </c>
      <c r="BB103" s="72" t="s">
        <v>348</v>
      </c>
      <c r="BC103" s="77" t="s">
        <v>347</v>
      </c>
      <c r="BD103" s="69" t="s">
        <v>347</v>
      </c>
      <c r="BE103" s="78" t="s">
        <v>348</v>
      </c>
      <c r="BF103" s="74" t="s">
        <v>347</v>
      </c>
      <c r="BG103" s="69" t="s">
        <v>347</v>
      </c>
      <c r="BH103" s="72" t="s">
        <v>348</v>
      </c>
      <c r="BI103" s="77" t="s">
        <v>347</v>
      </c>
      <c r="BJ103" s="69" t="s">
        <v>347</v>
      </c>
      <c r="BK103" s="78" t="s">
        <v>348</v>
      </c>
      <c r="BL103" s="74" t="s">
        <v>347</v>
      </c>
      <c r="BM103" s="69" t="s">
        <v>347</v>
      </c>
      <c r="BN103" s="72" t="s">
        <v>348</v>
      </c>
      <c r="BO103" s="77" t="s">
        <v>347</v>
      </c>
      <c r="BP103" s="69" t="s">
        <v>347</v>
      </c>
      <c r="BQ103" s="78" t="s">
        <v>348</v>
      </c>
      <c r="BR103" s="80" t="s">
        <v>347</v>
      </c>
      <c r="BS103" s="2" t="str">
        <f>IFERROR(VLOOKUP(A103,Listas!$A$2:$B$23,2,FALSE),"")</f>
        <v>Dirección de Talento Humano</v>
      </c>
    </row>
    <row r="104" spans="1:71" ht="409.5" customHeight="1" x14ac:dyDescent="0.2">
      <c r="A104" s="55" t="s">
        <v>301</v>
      </c>
      <c r="B104" s="101" t="s">
        <v>1692</v>
      </c>
      <c r="C104" s="59" t="s">
        <v>93</v>
      </c>
      <c r="D104" s="57" t="s">
        <v>1693</v>
      </c>
      <c r="E104" s="98" t="s">
        <v>35</v>
      </c>
      <c r="F104" s="98" t="s">
        <v>152</v>
      </c>
      <c r="G104" s="55" t="s">
        <v>1694</v>
      </c>
      <c r="H104" s="55" t="s">
        <v>1695</v>
      </c>
      <c r="I104" s="55" t="s">
        <v>1696</v>
      </c>
      <c r="J104" s="55" t="s">
        <v>940</v>
      </c>
      <c r="K104" s="55" t="s">
        <v>332</v>
      </c>
      <c r="L104" s="55" t="s">
        <v>333</v>
      </c>
      <c r="M104" s="100" t="s">
        <v>124</v>
      </c>
      <c r="N104" s="100" t="s">
        <v>104</v>
      </c>
      <c r="O104" s="98" t="s">
        <v>105</v>
      </c>
      <c r="P104" s="55" t="s">
        <v>1697</v>
      </c>
      <c r="Q104" s="100" t="s">
        <v>144</v>
      </c>
      <c r="R104" s="100" t="s">
        <v>145</v>
      </c>
      <c r="S104" s="98" t="s">
        <v>126</v>
      </c>
      <c r="T104" s="55" t="s">
        <v>1698</v>
      </c>
      <c r="U104" s="98" t="s">
        <v>336</v>
      </c>
      <c r="V104" s="55" t="s">
        <v>337</v>
      </c>
      <c r="W104" s="55" t="s">
        <v>337</v>
      </c>
      <c r="X104" s="55" t="s">
        <v>337</v>
      </c>
      <c r="Y104" s="55" t="s">
        <v>337</v>
      </c>
      <c r="Z104" s="55" t="s">
        <v>337</v>
      </c>
      <c r="AA104" s="55" t="s">
        <v>337</v>
      </c>
      <c r="AB104" s="55" t="s">
        <v>337</v>
      </c>
      <c r="AC104" s="55" t="s">
        <v>337</v>
      </c>
      <c r="AD104" s="55" t="s">
        <v>337</v>
      </c>
      <c r="AE104" s="55" t="s">
        <v>337</v>
      </c>
      <c r="AF104" s="55" t="s">
        <v>1699</v>
      </c>
      <c r="AG104" s="55" t="s">
        <v>1700</v>
      </c>
      <c r="AH104" s="56" t="s">
        <v>1701</v>
      </c>
      <c r="AI104" s="71">
        <v>43350</v>
      </c>
      <c r="AJ104" s="72" t="s">
        <v>341</v>
      </c>
      <c r="AK104" s="77" t="s">
        <v>1165</v>
      </c>
      <c r="AL104" s="69">
        <v>43593</v>
      </c>
      <c r="AM104" s="78" t="s">
        <v>524</v>
      </c>
      <c r="AN104" s="74" t="s">
        <v>1702</v>
      </c>
      <c r="AO104" s="69" t="s">
        <v>347</v>
      </c>
      <c r="AP104" s="72" t="s">
        <v>348</v>
      </c>
      <c r="AQ104" s="77" t="s">
        <v>347</v>
      </c>
      <c r="AR104" s="69" t="s">
        <v>347</v>
      </c>
      <c r="AS104" s="78" t="s">
        <v>348</v>
      </c>
      <c r="AT104" s="74" t="s">
        <v>347</v>
      </c>
      <c r="AU104" s="69" t="s">
        <v>347</v>
      </c>
      <c r="AV104" s="72" t="s">
        <v>348</v>
      </c>
      <c r="AW104" s="77" t="s">
        <v>347</v>
      </c>
      <c r="AX104" s="69" t="s">
        <v>347</v>
      </c>
      <c r="AY104" s="78" t="s">
        <v>348</v>
      </c>
      <c r="AZ104" s="74" t="s">
        <v>347</v>
      </c>
      <c r="BA104" s="69" t="s">
        <v>347</v>
      </c>
      <c r="BB104" s="72" t="s">
        <v>348</v>
      </c>
      <c r="BC104" s="77" t="s">
        <v>347</v>
      </c>
      <c r="BD104" s="69" t="s">
        <v>347</v>
      </c>
      <c r="BE104" s="78" t="s">
        <v>348</v>
      </c>
      <c r="BF104" s="74" t="s">
        <v>347</v>
      </c>
      <c r="BG104" s="69" t="s">
        <v>347</v>
      </c>
      <c r="BH104" s="72" t="s">
        <v>348</v>
      </c>
      <c r="BI104" s="77" t="s">
        <v>347</v>
      </c>
      <c r="BJ104" s="69" t="s">
        <v>347</v>
      </c>
      <c r="BK104" s="78" t="s">
        <v>348</v>
      </c>
      <c r="BL104" s="74" t="s">
        <v>347</v>
      </c>
      <c r="BM104" s="69" t="s">
        <v>347</v>
      </c>
      <c r="BN104" s="72" t="s">
        <v>348</v>
      </c>
      <c r="BO104" s="77" t="s">
        <v>347</v>
      </c>
      <c r="BP104" s="69" t="s">
        <v>347</v>
      </c>
      <c r="BQ104" s="78" t="s">
        <v>348</v>
      </c>
      <c r="BR104" s="80" t="s">
        <v>347</v>
      </c>
      <c r="BS104" s="2" t="str">
        <f>IFERROR(VLOOKUP(A104,Listas!$A$2:$B$23,2,FALSE),"")</f>
        <v>Subdirección Financiera</v>
      </c>
    </row>
    <row r="105" spans="1:71" ht="409.5" customHeight="1" x14ac:dyDescent="0.2">
      <c r="A105" s="55" t="s">
        <v>301</v>
      </c>
      <c r="B105" s="101" t="s">
        <v>1692</v>
      </c>
      <c r="C105" s="59" t="s">
        <v>133</v>
      </c>
      <c r="D105" s="57" t="s">
        <v>1703</v>
      </c>
      <c r="E105" s="98" t="s">
        <v>35</v>
      </c>
      <c r="F105" s="98" t="s">
        <v>42</v>
      </c>
      <c r="G105" s="55" t="s">
        <v>1704</v>
      </c>
      <c r="H105" s="55" t="s">
        <v>1705</v>
      </c>
      <c r="I105" s="55" t="s">
        <v>1706</v>
      </c>
      <c r="J105" s="55" t="s">
        <v>940</v>
      </c>
      <c r="K105" s="55" t="s">
        <v>332</v>
      </c>
      <c r="L105" s="55" t="s">
        <v>333</v>
      </c>
      <c r="M105" s="100" t="s">
        <v>144</v>
      </c>
      <c r="N105" s="100" t="s">
        <v>79</v>
      </c>
      <c r="O105" s="98" t="s">
        <v>81</v>
      </c>
      <c r="P105" s="55" t="s">
        <v>1707</v>
      </c>
      <c r="Q105" s="100" t="s">
        <v>144</v>
      </c>
      <c r="R105" s="100" t="s">
        <v>125</v>
      </c>
      <c r="S105" s="98" t="s">
        <v>126</v>
      </c>
      <c r="T105" s="55" t="s">
        <v>1708</v>
      </c>
      <c r="U105" s="98" t="s">
        <v>336</v>
      </c>
      <c r="V105" s="55" t="s">
        <v>337</v>
      </c>
      <c r="W105" s="55" t="s">
        <v>337</v>
      </c>
      <c r="X105" s="55" t="s">
        <v>337</v>
      </c>
      <c r="Y105" s="55" t="s">
        <v>337</v>
      </c>
      <c r="Z105" s="55" t="s">
        <v>337</v>
      </c>
      <c r="AA105" s="55" t="s">
        <v>337</v>
      </c>
      <c r="AB105" s="55" t="s">
        <v>337</v>
      </c>
      <c r="AC105" s="55" t="s">
        <v>337</v>
      </c>
      <c r="AD105" s="55" t="s">
        <v>337</v>
      </c>
      <c r="AE105" s="55" t="s">
        <v>337</v>
      </c>
      <c r="AF105" s="55" t="s">
        <v>1709</v>
      </c>
      <c r="AG105" s="55" t="s">
        <v>1710</v>
      </c>
      <c r="AH105" s="56" t="s">
        <v>1711</v>
      </c>
      <c r="AI105" s="71">
        <v>43350</v>
      </c>
      <c r="AJ105" s="72" t="s">
        <v>341</v>
      </c>
      <c r="AK105" s="77" t="s">
        <v>1165</v>
      </c>
      <c r="AL105" s="69">
        <v>43593</v>
      </c>
      <c r="AM105" s="78" t="s">
        <v>524</v>
      </c>
      <c r="AN105" s="74" t="s">
        <v>1702</v>
      </c>
      <c r="AO105" s="69" t="s">
        <v>347</v>
      </c>
      <c r="AP105" s="72" t="s">
        <v>348</v>
      </c>
      <c r="AQ105" s="77" t="s">
        <v>347</v>
      </c>
      <c r="AR105" s="69" t="s">
        <v>347</v>
      </c>
      <c r="AS105" s="78" t="s">
        <v>348</v>
      </c>
      <c r="AT105" s="74" t="s">
        <v>347</v>
      </c>
      <c r="AU105" s="69" t="s">
        <v>347</v>
      </c>
      <c r="AV105" s="72" t="s">
        <v>348</v>
      </c>
      <c r="AW105" s="77" t="s">
        <v>347</v>
      </c>
      <c r="AX105" s="69" t="s">
        <v>347</v>
      </c>
      <c r="AY105" s="78" t="s">
        <v>348</v>
      </c>
      <c r="AZ105" s="74" t="s">
        <v>347</v>
      </c>
      <c r="BA105" s="69" t="s">
        <v>347</v>
      </c>
      <c r="BB105" s="72" t="s">
        <v>348</v>
      </c>
      <c r="BC105" s="77" t="s">
        <v>347</v>
      </c>
      <c r="BD105" s="69" t="s">
        <v>347</v>
      </c>
      <c r="BE105" s="78" t="s">
        <v>348</v>
      </c>
      <c r="BF105" s="74" t="s">
        <v>347</v>
      </c>
      <c r="BG105" s="69" t="s">
        <v>347</v>
      </c>
      <c r="BH105" s="72" t="s">
        <v>348</v>
      </c>
      <c r="BI105" s="77" t="s">
        <v>347</v>
      </c>
      <c r="BJ105" s="69" t="s">
        <v>347</v>
      </c>
      <c r="BK105" s="78" t="s">
        <v>348</v>
      </c>
      <c r="BL105" s="74" t="s">
        <v>347</v>
      </c>
      <c r="BM105" s="69" t="s">
        <v>347</v>
      </c>
      <c r="BN105" s="72" t="s">
        <v>348</v>
      </c>
      <c r="BO105" s="77" t="s">
        <v>347</v>
      </c>
      <c r="BP105" s="69" t="s">
        <v>347</v>
      </c>
      <c r="BQ105" s="78" t="s">
        <v>348</v>
      </c>
      <c r="BR105" s="80" t="s">
        <v>347</v>
      </c>
      <c r="BS105" s="2" t="str">
        <f>IFERROR(VLOOKUP(A105,Listas!$A$2:$B$23,2,FALSE),"")</f>
        <v>Subdirección Financiera</v>
      </c>
    </row>
    <row r="106" spans="1:71" ht="409.5" customHeight="1" x14ac:dyDescent="0.2">
      <c r="A106" s="55" t="s">
        <v>301</v>
      </c>
      <c r="B106" s="101" t="s">
        <v>1712</v>
      </c>
      <c r="C106" s="59" t="s">
        <v>93</v>
      </c>
      <c r="D106" s="57" t="s">
        <v>1713</v>
      </c>
      <c r="E106" s="98" t="s">
        <v>35</v>
      </c>
      <c r="F106" s="98" t="s">
        <v>152</v>
      </c>
      <c r="G106" s="55" t="s">
        <v>1714</v>
      </c>
      <c r="H106" s="55" t="s">
        <v>1705</v>
      </c>
      <c r="I106" s="55" t="s">
        <v>1715</v>
      </c>
      <c r="J106" s="55" t="s">
        <v>940</v>
      </c>
      <c r="K106" s="55" t="s">
        <v>332</v>
      </c>
      <c r="L106" s="55" t="s">
        <v>437</v>
      </c>
      <c r="M106" s="100" t="s">
        <v>51</v>
      </c>
      <c r="N106" s="100" t="s">
        <v>104</v>
      </c>
      <c r="O106" s="98" t="s">
        <v>54</v>
      </c>
      <c r="P106" s="55" t="s">
        <v>1716</v>
      </c>
      <c r="Q106" s="100" t="s">
        <v>78</v>
      </c>
      <c r="R106" s="100" t="s">
        <v>145</v>
      </c>
      <c r="S106" s="98" t="s">
        <v>105</v>
      </c>
      <c r="T106" s="55" t="s">
        <v>1717</v>
      </c>
      <c r="U106" s="98" t="s">
        <v>357</v>
      </c>
      <c r="V106" s="55" t="s">
        <v>1718</v>
      </c>
      <c r="W106" s="55" t="s">
        <v>1719</v>
      </c>
      <c r="X106" s="55" t="s">
        <v>1720</v>
      </c>
      <c r="Y106" s="55" t="s">
        <v>1721</v>
      </c>
      <c r="Z106" s="55" t="s">
        <v>729</v>
      </c>
      <c r="AA106" s="55" t="s">
        <v>1722</v>
      </c>
      <c r="AB106" s="55" t="s">
        <v>1723</v>
      </c>
      <c r="AC106" s="55" t="s">
        <v>1724</v>
      </c>
      <c r="AD106" s="55" t="s">
        <v>1725</v>
      </c>
      <c r="AE106" s="55" t="s">
        <v>1726</v>
      </c>
      <c r="AF106" s="55" t="s">
        <v>1727</v>
      </c>
      <c r="AG106" s="55" t="s">
        <v>1728</v>
      </c>
      <c r="AH106" s="56" t="s">
        <v>1729</v>
      </c>
      <c r="AI106" s="71">
        <v>43350</v>
      </c>
      <c r="AJ106" s="72" t="s">
        <v>341</v>
      </c>
      <c r="AK106" s="77" t="s">
        <v>1165</v>
      </c>
      <c r="AL106" s="69">
        <v>43584</v>
      </c>
      <c r="AM106" s="78" t="s">
        <v>524</v>
      </c>
      <c r="AN106" s="74" t="s">
        <v>1702</v>
      </c>
      <c r="AO106" s="69">
        <v>43766</v>
      </c>
      <c r="AP106" s="72" t="s">
        <v>783</v>
      </c>
      <c r="AQ106" s="77" t="s">
        <v>1730</v>
      </c>
      <c r="AR106" s="69" t="s">
        <v>347</v>
      </c>
      <c r="AS106" s="78" t="s">
        <v>348</v>
      </c>
      <c r="AT106" s="74" t="s">
        <v>347</v>
      </c>
      <c r="AU106" s="69" t="s">
        <v>347</v>
      </c>
      <c r="AV106" s="72" t="s">
        <v>348</v>
      </c>
      <c r="AW106" s="77" t="s">
        <v>347</v>
      </c>
      <c r="AX106" s="69" t="s">
        <v>347</v>
      </c>
      <c r="AY106" s="78" t="s">
        <v>348</v>
      </c>
      <c r="AZ106" s="74" t="s">
        <v>347</v>
      </c>
      <c r="BA106" s="69" t="s">
        <v>347</v>
      </c>
      <c r="BB106" s="72" t="s">
        <v>348</v>
      </c>
      <c r="BC106" s="77" t="s">
        <v>347</v>
      </c>
      <c r="BD106" s="69" t="s">
        <v>347</v>
      </c>
      <c r="BE106" s="78" t="s">
        <v>348</v>
      </c>
      <c r="BF106" s="74" t="s">
        <v>347</v>
      </c>
      <c r="BG106" s="69" t="s">
        <v>347</v>
      </c>
      <c r="BH106" s="72" t="s">
        <v>348</v>
      </c>
      <c r="BI106" s="77" t="s">
        <v>347</v>
      </c>
      <c r="BJ106" s="69" t="s">
        <v>347</v>
      </c>
      <c r="BK106" s="78" t="s">
        <v>348</v>
      </c>
      <c r="BL106" s="74" t="s">
        <v>347</v>
      </c>
      <c r="BM106" s="69" t="s">
        <v>347</v>
      </c>
      <c r="BN106" s="72" t="s">
        <v>348</v>
      </c>
      <c r="BO106" s="77" t="s">
        <v>347</v>
      </c>
      <c r="BP106" s="69" t="s">
        <v>347</v>
      </c>
      <c r="BQ106" s="78" t="s">
        <v>348</v>
      </c>
      <c r="BR106" s="80" t="s">
        <v>347</v>
      </c>
      <c r="BS106" s="2" t="str">
        <f>IFERROR(VLOOKUP(A106,Listas!$A$2:$B$23,2,FALSE),"")</f>
        <v>Subdirección Financiera</v>
      </c>
    </row>
    <row r="107" spans="1:71" ht="409.5" customHeight="1" x14ac:dyDescent="0.2">
      <c r="A107" s="55" t="s">
        <v>301</v>
      </c>
      <c r="B107" s="101" t="s">
        <v>1731</v>
      </c>
      <c r="C107" s="59" t="s">
        <v>93</v>
      </c>
      <c r="D107" s="57" t="s">
        <v>1732</v>
      </c>
      <c r="E107" s="98" t="s">
        <v>35</v>
      </c>
      <c r="F107" s="98" t="s">
        <v>152</v>
      </c>
      <c r="G107" s="55" t="s">
        <v>1733</v>
      </c>
      <c r="H107" s="55" t="s">
        <v>1705</v>
      </c>
      <c r="I107" s="102" t="s">
        <v>1734</v>
      </c>
      <c r="J107" s="55" t="s">
        <v>940</v>
      </c>
      <c r="K107" s="55" t="s">
        <v>332</v>
      </c>
      <c r="L107" s="55" t="s">
        <v>437</v>
      </c>
      <c r="M107" s="100" t="s">
        <v>78</v>
      </c>
      <c r="N107" s="100" t="s">
        <v>125</v>
      </c>
      <c r="O107" s="98" t="s">
        <v>81</v>
      </c>
      <c r="P107" s="55" t="s">
        <v>1735</v>
      </c>
      <c r="Q107" s="100" t="s">
        <v>124</v>
      </c>
      <c r="R107" s="100" t="s">
        <v>145</v>
      </c>
      <c r="S107" s="98" t="s">
        <v>126</v>
      </c>
      <c r="T107" s="55" t="s">
        <v>1736</v>
      </c>
      <c r="U107" s="98" t="s">
        <v>336</v>
      </c>
      <c r="V107" s="55" t="s">
        <v>337</v>
      </c>
      <c r="W107" s="55" t="s">
        <v>337</v>
      </c>
      <c r="X107" s="55" t="s">
        <v>337</v>
      </c>
      <c r="Y107" s="55" t="s">
        <v>337</v>
      </c>
      <c r="Z107" s="55" t="s">
        <v>337</v>
      </c>
      <c r="AA107" s="55" t="s">
        <v>337</v>
      </c>
      <c r="AB107" s="55" t="s">
        <v>337</v>
      </c>
      <c r="AC107" s="55" t="s">
        <v>337</v>
      </c>
      <c r="AD107" s="55" t="s">
        <v>337</v>
      </c>
      <c r="AE107" s="55" t="s">
        <v>337</v>
      </c>
      <c r="AF107" s="55" t="s">
        <v>1737</v>
      </c>
      <c r="AG107" s="55" t="s">
        <v>1738</v>
      </c>
      <c r="AH107" s="56" t="s">
        <v>1739</v>
      </c>
      <c r="AI107" s="71">
        <v>43350</v>
      </c>
      <c r="AJ107" s="72" t="s">
        <v>341</v>
      </c>
      <c r="AK107" s="77" t="s">
        <v>1165</v>
      </c>
      <c r="AL107" s="69">
        <v>43593</v>
      </c>
      <c r="AM107" s="78" t="s">
        <v>524</v>
      </c>
      <c r="AN107" s="74" t="s">
        <v>1702</v>
      </c>
      <c r="AO107" s="69" t="s">
        <v>347</v>
      </c>
      <c r="AP107" s="72" t="s">
        <v>348</v>
      </c>
      <c r="AQ107" s="77" t="s">
        <v>347</v>
      </c>
      <c r="AR107" s="69" t="s">
        <v>347</v>
      </c>
      <c r="AS107" s="78" t="s">
        <v>348</v>
      </c>
      <c r="AT107" s="74" t="s">
        <v>347</v>
      </c>
      <c r="AU107" s="69" t="s">
        <v>347</v>
      </c>
      <c r="AV107" s="72" t="s">
        <v>348</v>
      </c>
      <c r="AW107" s="77" t="s">
        <v>347</v>
      </c>
      <c r="AX107" s="69" t="s">
        <v>347</v>
      </c>
      <c r="AY107" s="78" t="s">
        <v>348</v>
      </c>
      <c r="AZ107" s="74" t="s">
        <v>347</v>
      </c>
      <c r="BA107" s="69" t="s">
        <v>347</v>
      </c>
      <c r="BB107" s="72" t="s">
        <v>348</v>
      </c>
      <c r="BC107" s="77" t="s">
        <v>347</v>
      </c>
      <c r="BD107" s="69" t="s">
        <v>347</v>
      </c>
      <c r="BE107" s="78" t="s">
        <v>348</v>
      </c>
      <c r="BF107" s="74" t="s">
        <v>347</v>
      </c>
      <c r="BG107" s="69" t="s">
        <v>347</v>
      </c>
      <c r="BH107" s="72" t="s">
        <v>348</v>
      </c>
      <c r="BI107" s="77" t="s">
        <v>347</v>
      </c>
      <c r="BJ107" s="69" t="s">
        <v>347</v>
      </c>
      <c r="BK107" s="78" t="s">
        <v>348</v>
      </c>
      <c r="BL107" s="74" t="s">
        <v>347</v>
      </c>
      <c r="BM107" s="69" t="s">
        <v>347</v>
      </c>
      <c r="BN107" s="72" t="s">
        <v>348</v>
      </c>
      <c r="BO107" s="77" t="s">
        <v>347</v>
      </c>
      <c r="BP107" s="69" t="s">
        <v>347</v>
      </c>
      <c r="BQ107" s="78" t="s">
        <v>348</v>
      </c>
      <c r="BR107" s="80" t="s">
        <v>347</v>
      </c>
      <c r="BS107" s="2" t="str">
        <f>IFERROR(VLOOKUP(A107,Listas!$A$2:$B$23,2,FALSE),"")</f>
        <v>Subdirección Financiera</v>
      </c>
    </row>
    <row r="108" spans="1:71" ht="409.5" customHeight="1" x14ac:dyDescent="0.2">
      <c r="A108" s="55" t="s">
        <v>295</v>
      </c>
      <c r="B108" s="101" t="s">
        <v>1740</v>
      </c>
      <c r="C108" s="59" t="s">
        <v>93</v>
      </c>
      <c r="D108" s="57" t="s">
        <v>1741</v>
      </c>
      <c r="E108" s="98" t="s">
        <v>35</v>
      </c>
      <c r="F108" s="98" t="s">
        <v>152</v>
      </c>
      <c r="G108" s="55" t="s">
        <v>1742</v>
      </c>
      <c r="H108" s="55" t="s">
        <v>1743</v>
      </c>
      <c r="I108" s="55" t="s">
        <v>1744</v>
      </c>
      <c r="J108" s="55" t="s">
        <v>790</v>
      </c>
      <c r="K108" s="55" t="s">
        <v>332</v>
      </c>
      <c r="L108" s="55" t="s">
        <v>437</v>
      </c>
      <c r="M108" s="100" t="s">
        <v>144</v>
      </c>
      <c r="N108" s="100" t="s">
        <v>104</v>
      </c>
      <c r="O108" s="98" t="s">
        <v>105</v>
      </c>
      <c r="P108" s="55" t="s">
        <v>1745</v>
      </c>
      <c r="Q108" s="100" t="s">
        <v>144</v>
      </c>
      <c r="R108" s="100" t="s">
        <v>145</v>
      </c>
      <c r="S108" s="98" t="s">
        <v>126</v>
      </c>
      <c r="T108" s="55" t="s">
        <v>1746</v>
      </c>
      <c r="U108" s="98" t="s">
        <v>336</v>
      </c>
      <c r="V108" s="55" t="s">
        <v>337</v>
      </c>
      <c r="W108" s="55" t="s">
        <v>337</v>
      </c>
      <c r="X108" s="55" t="s">
        <v>337</v>
      </c>
      <c r="Y108" s="55" t="s">
        <v>337</v>
      </c>
      <c r="Z108" s="55" t="s">
        <v>337</v>
      </c>
      <c r="AA108" s="55" t="s">
        <v>337</v>
      </c>
      <c r="AB108" s="55" t="s">
        <v>337</v>
      </c>
      <c r="AC108" s="55" t="s">
        <v>337</v>
      </c>
      <c r="AD108" s="55" t="s">
        <v>337</v>
      </c>
      <c r="AE108" s="55" t="s">
        <v>337</v>
      </c>
      <c r="AF108" s="55" t="s">
        <v>1747</v>
      </c>
      <c r="AG108" s="55" t="s">
        <v>1748</v>
      </c>
      <c r="AH108" s="56" t="s">
        <v>1749</v>
      </c>
      <c r="AI108" s="71">
        <v>43715</v>
      </c>
      <c r="AJ108" s="72" t="s">
        <v>341</v>
      </c>
      <c r="AK108" s="77" t="s">
        <v>399</v>
      </c>
      <c r="AL108" s="69">
        <v>43599</v>
      </c>
      <c r="AM108" s="78" t="s">
        <v>341</v>
      </c>
      <c r="AN108" s="74" t="s">
        <v>1750</v>
      </c>
      <c r="AO108" s="69">
        <v>43767</v>
      </c>
      <c r="AP108" s="72" t="s">
        <v>1026</v>
      </c>
      <c r="AQ108" s="77" t="s">
        <v>1751</v>
      </c>
      <c r="AR108" s="69" t="s">
        <v>347</v>
      </c>
      <c r="AS108" s="78" t="s">
        <v>348</v>
      </c>
      <c r="AT108" s="74" t="s">
        <v>347</v>
      </c>
      <c r="AU108" s="69" t="s">
        <v>347</v>
      </c>
      <c r="AV108" s="72" t="s">
        <v>348</v>
      </c>
      <c r="AW108" s="77" t="s">
        <v>347</v>
      </c>
      <c r="AX108" s="69" t="s">
        <v>347</v>
      </c>
      <c r="AY108" s="78" t="s">
        <v>348</v>
      </c>
      <c r="AZ108" s="74" t="s">
        <v>347</v>
      </c>
      <c r="BA108" s="69" t="s">
        <v>347</v>
      </c>
      <c r="BB108" s="72" t="s">
        <v>348</v>
      </c>
      <c r="BC108" s="77" t="s">
        <v>347</v>
      </c>
      <c r="BD108" s="69" t="s">
        <v>347</v>
      </c>
      <c r="BE108" s="78" t="s">
        <v>348</v>
      </c>
      <c r="BF108" s="74" t="s">
        <v>347</v>
      </c>
      <c r="BG108" s="69" t="s">
        <v>347</v>
      </c>
      <c r="BH108" s="72" t="s">
        <v>348</v>
      </c>
      <c r="BI108" s="77" t="s">
        <v>347</v>
      </c>
      <c r="BJ108" s="69" t="s">
        <v>347</v>
      </c>
      <c r="BK108" s="78" t="s">
        <v>348</v>
      </c>
      <c r="BL108" s="74" t="s">
        <v>347</v>
      </c>
      <c r="BM108" s="69" t="s">
        <v>347</v>
      </c>
      <c r="BN108" s="72" t="s">
        <v>348</v>
      </c>
      <c r="BO108" s="77" t="s">
        <v>347</v>
      </c>
      <c r="BP108" s="69" t="s">
        <v>347</v>
      </c>
      <c r="BQ108" s="78" t="s">
        <v>348</v>
      </c>
      <c r="BR108" s="80" t="s">
        <v>347</v>
      </c>
      <c r="BS108" s="2" t="str">
        <f>IFERROR(VLOOKUP(A108,Listas!$A$2:$B$23,2,FALSE),"")</f>
        <v xml:space="preserve"> Oficina Asesora de Jurídica</v>
      </c>
    </row>
    <row r="109" spans="1:71" ht="409.5" customHeight="1" x14ac:dyDescent="0.2">
      <c r="A109" s="55" t="s">
        <v>295</v>
      </c>
      <c r="B109" s="101" t="s">
        <v>1752</v>
      </c>
      <c r="C109" s="59" t="s">
        <v>93</v>
      </c>
      <c r="D109" s="57" t="s">
        <v>1753</v>
      </c>
      <c r="E109" s="98" t="s">
        <v>35</v>
      </c>
      <c r="F109" s="98" t="s">
        <v>152</v>
      </c>
      <c r="G109" s="55" t="s">
        <v>1754</v>
      </c>
      <c r="H109" s="55" t="s">
        <v>1743</v>
      </c>
      <c r="I109" s="55" t="s">
        <v>1755</v>
      </c>
      <c r="J109" s="55" t="s">
        <v>790</v>
      </c>
      <c r="K109" s="55" t="s">
        <v>722</v>
      </c>
      <c r="L109" s="55" t="s">
        <v>437</v>
      </c>
      <c r="M109" s="100" t="s">
        <v>144</v>
      </c>
      <c r="N109" s="100" t="s">
        <v>79</v>
      </c>
      <c r="O109" s="98" t="s">
        <v>81</v>
      </c>
      <c r="P109" s="55" t="s">
        <v>1756</v>
      </c>
      <c r="Q109" s="100" t="s">
        <v>144</v>
      </c>
      <c r="R109" s="100" t="s">
        <v>125</v>
      </c>
      <c r="S109" s="98" t="s">
        <v>126</v>
      </c>
      <c r="T109" s="55" t="s">
        <v>1757</v>
      </c>
      <c r="U109" s="98" t="s">
        <v>336</v>
      </c>
      <c r="V109" s="55" t="s">
        <v>337</v>
      </c>
      <c r="W109" s="55" t="s">
        <v>337</v>
      </c>
      <c r="X109" s="55" t="s">
        <v>337</v>
      </c>
      <c r="Y109" s="55" t="s">
        <v>337</v>
      </c>
      <c r="Z109" s="55" t="s">
        <v>337</v>
      </c>
      <c r="AA109" s="55" t="s">
        <v>337</v>
      </c>
      <c r="AB109" s="55" t="s">
        <v>337</v>
      </c>
      <c r="AC109" s="55" t="s">
        <v>337</v>
      </c>
      <c r="AD109" s="55" t="s">
        <v>337</v>
      </c>
      <c r="AE109" s="55" t="s">
        <v>337</v>
      </c>
      <c r="AF109" s="55" t="s">
        <v>1758</v>
      </c>
      <c r="AG109" s="55" t="s">
        <v>1748</v>
      </c>
      <c r="AH109" s="56" t="s">
        <v>1759</v>
      </c>
      <c r="AI109" s="71">
        <v>43715</v>
      </c>
      <c r="AJ109" s="72" t="s">
        <v>341</v>
      </c>
      <c r="AK109" s="77" t="s">
        <v>399</v>
      </c>
      <c r="AL109" s="69">
        <v>43599</v>
      </c>
      <c r="AM109" s="78" t="s">
        <v>341</v>
      </c>
      <c r="AN109" s="74" t="s">
        <v>1750</v>
      </c>
      <c r="AO109" s="69">
        <v>43767</v>
      </c>
      <c r="AP109" s="72" t="s">
        <v>921</v>
      </c>
      <c r="AQ109" s="77" t="s">
        <v>1760</v>
      </c>
      <c r="AR109" s="69" t="s">
        <v>347</v>
      </c>
      <c r="AS109" s="78" t="s">
        <v>348</v>
      </c>
      <c r="AT109" s="74" t="s">
        <v>347</v>
      </c>
      <c r="AU109" s="69" t="s">
        <v>347</v>
      </c>
      <c r="AV109" s="72" t="s">
        <v>348</v>
      </c>
      <c r="AW109" s="77" t="s">
        <v>347</v>
      </c>
      <c r="AX109" s="69" t="s">
        <v>347</v>
      </c>
      <c r="AY109" s="78" t="s">
        <v>348</v>
      </c>
      <c r="AZ109" s="74" t="s">
        <v>347</v>
      </c>
      <c r="BA109" s="69" t="s">
        <v>347</v>
      </c>
      <c r="BB109" s="72" t="s">
        <v>348</v>
      </c>
      <c r="BC109" s="77" t="s">
        <v>347</v>
      </c>
      <c r="BD109" s="69" t="s">
        <v>347</v>
      </c>
      <c r="BE109" s="78" t="s">
        <v>348</v>
      </c>
      <c r="BF109" s="74" t="s">
        <v>347</v>
      </c>
      <c r="BG109" s="69" t="s">
        <v>347</v>
      </c>
      <c r="BH109" s="72" t="s">
        <v>348</v>
      </c>
      <c r="BI109" s="77" t="s">
        <v>347</v>
      </c>
      <c r="BJ109" s="69" t="s">
        <v>347</v>
      </c>
      <c r="BK109" s="78" t="s">
        <v>348</v>
      </c>
      <c r="BL109" s="74" t="s">
        <v>347</v>
      </c>
      <c r="BM109" s="69" t="s">
        <v>347</v>
      </c>
      <c r="BN109" s="72" t="s">
        <v>348</v>
      </c>
      <c r="BO109" s="77" t="s">
        <v>347</v>
      </c>
      <c r="BP109" s="69" t="s">
        <v>347</v>
      </c>
      <c r="BQ109" s="78" t="s">
        <v>348</v>
      </c>
      <c r="BR109" s="80" t="s">
        <v>347</v>
      </c>
      <c r="BS109" s="2" t="str">
        <f>IFERROR(VLOOKUP(A109,Listas!$A$2:$B$23,2,FALSE),"")</f>
        <v xml:space="preserve"> Oficina Asesora de Jurídica</v>
      </c>
    </row>
    <row r="110" spans="1:71" ht="409.5" customHeight="1" x14ac:dyDescent="0.2">
      <c r="A110" s="55" t="s">
        <v>295</v>
      </c>
      <c r="B110" s="101" t="s">
        <v>1761</v>
      </c>
      <c r="C110" s="59" t="s">
        <v>93</v>
      </c>
      <c r="D110" s="57" t="s">
        <v>1762</v>
      </c>
      <c r="E110" s="98" t="s">
        <v>35</v>
      </c>
      <c r="F110" s="98" t="s">
        <v>152</v>
      </c>
      <c r="G110" s="55" t="s">
        <v>1763</v>
      </c>
      <c r="H110" s="55" t="s">
        <v>1743</v>
      </c>
      <c r="I110" s="55" t="s">
        <v>1755</v>
      </c>
      <c r="J110" s="55" t="s">
        <v>790</v>
      </c>
      <c r="K110" s="55" t="s">
        <v>332</v>
      </c>
      <c r="L110" s="55" t="s">
        <v>437</v>
      </c>
      <c r="M110" s="100" t="s">
        <v>144</v>
      </c>
      <c r="N110" s="100" t="s">
        <v>79</v>
      </c>
      <c r="O110" s="98" t="s">
        <v>81</v>
      </c>
      <c r="P110" s="55" t="s">
        <v>1764</v>
      </c>
      <c r="Q110" s="100" t="s">
        <v>144</v>
      </c>
      <c r="R110" s="100" t="s">
        <v>125</v>
      </c>
      <c r="S110" s="98" t="s">
        <v>126</v>
      </c>
      <c r="T110" s="55" t="s">
        <v>1757</v>
      </c>
      <c r="U110" s="98" t="s">
        <v>336</v>
      </c>
      <c r="V110" s="55" t="s">
        <v>337</v>
      </c>
      <c r="W110" s="55" t="s">
        <v>337</v>
      </c>
      <c r="X110" s="55" t="s">
        <v>337</v>
      </c>
      <c r="Y110" s="55" t="s">
        <v>337</v>
      </c>
      <c r="Z110" s="55" t="s">
        <v>337</v>
      </c>
      <c r="AA110" s="55" t="s">
        <v>337</v>
      </c>
      <c r="AB110" s="55" t="s">
        <v>337</v>
      </c>
      <c r="AC110" s="55" t="s">
        <v>337</v>
      </c>
      <c r="AD110" s="55" t="s">
        <v>337</v>
      </c>
      <c r="AE110" s="55" t="s">
        <v>337</v>
      </c>
      <c r="AF110" s="55" t="s">
        <v>1765</v>
      </c>
      <c r="AG110" s="55" t="s">
        <v>1748</v>
      </c>
      <c r="AH110" s="56" t="s">
        <v>1766</v>
      </c>
      <c r="AI110" s="71">
        <v>43715</v>
      </c>
      <c r="AJ110" s="72" t="s">
        <v>341</v>
      </c>
      <c r="AK110" s="77" t="s">
        <v>399</v>
      </c>
      <c r="AL110" s="69">
        <v>43599</v>
      </c>
      <c r="AM110" s="78" t="s">
        <v>341</v>
      </c>
      <c r="AN110" s="74" t="s">
        <v>1767</v>
      </c>
      <c r="AO110" s="69">
        <v>43767</v>
      </c>
      <c r="AP110" s="72" t="s">
        <v>921</v>
      </c>
      <c r="AQ110" s="77" t="s">
        <v>1768</v>
      </c>
      <c r="AR110" s="69" t="s">
        <v>347</v>
      </c>
      <c r="AS110" s="78" t="s">
        <v>348</v>
      </c>
      <c r="AT110" s="74" t="s">
        <v>347</v>
      </c>
      <c r="AU110" s="69" t="s">
        <v>347</v>
      </c>
      <c r="AV110" s="72" t="s">
        <v>348</v>
      </c>
      <c r="AW110" s="77" t="s">
        <v>347</v>
      </c>
      <c r="AX110" s="69" t="s">
        <v>347</v>
      </c>
      <c r="AY110" s="78" t="s">
        <v>348</v>
      </c>
      <c r="AZ110" s="74" t="s">
        <v>347</v>
      </c>
      <c r="BA110" s="69" t="s">
        <v>347</v>
      </c>
      <c r="BB110" s="72" t="s">
        <v>348</v>
      </c>
      <c r="BC110" s="77" t="s">
        <v>347</v>
      </c>
      <c r="BD110" s="69" t="s">
        <v>347</v>
      </c>
      <c r="BE110" s="78" t="s">
        <v>348</v>
      </c>
      <c r="BF110" s="74" t="s">
        <v>347</v>
      </c>
      <c r="BG110" s="69" t="s">
        <v>347</v>
      </c>
      <c r="BH110" s="72" t="s">
        <v>348</v>
      </c>
      <c r="BI110" s="77" t="s">
        <v>347</v>
      </c>
      <c r="BJ110" s="69" t="s">
        <v>347</v>
      </c>
      <c r="BK110" s="78" t="s">
        <v>348</v>
      </c>
      <c r="BL110" s="74" t="s">
        <v>347</v>
      </c>
      <c r="BM110" s="69" t="s">
        <v>347</v>
      </c>
      <c r="BN110" s="72" t="s">
        <v>348</v>
      </c>
      <c r="BO110" s="77" t="s">
        <v>347</v>
      </c>
      <c r="BP110" s="69" t="s">
        <v>347</v>
      </c>
      <c r="BQ110" s="78" t="s">
        <v>348</v>
      </c>
      <c r="BR110" s="80" t="s">
        <v>347</v>
      </c>
      <c r="BS110" s="2" t="str">
        <f>IFERROR(VLOOKUP(A110,Listas!$A$2:$B$23,2,FALSE),"")</f>
        <v xml:space="preserve"> Oficina Asesora de Jurídica</v>
      </c>
    </row>
    <row r="111" spans="1:71" ht="409.5" customHeight="1" x14ac:dyDescent="0.2">
      <c r="A111" s="55" t="s">
        <v>295</v>
      </c>
      <c r="B111" s="101" t="s">
        <v>1769</v>
      </c>
      <c r="C111" s="59" t="s">
        <v>40</v>
      </c>
      <c r="D111" s="57" t="s">
        <v>1770</v>
      </c>
      <c r="E111" s="98" t="s">
        <v>64</v>
      </c>
      <c r="F111" s="98" t="s">
        <v>152</v>
      </c>
      <c r="G111" s="55" t="s">
        <v>1771</v>
      </c>
      <c r="H111" s="55" t="s">
        <v>1772</v>
      </c>
      <c r="I111" s="55" t="s">
        <v>1773</v>
      </c>
      <c r="J111" s="55" t="s">
        <v>1774</v>
      </c>
      <c r="K111" s="55" t="s">
        <v>332</v>
      </c>
      <c r="L111" s="55" t="s">
        <v>437</v>
      </c>
      <c r="M111" s="100" t="s">
        <v>144</v>
      </c>
      <c r="N111" s="100" t="s">
        <v>52</v>
      </c>
      <c r="O111" s="98" t="s">
        <v>54</v>
      </c>
      <c r="P111" s="55" t="s">
        <v>1775</v>
      </c>
      <c r="Q111" s="100" t="s">
        <v>144</v>
      </c>
      <c r="R111" s="100" t="s">
        <v>52</v>
      </c>
      <c r="S111" s="98" t="s">
        <v>54</v>
      </c>
      <c r="T111" s="55" t="s">
        <v>1776</v>
      </c>
      <c r="U111" s="98" t="s">
        <v>357</v>
      </c>
      <c r="V111" s="55" t="s">
        <v>337</v>
      </c>
      <c r="W111" s="55" t="s">
        <v>337</v>
      </c>
      <c r="X111" s="55" t="s">
        <v>337</v>
      </c>
      <c r="Y111" s="55" t="s">
        <v>337</v>
      </c>
      <c r="Z111" s="55" t="s">
        <v>337</v>
      </c>
      <c r="AA111" s="55" t="s">
        <v>1777</v>
      </c>
      <c r="AB111" s="55" t="s">
        <v>1778</v>
      </c>
      <c r="AC111" s="55" t="s">
        <v>1779</v>
      </c>
      <c r="AD111" s="55" t="s">
        <v>1780</v>
      </c>
      <c r="AE111" s="55" t="s">
        <v>1781</v>
      </c>
      <c r="AF111" s="55" t="s">
        <v>1782</v>
      </c>
      <c r="AG111" s="55" t="s">
        <v>1783</v>
      </c>
      <c r="AH111" s="56" t="s">
        <v>1784</v>
      </c>
      <c r="AI111" s="71">
        <v>43599</v>
      </c>
      <c r="AJ111" s="72" t="s">
        <v>341</v>
      </c>
      <c r="AK111" s="77" t="s">
        <v>399</v>
      </c>
      <c r="AL111" s="69">
        <v>43767</v>
      </c>
      <c r="AM111" s="78" t="s">
        <v>1315</v>
      </c>
      <c r="AN111" s="74" t="s">
        <v>1785</v>
      </c>
      <c r="AO111" s="69" t="s">
        <v>347</v>
      </c>
      <c r="AP111" s="72" t="s">
        <v>348</v>
      </c>
      <c r="AQ111" s="77" t="s">
        <v>347</v>
      </c>
      <c r="AR111" s="69" t="s">
        <v>347</v>
      </c>
      <c r="AS111" s="78" t="s">
        <v>348</v>
      </c>
      <c r="AT111" s="74" t="s">
        <v>347</v>
      </c>
      <c r="AU111" s="69" t="s">
        <v>347</v>
      </c>
      <c r="AV111" s="72" t="s">
        <v>348</v>
      </c>
      <c r="AW111" s="77" t="s">
        <v>347</v>
      </c>
      <c r="AX111" s="69" t="s">
        <v>347</v>
      </c>
      <c r="AY111" s="78" t="s">
        <v>348</v>
      </c>
      <c r="AZ111" s="74" t="s">
        <v>347</v>
      </c>
      <c r="BA111" s="69" t="s">
        <v>347</v>
      </c>
      <c r="BB111" s="72" t="s">
        <v>348</v>
      </c>
      <c r="BC111" s="77" t="s">
        <v>347</v>
      </c>
      <c r="BD111" s="69" t="s">
        <v>347</v>
      </c>
      <c r="BE111" s="78" t="s">
        <v>348</v>
      </c>
      <c r="BF111" s="74" t="s">
        <v>347</v>
      </c>
      <c r="BG111" s="69" t="s">
        <v>347</v>
      </c>
      <c r="BH111" s="72" t="s">
        <v>348</v>
      </c>
      <c r="BI111" s="77" t="s">
        <v>347</v>
      </c>
      <c r="BJ111" s="69" t="s">
        <v>347</v>
      </c>
      <c r="BK111" s="78" t="s">
        <v>348</v>
      </c>
      <c r="BL111" s="74" t="s">
        <v>347</v>
      </c>
      <c r="BM111" s="69" t="s">
        <v>347</v>
      </c>
      <c r="BN111" s="72" t="s">
        <v>348</v>
      </c>
      <c r="BO111" s="77" t="s">
        <v>347</v>
      </c>
      <c r="BP111" s="69" t="s">
        <v>347</v>
      </c>
      <c r="BQ111" s="78" t="s">
        <v>348</v>
      </c>
      <c r="BR111" s="80" t="s">
        <v>347</v>
      </c>
      <c r="BS111" s="2" t="str">
        <f>IFERROR(VLOOKUP(A111,Listas!$A$2:$B$23,2,FALSE),"")</f>
        <v xml:space="preserve"> Oficina Asesora de Jurídica</v>
      </c>
    </row>
    <row r="112" spans="1:71" ht="409.5" customHeight="1" x14ac:dyDescent="0.2">
      <c r="A112" s="55" t="s">
        <v>186</v>
      </c>
      <c r="B112" s="101" t="s">
        <v>1786</v>
      </c>
      <c r="C112" s="59" t="s">
        <v>39</v>
      </c>
      <c r="D112" s="57" t="s">
        <v>1787</v>
      </c>
      <c r="E112" s="98" t="s">
        <v>35</v>
      </c>
      <c r="F112" s="98" t="s">
        <v>152</v>
      </c>
      <c r="G112" s="55" t="s">
        <v>1788</v>
      </c>
      <c r="H112" s="55" t="s">
        <v>1789</v>
      </c>
      <c r="I112" s="55" t="s">
        <v>1790</v>
      </c>
      <c r="J112" s="55" t="s">
        <v>683</v>
      </c>
      <c r="K112" s="55" t="s">
        <v>332</v>
      </c>
      <c r="L112" s="55" t="s">
        <v>437</v>
      </c>
      <c r="M112" s="100" t="s">
        <v>144</v>
      </c>
      <c r="N112" s="100" t="s">
        <v>52</v>
      </c>
      <c r="O112" s="98" t="s">
        <v>54</v>
      </c>
      <c r="P112" s="55" t="s">
        <v>1791</v>
      </c>
      <c r="Q112" s="100" t="s">
        <v>144</v>
      </c>
      <c r="R112" s="100" t="s">
        <v>79</v>
      </c>
      <c r="S112" s="98" t="s">
        <v>81</v>
      </c>
      <c r="T112" s="55" t="s">
        <v>1792</v>
      </c>
      <c r="U112" s="98" t="s">
        <v>357</v>
      </c>
      <c r="V112" s="55" t="s">
        <v>337</v>
      </c>
      <c r="W112" s="55" t="s">
        <v>337</v>
      </c>
      <c r="X112" s="55" t="s">
        <v>337</v>
      </c>
      <c r="Y112" s="55" t="s">
        <v>337</v>
      </c>
      <c r="Z112" s="55" t="s">
        <v>337</v>
      </c>
      <c r="AA112" s="55" t="s">
        <v>1793</v>
      </c>
      <c r="AB112" s="55" t="s">
        <v>1794</v>
      </c>
      <c r="AC112" s="55" t="s">
        <v>1795</v>
      </c>
      <c r="AD112" s="55" t="s">
        <v>1796</v>
      </c>
      <c r="AE112" s="55" t="s">
        <v>1797</v>
      </c>
      <c r="AF112" s="55" t="s">
        <v>1798</v>
      </c>
      <c r="AG112" s="55" t="s">
        <v>779</v>
      </c>
      <c r="AH112" s="56" t="s">
        <v>1799</v>
      </c>
      <c r="AI112" s="71">
        <v>43350</v>
      </c>
      <c r="AJ112" s="72" t="s">
        <v>341</v>
      </c>
      <c r="AK112" s="77" t="s">
        <v>799</v>
      </c>
      <c r="AL112" s="69">
        <v>43593</v>
      </c>
      <c r="AM112" s="78" t="s">
        <v>505</v>
      </c>
      <c r="AN112" s="74" t="s">
        <v>1800</v>
      </c>
      <c r="AO112" s="69">
        <v>43784</v>
      </c>
      <c r="AP112" s="72" t="s">
        <v>1256</v>
      </c>
      <c r="AQ112" s="77" t="s">
        <v>1801</v>
      </c>
      <c r="AR112" s="69" t="s">
        <v>347</v>
      </c>
      <c r="AS112" s="78" t="s">
        <v>348</v>
      </c>
      <c r="AT112" s="74" t="s">
        <v>347</v>
      </c>
      <c r="AU112" s="69" t="s">
        <v>347</v>
      </c>
      <c r="AV112" s="72" t="s">
        <v>348</v>
      </c>
      <c r="AW112" s="77" t="s">
        <v>347</v>
      </c>
      <c r="AX112" s="69" t="s">
        <v>347</v>
      </c>
      <c r="AY112" s="78" t="s">
        <v>348</v>
      </c>
      <c r="AZ112" s="74" t="s">
        <v>347</v>
      </c>
      <c r="BA112" s="69" t="s">
        <v>347</v>
      </c>
      <c r="BB112" s="72" t="s">
        <v>348</v>
      </c>
      <c r="BC112" s="77" t="s">
        <v>347</v>
      </c>
      <c r="BD112" s="69" t="s">
        <v>347</v>
      </c>
      <c r="BE112" s="78" t="s">
        <v>348</v>
      </c>
      <c r="BF112" s="74" t="s">
        <v>347</v>
      </c>
      <c r="BG112" s="69" t="s">
        <v>347</v>
      </c>
      <c r="BH112" s="72" t="s">
        <v>348</v>
      </c>
      <c r="BI112" s="77" t="s">
        <v>347</v>
      </c>
      <c r="BJ112" s="69" t="s">
        <v>347</v>
      </c>
      <c r="BK112" s="78" t="s">
        <v>348</v>
      </c>
      <c r="BL112" s="74" t="s">
        <v>347</v>
      </c>
      <c r="BM112" s="69" t="s">
        <v>347</v>
      </c>
      <c r="BN112" s="72" t="s">
        <v>348</v>
      </c>
      <c r="BO112" s="77" t="s">
        <v>347</v>
      </c>
      <c r="BP112" s="69" t="s">
        <v>347</v>
      </c>
      <c r="BQ112" s="78" t="s">
        <v>348</v>
      </c>
      <c r="BR112" s="80" t="s">
        <v>347</v>
      </c>
      <c r="BS112" s="2" t="str">
        <f>IFERROR(VLOOKUP(A112,Listas!$A$2:$B$23,2,FALSE),"")</f>
        <v xml:space="preserve"> Oficina de Tecnologías de la Información y las Comunicaciones</v>
      </c>
    </row>
    <row r="113" spans="1:71" ht="409.5" customHeight="1" x14ac:dyDescent="0.2">
      <c r="A113" s="55" t="s">
        <v>186</v>
      </c>
      <c r="B113" s="101" t="s">
        <v>1802</v>
      </c>
      <c r="C113" s="59" t="s">
        <v>93</v>
      </c>
      <c r="D113" s="57" t="s">
        <v>1803</v>
      </c>
      <c r="E113" s="98" t="s">
        <v>35</v>
      </c>
      <c r="F113" s="98" t="s">
        <v>96</v>
      </c>
      <c r="G113" s="55" t="s">
        <v>1804</v>
      </c>
      <c r="H113" s="55" t="s">
        <v>1789</v>
      </c>
      <c r="I113" s="55" t="s">
        <v>1805</v>
      </c>
      <c r="J113" s="55" t="s">
        <v>683</v>
      </c>
      <c r="K113" s="55" t="s">
        <v>332</v>
      </c>
      <c r="L113" s="55" t="s">
        <v>437</v>
      </c>
      <c r="M113" s="100" t="s">
        <v>144</v>
      </c>
      <c r="N113" s="100" t="s">
        <v>52</v>
      </c>
      <c r="O113" s="98" t="s">
        <v>54</v>
      </c>
      <c r="P113" s="55" t="s">
        <v>1806</v>
      </c>
      <c r="Q113" s="100" t="s">
        <v>144</v>
      </c>
      <c r="R113" s="100" t="s">
        <v>104</v>
      </c>
      <c r="S113" s="98" t="s">
        <v>105</v>
      </c>
      <c r="T113" s="55" t="s">
        <v>1807</v>
      </c>
      <c r="U113" s="98" t="s">
        <v>357</v>
      </c>
      <c r="V113" s="55" t="s">
        <v>337</v>
      </c>
      <c r="W113" s="55" t="s">
        <v>337</v>
      </c>
      <c r="X113" s="55" t="s">
        <v>337</v>
      </c>
      <c r="Y113" s="55" t="s">
        <v>337</v>
      </c>
      <c r="Z113" s="55" t="s">
        <v>337</v>
      </c>
      <c r="AA113" s="55" t="s">
        <v>1808</v>
      </c>
      <c r="AB113" s="55" t="s">
        <v>1809</v>
      </c>
      <c r="AC113" s="55" t="s">
        <v>1810</v>
      </c>
      <c r="AD113" s="55" t="s">
        <v>1811</v>
      </c>
      <c r="AE113" s="55" t="s">
        <v>1812</v>
      </c>
      <c r="AF113" s="55" t="s">
        <v>1813</v>
      </c>
      <c r="AG113" s="55" t="s">
        <v>1814</v>
      </c>
      <c r="AH113" s="56" t="s">
        <v>1815</v>
      </c>
      <c r="AI113" s="71">
        <v>43350</v>
      </c>
      <c r="AJ113" s="72" t="s">
        <v>341</v>
      </c>
      <c r="AK113" s="77" t="s">
        <v>799</v>
      </c>
      <c r="AL113" s="69">
        <v>43593</v>
      </c>
      <c r="AM113" s="78" t="s">
        <v>505</v>
      </c>
      <c r="AN113" s="74" t="s">
        <v>1816</v>
      </c>
      <c r="AO113" s="69">
        <v>43784</v>
      </c>
      <c r="AP113" s="72" t="s">
        <v>1256</v>
      </c>
      <c r="AQ113" s="77" t="s">
        <v>1817</v>
      </c>
      <c r="AR113" s="69" t="s">
        <v>347</v>
      </c>
      <c r="AS113" s="78" t="s">
        <v>348</v>
      </c>
      <c r="AT113" s="74" t="s">
        <v>347</v>
      </c>
      <c r="AU113" s="69" t="s">
        <v>347</v>
      </c>
      <c r="AV113" s="72" t="s">
        <v>348</v>
      </c>
      <c r="AW113" s="77" t="s">
        <v>347</v>
      </c>
      <c r="AX113" s="69" t="s">
        <v>347</v>
      </c>
      <c r="AY113" s="78" t="s">
        <v>348</v>
      </c>
      <c r="AZ113" s="74" t="s">
        <v>347</v>
      </c>
      <c r="BA113" s="69" t="s">
        <v>347</v>
      </c>
      <c r="BB113" s="72" t="s">
        <v>348</v>
      </c>
      <c r="BC113" s="77" t="s">
        <v>347</v>
      </c>
      <c r="BD113" s="69" t="s">
        <v>347</v>
      </c>
      <c r="BE113" s="78" t="s">
        <v>348</v>
      </c>
      <c r="BF113" s="74" t="s">
        <v>347</v>
      </c>
      <c r="BG113" s="69" t="s">
        <v>347</v>
      </c>
      <c r="BH113" s="72" t="s">
        <v>348</v>
      </c>
      <c r="BI113" s="77" t="s">
        <v>347</v>
      </c>
      <c r="BJ113" s="69" t="s">
        <v>347</v>
      </c>
      <c r="BK113" s="78" t="s">
        <v>348</v>
      </c>
      <c r="BL113" s="74" t="s">
        <v>347</v>
      </c>
      <c r="BM113" s="69" t="s">
        <v>347</v>
      </c>
      <c r="BN113" s="72" t="s">
        <v>348</v>
      </c>
      <c r="BO113" s="77" t="s">
        <v>347</v>
      </c>
      <c r="BP113" s="69" t="s">
        <v>347</v>
      </c>
      <c r="BQ113" s="78" t="s">
        <v>348</v>
      </c>
      <c r="BR113" s="80" t="s">
        <v>347</v>
      </c>
      <c r="BS113" s="2" t="str">
        <f>IFERROR(VLOOKUP(A113,Listas!$A$2:$B$23,2,FALSE),"")</f>
        <v xml:space="preserve"> Oficina de Tecnologías de la Información y las Comunicaciones</v>
      </c>
    </row>
    <row r="114" spans="1:71" ht="409.5" customHeight="1" x14ac:dyDescent="0.2">
      <c r="A114" s="55" t="s">
        <v>186</v>
      </c>
      <c r="B114" s="101" t="s">
        <v>1818</v>
      </c>
      <c r="C114" s="59" t="s">
        <v>94</v>
      </c>
      <c r="D114" s="57" t="s">
        <v>1819</v>
      </c>
      <c r="E114" s="98" t="s">
        <v>64</v>
      </c>
      <c r="F114" s="98" t="s">
        <v>152</v>
      </c>
      <c r="G114" s="55" t="s">
        <v>1820</v>
      </c>
      <c r="H114" s="55" t="s">
        <v>1821</v>
      </c>
      <c r="I114" s="55" t="s">
        <v>1822</v>
      </c>
      <c r="J114" s="55" t="s">
        <v>372</v>
      </c>
      <c r="K114" s="55" t="s">
        <v>332</v>
      </c>
      <c r="L114" s="55" t="s">
        <v>437</v>
      </c>
      <c r="M114" s="100" t="s">
        <v>144</v>
      </c>
      <c r="N114" s="100" t="s">
        <v>52</v>
      </c>
      <c r="O114" s="98" t="s">
        <v>54</v>
      </c>
      <c r="P114" s="55" t="s">
        <v>1823</v>
      </c>
      <c r="Q114" s="100" t="s">
        <v>144</v>
      </c>
      <c r="R114" s="100" t="s">
        <v>52</v>
      </c>
      <c r="S114" s="98" t="s">
        <v>54</v>
      </c>
      <c r="T114" s="55" t="s">
        <v>1824</v>
      </c>
      <c r="U114" s="98" t="s">
        <v>357</v>
      </c>
      <c r="V114" s="55" t="s">
        <v>337</v>
      </c>
      <c r="W114" s="55" t="s">
        <v>337</v>
      </c>
      <c r="X114" s="55" t="s">
        <v>337</v>
      </c>
      <c r="Y114" s="55" t="s">
        <v>337</v>
      </c>
      <c r="Z114" s="55" t="s">
        <v>337</v>
      </c>
      <c r="AA114" s="55" t="s">
        <v>1825</v>
      </c>
      <c r="AB114" s="55" t="s">
        <v>1826</v>
      </c>
      <c r="AC114" s="55" t="s">
        <v>1827</v>
      </c>
      <c r="AD114" s="55" t="s">
        <v>1828</v>
      </c>
      <c r="AE114" s="55" t="s">
        <v>1829</v>
      </c>
      <c r="AF114" s="55" t="s">
        <v>1830</v>
      </c>
      <c r="AG114" s="55" t="s">
        <v>1831</v>
      </c>
      <c r="AH114" s="56" t="s">
        <v>1832</v>
      </c>
      <c r="AI114" s="71">
        <v>43593</v>
      </c>
      <c r="AJ114" s="72" t="s">
        <v>341</v>
      </c>
      <c r="AK114" s="77" t="s">
        <v>1833</v>
      </c>
      <c r="AL114" s="69">
        <v>43784</v>
      </c>
      <c r="AM114" s="78" t="s">
        <v>343</v>
      </c>
      <c r="AN114" s="74" t="s">
        <v>1834</v>
      </c>
      <c r="AO114" s="69" t="s">
        <v>347</v>
      </c>
      <c r="AP114" s="72" t="s">
        <v>348</v>
      </c>
      <c r="AQ114" s="77" t="s">
        <v>347</v>
      </c>
      <c r="AR114" s="69" t="s">
        <v>347</v>
      </c>
      <c r="AS114" s="78" t="s">
        <v>348</v>
      </c>
      <c r="AT114" s="74" t="s">
        <v>347</v>
      </c>
      <c r="AU114" s="69" t="s">
        <v>347</v>
      </c>
      <c r="AV114" s="72" t="s">
        <v>348</v>
      </c>
      <c r="AW114" s="77" t="s">
        <v>347</v>
      </c>
      <c r="AX114" s="69" t="s">
        <v>347</v>
      </c>
      <c r="AY114" s="78" t="s">
        <v>348</v>
      </c>
      <c r="AZ114" s="74" t="s">
        <v>347</v>
      </c>
      <c r="BA114" s="69" t="s">
        <v>347</v>
      </c>
      <c r="BB114" s="72" t="s">
        <v>348</v>
      </c>
      <c r="BC114" s="77" t="s">
        <v>347</v>
      </c>
      <c r="BD114" s="69" t="s">
        <v>347</v>
      </c>
      <c r="BE114" s="78" t="s">
        <v>348</v>
      </c>
      <c r="BF114" s="74" t="s">
        <v>347</v>
      </c>
      <c r="BG114" s="69" t="s">
        <v>347</v>
      </c>
      <c r="BH114" s="72" t="s">
        <v>348</v>
      </c>
      <c r="BI114" s="77" t="s">
        <v>347</v>
      </c>
      <c r="BJ114" s="69" t="s">
        <v>347</v>
      </c>
      <c r="BK114" s="78" t="s">
        <v>348</v>
      </c>
      <c r="BL114" s="74" t="s">
        <v>347</v>
      </c>
      <c r="BM114" s="69" t="s">
        <v>347</v>
      </c>
      <c r="BN114" s="72" t="s">
        <v>348</v>
      </c>
      <c r="BO114" s="77" t="s">
        <v>347</v>
      </c>
      <c r="BP114" s="69" t="s">
        <v>347</v>
      </c>
      <c r="BQ114" s="78" t="s">
        <v>348</v>
      </c>
      <c r="BR114" s="80" t="s">
        <v>347</v>
      </c>
      <c r="BS114" s="2" t="str">
        <f>IFERROR(VLOOKUP(A114,Listas!$A$2:$B$23,2,FALSE),"")</f>
        <v xml:space="preserve"> Oficina de Tecnologías de la Información y las Comunicaciones</v>
      </c>
    </row>
    <row r="115" spans="1:71" ht="409.5" customHeight="1" x14ac:dyDescent="0.2">
      <c r="A115" s="55" t="s">
        <v>298</v>
      </c>
      <c r="B115" s="101" t="s">
        <v>1835</v>
      </c>
      <c r="C115" s="59" t="s">
        <v>93</v>
      </c>
      <c r="D115" s="57" t="s">
        <v>1836</v>
      </c>
      <c r="E115" s="98" t="s">
        <v>35</v>
      </c>
      <c r="F115" s="98" t="s">
        <v>152</v>
      </c>
      <c r="G115" s="55" t="s">
        <v>1837</v>
      </c>
      <c r="H115" s="55" t="s">
        <v>1838</v>
      </c>
      <c r="I115" s="55" t="s">
        <v>1839</v>
      </c>
      <c r="J115" s="55" t="s">
        <v>1840</v>
      </c>
      <c r="K115" s="55" t="s">
        <v>332</v>
      </c>
      <c r="L115" s="55" t="s">
        <v>896</v>
      </c>
      <c r="M115" s="100" t="s">
        <v>144</v>
      </c>
      <c r="N115" s="100" t="s">
        <v>104</v>
      </c>
      <c r="O115" s="98" t="s">
        <v>105</v>
      </c>
      <c r="P115" s="55" t="s">
        <v>1841</v>
      </c>
      <c r="Q115" s="100" t="s">
        <v>144</v>
      </c>
      <c r="R115" s="100" t="s">
        <v>125</v>
      </c>
      <c r="S115" s="98" t="s">
        <v>126</v>
      </c>
      <c r="T115" s="55" t="s">
        <v>1842</v>
      </c>
      <c r="U115" s="98" t="s">
        <v>336</v>
      </c>
      <c r="V115" s="55" t="s">
        <v>337</v>
      </c>
      <c r="W115" s="55" t="s">
        <v>337</v>
      </c>
      <c r="X115" s="55" t="s">
        <v>337</v>
      </c>
      <c r="Y115" s="55" t="s">
        <v>337</v>
      </c>
      <c r="Z115" s="55" t="s">
        <v>337</v>
      </c>
      <c r="AA115" s="55" t="s">
        <v>337</v>
      </c>
      <c r="AB115" s="55" t="s">
        <v>337</v>
      </c>
      <c r="AC115" s="55" t="s">
        <v>337</v>
      </c>
      <c r="AD115" s="55" t="s">
        <v>337</v>
      </c>
      <c r="AE115" s="55" t="s">
        <v>337</v>
      </c>
      <c r="AF115" s="55" t="s">
        <v>1843</v>
      </c>
      <c r="AG115" s="55" t="s">
        <v>1844</v>
      </c>
      <c r="AH115" s="56" t="s">
        <v>1845</v>
      </c>
      <c r="AI115" s="71">
        <v>43353</v>
      </c>
      <c r="AJ115" s="72" t="s">
        <v>341</v>
      </c>
      <c r="AK115" s="77" t="s">
        <v>1846</v>
      </c>
      <c r="AL115" s="69">
        <v>43612</v>
      </c>
      <c r="AM115" s="78" t="s">
        <v>341</v>
      </c>
      <c r="AN115" s="74" t="s">
        <v>1847</v>
      </c>
      <c r="AO115" s="69" t="s">
        <v>347</v>
      </c>
      <c r="AP115" s="72" t="s">
        <v>348</v>
      </c>
      <c r="AQ115" s="77" t="s">
        <v>347</v>
      </c>
      <c r="AR115" s="69" t="s">
        <v>347</v>
      </c>
      <c r="AS115" s="78" t="s">
        <v>348</v>
      </c>
      <c r="AT115" s="74" t="s">
        <v>347</v>
      </c>
      <c r="AU115" s="69" t="s">
        <v>347</v>
      </c>
      <c r="AV115" s="72" t="s">
        <v>348</v>
      </c>
      <c r="AW115" s="77" t="s">
        <v>347</v>
      </c>
      <c r="AX115" s="69" t="s">
        <v>347</v>
      </c>
      <c r="AY115" s="78" t="s">
        <v>348</v>
      </c>
      <c r="AZ115" s="74" t="s">
        <v>347</v>
      </c>
      <c r="BA115" s="69" t="s">
        <v>347</v>
      </c>
      <c r="BB115" s="72" t="s">
        <v>348</v>
      </c>
      <c r="BC115" s="77" t="s">
        <v>347</v>
      </c>
      <c r="BD115" s="69" t="s">
        <v>347</v>
      </c>
      <c r="BE115" s="78" t="s">
        <v>348</v>
      </c>
      <c r="BF115" s="74" t="s">
        <v>347</v>
      </c>
      <c r="BG115" s="69" t="s">
        <v>347</v>
      </c>
      <c r="BH115" s="72" t="s">
        <v>348</v>
      </c>
      <c r="BI115" s="77" t="s">
        <v>347</v>
      </c>
      <c r="BJ115" s="69" t="s">
        <v>347</v>
      </c>
      <c r="BK115" s="78" t="s">
        <v>348</v>
      </c>
      <c r="BL115" s="74" t="s">
        <v>347</v>
      </c>
      <c r="BM115" s="69" t="s">
        <v>347</v>
      </c>
      <c r="BN115" s="72" t="s">
        <v>348</v>
      </c>
      <c r="BO115" s="77" t="s">
        <v>347</v>
      </c>
      <c r="BP115" s="69" t="s">
        <v>347</v>
      </c>
      <c r="BQ115" s="78" t="s">
        <v>348</v>
      </c>
      <c r="BR115" s="80" t="s">
        <v>347</v>
      </c>
      <c r="BS115" s="2" t="str">
        <f>IFERROR(VLOOKUP(A115,Listas!$A$2:$B$23,2,FALSE),"")</f>
        <v>Dirección Distrital de Relaciones Internacionales</v>
      </c>
    </row>
    <row r="116" spans="1:71" ht="409.5" customHeight="1" x14ac:dyDescent="0.2">
      <c r="A116" s="55" t="s">
        <v>298</v>
      </c>
      <c r="B116" s="101" t="s">
        <v>1848</v>
      </c>
      <c r="C116" s="59" t="s">
        <v>93</v>
      </c>
      <c r="D116" s="57" t="s">
        <v>1849</v>
      </c>
      <c r="E116" s="98" t="s">
        <v>35</v>
      </c>
      <c r="F116" s="98" t="s">
        <v>152</v>
      </c>
      <c r="G116" s="55" t="s">
        <v>1850</v>
      </c>
      <c r="H116" s="55" t="s">
        <v>1838</v>
      </c>
      <c r="I116" s="55" t="s">
        <v>1851</v>
      </c>
      <c r="J116" s="55" t="s">
        <v>1840</v>
      </c>
      <c r="K116" s="55" t="s">
        <v>332</v>
      </c>
      <c r="L116" s="55" t="s">
        <v>896</v>
      </c>
      <c r="M116" s="100" t="s">
        <v>144</v>
      </c>
      <c r="N116" s="100" t="s">
        <v>104</v>
      </c>
      <c r="O116" s="98" t="s">
        <v>105</v>
      </c>
      <c r="P116" s="55" t="s">
        <v>1852</v>
      </c>
      <c r="Q116" s="100" t="s">
        <v>144</v>
      </c>
      <c r="R116" s="100" t="s">
        <v>125</v>
      </c>
      <c r="S116" s="98" t="s">
        <v>126</v>
      </c>
      <c r="T116" s="55" t="s">
        <v>1842</v>
      </c>
      <c r="U116" s="98" t="s">
        <v>336</v>
      </c>
      <c r="V116" s="55" t="s">
        <v>337</v>
      </c>
      <c r="W116" s="55" t="s">
        <v>337</v>
      </c>
      <c r="X116" s="55" t="s">
        <v>337</v>
      </c>
      <c r="Y116" s="55" t="s">
        <v>337</v>
      </c>
      <c r="Z116" s="55" t="s">
        <v>337</v>
      </c>
      <c r="AA116" s="55" t="s">
        <v>337</v>
      </c>
      <c r="AB116" s="55" t="s">
        <v>337</v>
      </c>
      <c r="AC116" s="55" t="s">
        <v>337</v>
      </c>
      <c r="AD116" s="55" t="s">
        <v>337</v>
      </c>
      <c r="AE116" s="55" t="s">
        <v>337</v>
      </c>
      <c r="AF116" s="55" t="s">
        <v>1853</v>
      </c>
      <c r="AG116" s="55" t="s">
        <v>1854</v>
      </c>
      <c r="AH116" s="56" t="s">
        <v>1855</v>
      </c>
      <c r="AI116" s="71">
        <v>43353</v>
      </c>
      <c r="AJ116" s="72" t="s">
        <v>341</v>
      </c>
      <c r="AK116" s="77" t="s">
        <v>1846</v>
      </c>
      <c r="AL116" s="69">
        <v>43612</v>
      </c>
      <c r="AM116" s="78" t="s">
        <v>341</v>
      </c>
      <c r="AN116" s="74" t="s">
        <v>1847</v>
      </c>
      <c r="AO116" s="69" t="s">
        <v>347</v>
      </c>
      <c r="AP116" s="72" t="s">
        <v>348</v>
      </c>
      <c r="AQ116" s="77" t="s">
        <v>347</v>
      </c>
      <c r="AR116" s="69" t="s">
        <v>347</v>
      </c>
      <c r="AS116" s="78" t="s">
        <v>348</v>
      </c>
      <c r="AT116" s="74" t="s">
        <v>347</v>
      </c>
      <c r="AU116" s="69" t="s">
        <v>347</v>
      </c>
      <c r="AV116" s="72" t="s">
        <v>348</v>
      </c>
      <c r="AW116" s="77" t="s">
        <v>347</v>
      </c>
      <c r="AX116" s="69" t="s">
        <v>347</v>
      </c>
      <c r="AY116" s="78" t="s">
        <v>348</v>
      </c>
      <c r="AZ116" s="74" t="s">
        <v>347</v>
      </c>
      <c r="BA116" s="69" t="s">
        <v>347</v>
      </c>
      <c r="BB116" s="72" t="s">
        <v>348</v>
      </c>
      <c r="BC116" s="77" t="s">
        <v>347</v>
      </c>
      <c r="BD116" s="69" t="s">
        <v>347</v>
      </c>
      <c r="BE116" s="78" t="s">
        <v>348</v>
      </c>
      <c r="BF116" s="74" t="s">
        <v>347</v>
      </c>
      <c r="BG116" s="69" t="s">
        <v>347</v>
      </c>
      <c r="BH116" s="72" t="s">
        <v>348</v>
      </c>
      <c r="BI116" s="77" t="s">
        <v>347</v>
      </c>
      <c r="BJ116" s="69" t="s">
        <v>347</v>
      </c>
      <c r="BK116" s="78" t="s">
        <v>348</v>
      </c>
      <c r="BL116" s="74" t="s">
        <v>347</v>
      </c>
      <c r="BM116" s="69" t="s">
        <v>347</v>
      </c>
      <c r="BN116" s="72" t="s">
        <v>348</v>
      </c>
      <c r="BO116" s="77" t="s">
        <v>347</v>
      </c>
      <c r="BP116" s="69" t="s">
        <v>347</v>
      </c>
      <c r="BQ116" s="78" t="s">
        <v>348</v>
      </c>
      <c r="BR116" s="80" t="s">
        <v>347</v>
      </c>
      <c r="BS116" s="2" t="str">
        <f>IFERROR(VLOOKUP(A116,Listas!$A$2:$B$23,2,FALSE),"")</f>
        <v>Dirección Distrital de Relaciones Internacionales</v>
      </c>
    </row>
    <row r="117" spans="1:71" ht="409.5" customHeight="1" x14ac:dyDescent="0.2">
      <c r="A117" s="55" t="s">
        <v>298</v>
      </c>
      <c r="B117" s="101" t="s">
        <v>1856</v>
      </c>
      <c r="C117" s="59" t="s">
        <v>93</v>
      </c>
      <c r="D117" s="57" t="s">
        <v>1857</v>
      </c>
      <c r="E117" s="98" t="s">
        <v>35</v>
      </c>
      <c r="F117" s="98" t="s">
        <v>152</v>
      </c>
      <c r="G117" s="55" t="s">
        <v>1858</v>
      </c>
      <c r="H117" s="55" t="s">
        <v>1859</v>
      </c>
      <c r="I117" s="102" t="s">
        <v>1860</v>
      </c>
      <c r="J117" s="55" t="s">
        <v>1840</v>
      </c>
      <c r="K117" s="55" t="s">
        <v>332</v>
      </c>
      <c r="L117" s="55" t="s">
        <v>896</v>
      </c>
      <c r="M117" s="100" t="s">
        <v>144</v>
      </c>
      <c r="N117" s="100" t="s">
        <v>104</v>
      </c>
      <c r="O117" s="98" t="s">
        <v>105</v>
      </c>
      <c r="P117" s="55" t="s">
        <v>1861</v>
      </c>
      <c r="Q117" s="100" t="s">
        <v>144</v>
      </c>
      <c r="R117" s="100" t="s">
        <v>125</v>
      </c>
      <c r="S117" s="98" t="s">
        <v>126</v>
      </c>
      <c r="T117" s="55" t="s">
        <v>1842</v>
      </c>
      <c r="U117" s="98" t="s">
        <v>336</v>
      </c>
      <c r="V117" s="55" t="s">
        <v>337</v>
      </c>
      <c r="W117" s="55" t="s">
        <v>337</v>
      </c>
      <c r="X117" s="55" t="s">
        <v>337</v>
      </c>
      <c r="Y117" s="55" t="s">
        <v>337</v>
      </c>
      <c r="Z117" s="55" t="s">
        <v>337</v>
      </c>
      <c r="AA117" s="55" t="s">
        <v>337</v>
      </c>
      <c r="AB117" s="55" t="s">
        <v>337</v>
      </c>
      <c r="AC117" s="55" t="s">
        <v>337</v>
      </c>
      <c r="AD117" s="55" t="s">
        <v>337</v>
      </c>
      <c r="AE117" s="55" t="s">
        <v>337</v>
      </c>
      <c r="AF117" s="55" t="s">
        <v>1862</v>
      </c>
      <c r="AG117" s="55" t="s">
        <v>1854</v>
      </c>
      <c r="AH117" s="56" t="s">
        <v>1863</v>
      </c>
      <c r="AI117" s="71">
        <v>43353</v>
      </c>
      <c r="AJ117" s="72" t="s">
        <v>341</v>
      </c>
      <c r="AK117" s="77" t="s">
        <v>1846</v>
      </c>
      <c r="AL117" s="69">
        <v>43612</v>
      </c>
      <c r="AM117" s="78" t="s">
        <v>341</v>
      </c>
      <c r="AN117" s="74" t="s">
        <v>1847</v>
      </c>
      <c r="AO117" s="69" t="s">
        <v>347</v>
      </c>
      <c r="AP117" s="72" t="s">
        <v>348</v>
      </c>
      <c r="AQ117" s="77" t="s">
        <v>347</v>
      </c>
      <c r="AR117" s="69" t="s">
        <v>347</v>
      </c>
      <c r="AS117" s="78" t="s">
        <v>348</v>
      </c>
      <c r="AT117" s="74" t="s">
        <v>347</v>
      </c>
      <c r="AU117" s="69" t="s">
        <v>347</v>
      </c>
      <c r="AV117" s="72" t="s">
        <v>348</v>
      </c>
      <c r="AW117" s="77" t="s">
        <v>347</v>
      </c>
      <c r="AX117" s="69" t="s">
        <v>347</v>
      </c>
      <c r="AY117" s="78" t="s">
        <v>348</v>
      </c>
      <c r="AZ117" s="74" t="s">
        <v>347</v>
      </c>
      <c r="BA117" s="69" t="s">
        <v>347</v>
      </c>
      <c r="BB117" s="72" t="s">
        <v>348</v>
      </c>
      <c r="BC117" s="77" t="s">
        <v>347</v>
      </c>
      <c r="BD117" s="69" t="s">
        <v>347</v>
      </c>
      <c r="BE117" s="78" t="s">
        <v>348</v>
      </c>
      <c r="BF117" s="74" t="s">
        <v>347</v>
      </c>
      <c r="BG117" s="69" t="s">
        <v>347</v>
      </c>
      <c r="BH117" s="72" t="s">
        <v>348</v>
      </c>
      <c r="BI117" s="77" t="s">
        <v>347</v>
      </c>
      <c r="BJ117" s="69" t="s">
        <v>347</v>
      </c>
      <c r="BK117" s="78" t="s">
        <v>348</v>
      </c>
      <c r="BL117" s="74" t="s">
        <v>347</v>
      </c>
      <c r="BM117" s="69" t="s">
        <v>347</v>
      </c>
      <c r="BN117" s="72" t="s">
        <v>348</v>
      </c>
      <c r="BO117" s="77" t="s">
        <v>347</v>
      </c>
      <c r="BP117" s="69" t="s">
        <v>347</v>
      </c>
      <c r="BQ117" s="78" t="s">
        <v>348</v>
      </c>
      <c r="BR117" s="80" t="s">
        <v>347</v>
      </c>
      <c r="BS117" s="2" t="str">
        <f>IFERROR(VLOOKUP(A117,Listas!$A$2:$B$23,2,FALSE),"")</f>
        <v>Dirección Distrital de Relaciones Internacionales</v>
      </c>
    </row>
  </sheetData>
  <sheetProtection algorithmName="SHA-512" hashValue="99IxwZYZe3caWb15D7tJPForIM29ok4TNZKalmAqVAi6UICS5gOJgaKWsXig/QaOEKZZ3f20NSQs5soD4W3LaA==" saltValue="ELcx5rWMFr1g/0zDJ9FxIQ==" spinCount="100000" sheet="1" formatColumns="0" formatRows="0" autoFilter="0"/>
  <autoFilter ref="A11:BS11" xr:uid="{3EB4B675-9FBA-4ED5-B9FC-34EA00CACA16}"/>
  <mergeCells count="13">
    <mergeCell ref="A2:AH4"/>
    <mergeCell ref="B1:AH1"/>
    <mergeCell ref="B5:AH5"/>
    <mergeCell ref="N9:P10"/>
    <mergeCell ref="U9:AH9"/>
    <mergeCell ref="Q9:T10"/>
    <mergeCell ref="V10:Z10"/>
    <mergeCell ref="AA10:AE10"/>
    <mergeCell ref="AF10:AH10"/>
    <mergeCell ref="AI9:BR10"/>
    <mergeCell ref="B9:F10"/>
    <mergeCell ref="G9:I10"/>
    <mergeCell ref="J9:L10"/>
  </mergeCells>
  <pageMargins left="0.19685039370078741" right="0.19685039370078741" top="0.39370078740157483" bottom="0.39370078740157483" header="0.31496062992125984" footer="0.31496062992125984"/>
  <pageSetup scale="10" orientation="portrait" horizontalDpi="1200" verticalDpi="1200" r:id="rId1"/>
  <headerFooter>
    <oddFooter xml:space="preserve">&amp;C&amp;G
&amp;"Arial,Negrita"&amp;9 </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cellIs" priority="3207" operator="equal" id="{056AF3D6-E6F0-48B9-81D5-21524BDA0EBE}">
            <xm:f>Datos!$W$5</xm:f>
            <x14:dxf>
              <fill>
                <patternFill>
                  <bgColor rgb="FF92D050"/>
                </patternFill>
              </fill>
            </x14:dxf>
          </x14:cfRule>
          <x14:cfRule type="cellIs" priority="3208" operator="equal" id="{29FA1DEC-2F0E-42DF-BCD1-D3351139CC81}">
            <xm:f>Datos!$W$4</xm:f>
            <x14:dxf>
              <fill>
                <patternFill>
                  <bgColor rgb="FFFFFF00"/>
                </patternFill>
              </fill>
            </x14:dxf>
          </x14:cfRule>
          <x14:cfRule type="cellIs" priority="3209" operator="equal" id="{0775E4B0-F038-495A-81E8-26CAE48DAC27}">
            <xm:f>Datos!$W$3</xm:f>
            <x14:dxf>
              <fill>
                <patternFill>
                  <bgColor rgb="FFFFC000"/>
                </patternFill>
              </fill>
            </x14:dxf>
          </x14:cfRule>
          <x14:cfRule type="cellIs" priority="3210" operator="equal" id="{95617627-F561-474A-94D7-F7D0EC12F5A2}">
            <xm:f>Datos!$W$2</xm:f>
            <x14:dxf>
              <fill>
                <patternFill>
                  <bgColor rgb="FFFF0000"/>
                </patternFill>
              </fill>
            </x14:dxf>
          </x14:cfRule>
          <xm:sqref>O12:O117 S12:S117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35DD-6A61-4F9C-B062-FD2A2E5AA423}">
  <sheetPr>
    <tabColor rgb="FF92D050"/>
  </sheetPr>
  <dimension ref="A1:D18"/>
  <sheetViews>
    <sheetView showGridLines="0" workbookViewId="0"/>
  </sheetViews>
  <sheetFormatPr baseColWidth="10" defaultRowHeight="15" x14ac:dyDescent="0.25"/>
  <cols>
    <col min="1" max="1" width="30.42578125" style="107" customWidth="1"/>
    <col min="2" max="2" width="39" style="107" customWidth="1"/>
    <col min="3" max="3" width="12.7109375" style="107" customWidth="1"/>
    <col min="4" max="16384" width="11.42578125" style="107"/>
  </cols>
  <sheetData>
    <row r="1" spans="1:4" x14ac:dyDescent="0.25">
      <c r="A1" s="137" t="s">
        <v>307</v>
      </c>
      <c r="B1" s="137" t="s">
        <v>256</v>
      </c>
      <c r="C1" s="137" t="s">
        <v>303</v>
      </c>
      <c r="D1" s="137" t="s">
        <v>308</v>
      </c>
    </row>
    <row r="2" spans="1:4" ht="30" x14ac:dyDescent="0.25">
      <c r="A2" s="142" t="s">
        <v>64</v>
      </c>
      <c r="B2" s="99" t="s">
        <v>40</v>
      </c>
      <c r="C2" s="108">
        <v>9</v>
      </c>
      <c r="D2" s="143">
        <f>C2/$C$7</f>
        <v>0.42857142857142855</v>
      </c>
    </row>
    <row r="3" spans="1:4" x14ac:dyDescent="0.25">
      <c r="B3" s="99" t="s">
        <v>68</v>
      </c>
      <c r="C3" s="108">
        <v>6</v>
      </c>
      <c r="D3" s="143">
        <f t="shared" ref="D3:D6" si="0">C3/$C$7</f>
        <v>0.2857142857142857</v>
      </c>
    </row>
    <row r="4" spans="1:4" x14ac:dyDescent="0.25">
      <c r="B4" s="99" t="s">
        <v>116</v>
      </c>
      <c r="C4" s="108">
        <v>2</v>
      </c>
      <c r="D4" s="143">
        <f t="shared" si="0"/>
        <v>9.5238095238095233E-2</v>
      </c>
    </row>
    <row r="5" spans="1:4" x14ac:dyDescent="0.25">
      <c r="B5" s="99" t="s">
        <v>150</v>
      </c>
      <c r="C5" s="108">
        <v>2</v>
      </c>
      <c r="D5" s="143">
        <f t="shared" si="0"/>
        <v>9.5238095238095233E-2</v>
      </c>
    </row>
    <row r="6" spans="1:4" x14ac:dyDescent="0.25">
      <c r="B6" s="99" t="s">
        <v>94</v>
      </c>
      <c r="C6" s="108">
        <v>2</v>
      </c>
      <c r="D6" s="143">
        <f t="shared" si="0"/>
        <v>9.5238095238095233E-2</v>
      </c>
    </row>
    <row r="7" spans="1:4" x14ac:dyDescent="0.25">
      <c r="A7" s="144" t="s">
        <v>305</v>
      </c>
      <c r="B7" s="145"/>
      <c r="C7" s="146">
        <v>21</v>
      </c>
      <c r="D7" s="147">
        <f>SUM(D2:D6)</f>
        <v>0.99999999999999989</v>
      </c>
    </row>
    <row r="8" spans="1:4" x14ac:dyDescent="0.25">
      <c r="B8" s="99"/>
      <c r="C8" s="108"/>
      <c r="D8" s="148"/>
    </row>
    <row r="9" spans="1:4" x14ac:dyDescent="0.25">
      <c r="A9" s="149" t="s">
        <v>35</v>
      </c>
      <c r="B9" s="150" t="s">
        <v>39</v>
      </c>
      <c r="C9" s="151">
        <v>12</v>
      </c>
      <c r="D9" s="152">
        <f>C9/$C$17</f>
        <v>0.14117647058823529</v>
      </c>
    </row>
    <row r="10" spans="1:4" x14ac:dyDescent="0.25">
      <c r="B10" s="99" t="s">
        <v>93</v>
      </c>
      <c r="C10" s="108">
        <v>41</v>
      </c>
      <c r="D10" s="143">
        <f t="shared" ref="D10:D16" si="1">C10/$C$17</f>
        <v>0.4823529411764706</v>
      </c>
    </row>
    <row r="11" spans="1:4" x14ac:dyDescent="0.25">
      <c r="B11" s="99" t="s">
        <v>115</v>
      </c>
      <c r="C11" s="108">
        <v>4</v>
      </c>
      <c r="D11" s="143">
        <f t="shared" si="1"/>
        <v>4.7058823529411764E-2</v>
      </c>
    </row>
    <row r="12" spans="1:4" x14ac:dyDescent="0.25">
      <c r="B12" s="99" t="s">
        <v>133</v>
      </c>
      <c r="C12" s="108">
        <v>12</v>
      </c>
      <c r="D12" s="143">
        <f t="shared" si="1"/>
        <v>0.14117647058823529</v>
      </c>
    </row>
    <row r="13" spans="1:4" x14ac:dyDescent="0.25">
      <c r="B13" s="99" t="s">
        <v>149</v>
      </c>
      <c r="C13" s="108">
        <v>2</v>
      </c>
      <c r="D13" s="143">
        <f t="shared" si="1"/>
        <v>2.3529411764705882E-2</v>
      </c>
    </row>
    <row r="14" spans="1:4" x14ac:dyDescent="0.25">
      <c r="B14" s="99" t="s">
        <v>171</v>
      </c>
      <c r="C14" s="108">
        <v>10</v>
      </c>
      <c r="D14" s="143">
        <f t="shared" si="1"/>
        <v>0.11764705882352941</v>
      </c>
    </row>
    <row r="15" spans="1:4" x14ac:dyDescent="0.25">
      <c r="B15" s="99" t="s">
        <v>178</v>
      </c>
      <c r="C15" s="108">
        <v>2</v>
      </c>
      <c r="D15" s="143">
        <f t="shared" si="1"/>
        <v>2.3529411764705882E-2</v>
      </c>
    </row>
    <row r="16" spans="1:4" x14ac:dyDescent="0.25">
      <c r="B16" s="99" t="s">
        <v>161</v>
      </c>
      <c r="C16" s="108">
        <v>2</v>
      </c>
      <c r="D16" s="143">
        <f t="shared" si="1"/>
        <v>2.3529411764705882E-2</v>
      </c>
    </row>
    <row r="17" spans="1:4" x14ac:dyDescent="0.25">
      <c r="A17" s="153" t="s">
        <v>306</v>
      </c>
      <c r="B17" s="153"/>
      <c r="C17" s="136">
        <v>85</v>
      </c>
      <c r="D17" s="154">
        <f>SUM(D9:D16)</f>
        <v>1</v>
      </c>
    </row>
    <row r="18" spans="1:4" x14ac:dyDescent="0.25">
      <c r="A18" s="153" t="s">
        <v>268</v>
      </c>
      <c r="B18" s="153"/>
      <c r="C18" s="136">
        <v>106</v>
      </c>
      <c r="D18" s="155"/>
    </row>
  </sheetData>
  <sheetProtection algorithmName="SHA-512" hashValue="jU1DiauD5o8ivPCOzcTWSEzOSmM6QDp8gwbFH+wQsC4SnGm62GIhGbGrNn6ip9ZwYRABL158ftk0r0RllfLyrA==" saltValue="Hf58LVQw0uy66woAGkU75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F7CD6-FA3B-411F-9BEF-60843CD8E97B}">
  <sheetPr>
    <tabColor rgb="FFFFC000"/>
  </sheetPr>
  <dimension ref="A3:C49"/>
  <sheetViews>
    <sheetView showGridLines="0" zoomScale="85" zoomScaleNormal="85" workbookViewId="0"/>
  </sheetViews>
  <sheetFormatPr baseColWidth="10" defaultRowHeight="15" x14ac:dyDescent="0.25"/>
  <cols>
    <col min="1" max="1" width="75" style="107" bestFit="1" customWidth="1"/>
    <col min="2" max="2" width="16.7109375" style="107" bestFit="1" customWidth="1"/>
    <col min="3" max="16384" width="11.42578125" style="107"/>
  </cols>
  <sheetData>
    <row r="3" spans="1:2" x14ac:dyDescent="0.25">
      <c r="A3" s="139" t="s">
        <v>266</v>
      </c>
      <c r="B3" s="107" t="s">
        <v>270</v>
      </c>
    </row>
    <row r="4" spans="1:2" x14ac:dyDescent="0.25">
      <c r="A4" s="141" t="s">
        <v>286</v>
      </c>
      <c r="B4" s="140">
        <v>4</v>
      </c>
    </row>
    <row r="5" spans="1:2" x14ac:dyDescent="0.25">
      <c r="A5" s="141" t="s">
        <v>287</v>
      </c>
      <c r="B5" s="140">
        <v>4</v>
      </c>
    </row>
    <row r="6" spans="1:2" x14ac:dyDescent="0.25">
      <c r="A6" s="141" t="s">
        <v>288</v>
      </c>
      <c r="B6" s="140">
        <v>4</v>
      </c>
    </row>
    <row r="7" spans="1:2" x14ac:dyDescent="0.25">
      <c r="A7" s="141" t="s">
        <v>274</v>
      </c>
      <c r="B7" s="140">
        <v>8</v>
      </c>
    </row>
    <row r="8" spans="1:2" x14ac:dyDescent="0.25">
      <c r="A8" s="141" t="s">
        <v>280</v>
      </c>
      <c r="B8" s="140">
        <v>3</v>
      </c>
    </row>
    <row r="9" spans="1:2" x14ac:dyDescent="0.25">
      <c r="A9" s="141" t="s">
        <v>281</v>
      </c>
      <c r="B9" s="140">
        <v>3</v>
      </c>
    </row>
    <row r="10" spans="1:2" x14ac:dyDescent="0.25">
      <c r="A10" s="141" t="s">
        <v>283</v>
      </c>
      <c r="B10" s="140">
        <v>5</v>
      </c>
    </row>
    <row r="11" spans="1:2" x14ac:dyDescent="0.25">
      <c r="A11" s="141" t="s">
        <v>273</v>
      </c>
      <c r="B11" s="140">
        <v>15</v>
      </c>
    </row>
    <row r="12" spans="1:2" x14ac:dyDescent="0.25">
      <c r="A12" s="141" t="s">
        <v>278</v>
      </c>
      <c r="B12" s="140">
        <v>4</v>
      </c>
    </row>
    <row r="13" spans="1:2" x14ac:dyDescent="0.25">
      <c r="A13" s="141" t="s">
        <v>276</v>
      </c>
      <c r="B13" s="140">
        <v>3</v>
      </c>
    </row>
    <row r="14" spans="1:2" x14ac:dyDescent="0.25">
      <c r="A14" s="141" t="s">
        <v>279</v>
      </c>
      <c r="B14" s="140">
        <v>3</v>
      </c>
    </row>
    <row r="15" spans="1:2" x14ac:dyDescent="0.25">
      <c r="A15" s="141" t="s">
        <v>271</v>
      </c>
      <c r="B15" s="140">
        <v>3</v>
      </c>
    </row>
    <row r="16" spans="1:2" x14ac:dyDescent="0.25">
      <c r="A16" s="141" t="s">
        <v>272</v>
      </c>
      <c r="B16" s="140">
        <v>4</v>
      </c>
    </row>
    <row r="17" spans="1:3" x14ac:dyDescent="0.25">
      <c r="A17" s="141" t="s">
        <v>277</v>
      </c>
      <c r="B17" s="140">
        <v>5</v>
      </c>
    </row>
    <row r="18" spans="1:3" x14ac:dyDescent="0.25">
      <c r="A18" s="141" t="s">
        <v>285</v>
      </c>
      <c r="B18" s="140">
        <v>17</v>
      </c>
    </row>
    <row r="19" spans="1:3" x14ac:dyDescent="0.25">
      <c r="A19" s="141" t="s">
        <v>284</v>
      </c>
      <c r="B19" s="140">
        <v>4</v>
      </c>
    </row>
    <row r="20" spans="1:3" x14ac:dyDescent="0.25">
      <c r="A20" s="141" t="s">
        <v>275</v>
      </c>
      <c r="B20" s="140">
        <v>11</v>
      </c>
    </row>
    <row r="21" spans="1:3" x14ac:dyDescent="0.25">
      <c r="A21" s="141" t="s">
        <v>282</v>
      </c>
      <c r="B21" s="140">
        <v>6</v>
      </c>
    </row>
    <row r="22" spans="1:3" x14ac:dyDescent="0.25">
      <c r="A22" s="141" t="s">
        <v>268</v>
      </c>
      <c r="B22" s="140">
        <v>106</v>
      </c>
    </row>
    <row r="26" spans="1:3" x14ac:dyDescent="0.25">
      <c r="A26" s="139" t="s">
        <v>266</v>
      </c>
      <c r="B26" s="107" t="s">
        <v>270</v>
      </c>
      <c r="C26" s="139"/>
    </row>
    <row r="27" spans="1:3" x14ac:dyDescent="0.25">
      <c r="A27" s="141" t="s">
        <v>292</v>
      </c>
      <c r="B27" s="140">
        <v>3</v>
      </c>
    </row>
    <row r="28" spans="1:3" x14ac:dyDescent="0.25">
      <c r="A28" s="141" t="s">
        <v>65</v>
      </c>
      <c r="B28" s="140">
        <v>3</v>
      </c>
    </row>
    <row r="29" spans="1:3" x14ac:dyDescent="0.25">
      <c r="A29" s="141" t="s">
        <v>293</v>
      </c>
      <c r="B29" s="140">
        <v>4</v>
      </c>
    </row>
    <row r="30" spans="1:3" x14ac:dyDescent="0.25">
      <c r="A30" s="141" t="s">
        <v>290</v>
      </c>
      <c r="B30" s="140">
        <v>5</v>
      </c>
    </row>
    <row r="31" spans="1:3" x14ac:dyDescent="0.25">
      <c r="A31" s="141" t="s">
        <v>302</v>
      </c>
      <c r="B31" s="140">
        <v>4</v>
      </c>
    </row>
    <row r="32" spans="1:3" x14ac:dyDescent="0.25">
      <c r="A32" s="141" t="s">
        <v>147</v>
      </c>
      <c r="B32" s="140">
        <v>3</v>
      </c>
    </row>
    <row r="33" spans="1:2" x14ac:dyDescent="0.25">
      <c r="A33" s="141" t="s">
        <v>159</v>
      </c>
      <c r="B33" s="140">
        <v>5</v>
      </c>
    </row>
    <row r="34" spans="1:2" x14ac:dyDescent="0.25">
      <c r="A34" s="141" t="s">
        <v>169</v>
      </c>
      <c r="B34" s="140">
        <v>5</v>
      </c>
    </row>
    <row r="35" spans="1:2" x14ac:dyDescent="0.25">
      <c r="A35" s="141" t="s">
        <v>294</v>
      </c>
      <c r="B35" s="140">
        <v>4</v>
      </c>
    </row>
    <row r="36" spans="1:2" x14ac:dyDescent="0.25">
      <c r="A36" s="141" t="s">
        <v>182</v>
      </c>
      <c r="B36" s="140">
        <v>3</v>
      </c>
    </row>
    <row r="37" spans="1:2" x14ac:dyDescent="0.25">
      <c r="A37" s="141" t="s">
        <v>189</v>
      </c>
      <c r="B37" s="140">
        <v>4</v>
      </c>
    </row>
    <row r="38" spans="1:2" x14ac:dyDescent="0.25">
      <c r="A38" s="141" t="s">
        <v>291</v>
      </c>
      <c r="B38" s="140">
        <v>6</v>
      </c>
    </row>
    <row r="39" spans="1:2" x14ac:dyDescent="0.25">
      <c r="A39" s="141" t="s">
        <v>197</v>
      </c>
      <c r="B39" s="140">
        <v>4</v>
      </c>
    </row>
    <row r="40" spans="1:2" x14ac:dyDescent="0.25">
      <c r="A40" s="141" t="s">
        <v>297</v>
      </c>
      <c r="B40" s="140">
        <v>6</v>
      </c>
    </row>
    <row r="41" spans="1:2" x14ac:dyDescent="0.25">
      <c r="A41" s="141" t="s">
        <v>205</v>
      </c>
      <c r="B41" s="140">
        <v>5</v>
      </c>
    </row>
    <row r="42" spans="1:2" x14ac:dyDescent="0.25">
      <c r="A42" s="141" t="s">
        <v>209</v>
      </c>
      <c r="B42" s="140">
        <v>11</v>
      </c>
    </row>
    <row r="43" spans="1:2" x14ac:dyDescent="0.25">
      <c r="A43" s="141" t="s">
        <v>300</v>
      </c>
      <c r="B43" s="140">
        <v>8</v>
      </c>
    </row>
    <row r="44" spans="1:2" x14ac:dyDescent="0.25">
      <c r="A44" s="141" t="s">
        <v>296</v>
      </c>
      <c r="B44" s="140">
        <v>9</v>
      </c>
    </row>
    <row r="45" spans="1:2" x14ac:dyDescent="0.25">
      <c r="A45" s="141" t="s">
        <v>301</v>
      </c>
      <c r="B45" s="140">
        <v>4</v>
      </c>
    </row>
    <row r="46" spans="1:2" x14ac:dyDescent="0.25">
      <c r="A46" s="141" t="s">
        <v>295</v>
      </c>
      <c r="B46" s="140">
        <v>4</v>
      </c>
    </row>
    <row r="47" spans="1:2" x14ac:dyDescent="0.25">
      <c r="A47" s="141" t="s">
        <v>186</v>
      </c>
      <c r="B47" s="140">
        <v>3</v>
      </c>
    </row>
    <row r="48" spans="1:2" x14ac:dyDescent="0.25">
      <c r="A48" s="141" t="s">
        <v>298</v>
      </c>
      <c r="B48" s="140">
        <v>3</v>
      </c>
    </row>
    <row r="49" spans="1:2" x14ac:dyDescent="0.25">
      <c r="A49" s="141" t="s">
        <v>268</v>
      </c>
      <c r="B49" s="140">
        <v>106</v>
      </c>
    </row>
  </sheetData>
  <sheetProtection algorithmName="SHA-512" hashValue="i8qnb6cGT/IHdvz59zmwzrDiwG3qUSUqiFiVlIBGbtWioqcrMhWdyh6YOz16DiEq6EsclaT9OZypPQnlpN1j5A==" saltValue="2Z9XHUpqOIKdMrS9y87Q1Q==" spinCount="100000" sheet="1" objects="1" scenarios="1"/>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28</vt:i4>
      </vt:variant>
    </vt:vector>
  </HeadingPairs>
  <TitlesOfParts>
    <vt:vector size="40" baseType="lpstr">
      <vt:lpstr>Datos</vt:lpstr>
      <vt:lpstr>Listas</vt:lpstr>
      <vt:lpstr>DinámicaTipología_Categoría</vt:lpstr>
      <vt:lpstr>Perpectivas</vt:lpstr>
      <vt:lpstr>Hoja2</vt:lpstr>
      <vt:lpstr>Hoja7</vt:lpstr>
      <vt:lpstr>Mapa_Proceso</vt:lpstr>
      <vt:lpstr>Tipología_Categoría</vt:lpstr>
      <vt:lpstr>Dependencias_Procesos</vt:lpstr>
      <vt:lpstr>Valoración Inicial</vt:lpstr>
      <vt:lpstr>Eficacia acciones</vt:lpstr>
      <vt:lpstr>Valoración Final</vt:lpstr>
      <vt:lpstr>Agente_generador_externas</vt:lpstr>
      <vt:lpstr>Agente_generador_internas</vt:lpstr>
      <vt:lpstr>Amenazas</vt:lpstr>
      <vt:lpstr>Mapa_Proceso!Área_de_impresión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Cesar Arcos</cp:lastModifiedBy>
  <cp:revision/>
  <cp:lastPrinted>2019-05-31T22:31:03Z</cp:lastPrinted>
  <dcterms:created xsi:type="dcterms:W3CDTF">2019-02-01T14:35:23Z</dcterms:created>
  <dcterms:modified xsi:type="dcterms:W3CDTF">2019-11-28T20:37:17Z</dcterms:modified>
  <cp:category/>
  <cp:contentStatus/>
</cp:coreProperties>
</file>