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ari\OneDrive\Documentos\PAAC\1-2020\PESV\"/>
    </mc:Choice>
  </mc:AlternateContent>
  <xr:revisionPtr revIDLastSave="0" documentId="13_ncr:1_{26E10514-B406-40E9-AFF4-041EF3F4DDCF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ronograma" sheetId="1" state="hidden" r:id="rId1"/>
    <sheet name="Plan PESV 2020" sheetId="3" r:id="rId2"/>
  </sheets>
  <definedNames>
    <definedName name="_xlnm._FilterDatabase" localSheetId="1" hidden="1">'Plan PESV 2020'!$A$4:$AB$4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" l="1"/>
  <c r="O28" i="3"/>
  <c r="N28" i="3"/>
  <c r="M28" i="3"/>
  <c r="L28" i="3"/>
  <c r="K28" i="3"/>
  <c r="J28" i="3"/>
  <c r="I28" i="3"/>
  <c r="H28" i="3"/>
  <c r="G28" i="3"/>
  <c r="F28" i="3"/>
  <c r="E28" i="3"/>
  <c r="C28" i="3"/>
  <c r="P26" i="3"/>
  <c r="P21" i="3"/>
  <c r="P17" i="3"/>
  <c r="P10" i="3"/>
  <c r="P6" i="3"/>
  <c r="P28" i="3" l="1"/>
</calcChain>
</file>

<file path=xl/sharedStrings.xml><?xml version="1.0" encoding="utf-8"?>
<sst xmlns="http://schemas.openxmlformats.org/spreadsheetml/2006/main" count="132" uniqueCount="99">
  <si>
    <t>DESCRIPCION DE LA ACTIVIDAD</t>
  </si>
  <si>
    <t>INTENSIDAD HORARIA</t>
  </si>
  <si>
    <t>PROVEEDOR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</si>
  <si>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</si>
  <si>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</si>
  <si>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</si>
  <si>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</si>
  <si>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</si>
  <si>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</si>
  <si>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</si>
  <si>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</si>
  <si>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</si>
  <si>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</si>
  <si>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</si>
  <si>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</si>
  <si>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FORTALECIMIENTO DE LA GESTIÓN INSTITUCIONAL -30%</t>
  </si>
  <si>
    <t>Actualización Plan Estratégico de Seguridad Vial</t>
  </si>
  <si>
    <t>DAF</t>
  </si>
  <si>
    <t>Indicadores Plan Estratégico de Seguridad Vial</t>
  </si>
  <si>
    <t xml:space="preserve">Control Documentación </t>
  </si>
  <si>
    <t>Capacitación Contratistas Entidad</t>
  </si>
  <si>
    <t>Consumo combustible</t>
  </si>
  <si>
    <t>Informe Mantenimiento Vehículos</t>
  </si>
  <si>
    <t>Chequeo preoperacional</t>
  </si>
  <si>
    <t>VEHICULOS SEGUROS -20%</t>
  </si>
  <si>
    <t>INFRAESTRUCTURA SEGURA -10%</t>
  </si>
  <si>
    <t>ATENCIÓN A VÍCTIMAS -10%</t>
  </si>
  <si>
    <t>Talento Humano</t>
  </si>
  <si>
    <t>Talento Humano y DAF</t>
  </si>
  <si>
    <t>Sub Dirección Serv Administrativos</t>
  </si>
  <si>
    <t>Prueba Teorico Practica - Conductores</t>
  </si>
  <si>
    <t>Cronograma Actividades Plan Estratégico de Seguridad Vial 2020</t>
  </si>
  <si>
    <t>Capacitacion en Competencias en Seguridad Vial</t>
  </si>
  <si>
    <t>PIC- SENA</t>
  </si>
  <si>
    <t>Vivir con Sentidos / Seguridad Salud en el Trabajo</t>
  </si>
  <si>
    <t>Incidentes de Transtito - Leccion aprendida</t>
  </si>
  <si>
    <t>Capacitación Personal Planta Entidad -Induccion</t>
  </si>
  <si>
    <t>Miguel Terraza</t>
  </si>
  <si>
    <t>Seguridad y Saluden el Trabajo</t>
  </si>
  <si>
    <t>COMPORTAMIENTO HUMANO -30%</t>
  </si>
  <si>
    <t>Instalación de Señalización Vertical Archivo de Bogotá</t>
  </si>
  <si>
    <t>Capacitación atención a victimas</t>
  </si>
  <si>
    <t>ARL</t>
  </si>
  <si>
    <t>Semana de la Seguridad Vial</t>
  </si>
  <si>
    <t xml:space="preserve">Informe de Gestión </t>
  </si>
  <si>
    <t>Mantenimiento parqueaderos Centro de Memoria</t>
  </si>
  <si>
    <t>Instalación planos Rutas Seguras sala de Conductores</t>
  </si>
  <si>
    <t>Mantenimiento señalización Horizontal Manzana Liévano</t>
  </si>
  <si>
    <t>Adecuación Parqueaderos Imprenta Distrital - Zona  de Carga</t>
  </si>
  <si>
    <t>SDM - DAF</t>
  </si>
  <si>
    <t>Sensibilización - BICIPENSANTE - Archivo de Bogotá</t>
  </si>
  <si>
    <t>Sensibilización - BICIPENSANTE - Manzana Liévano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</si>
  <si>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</si>
  <si>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</si>
  <si>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</si>
  <si>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</si>
  <si>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</si>
  <si>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</si>
  <si>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</si>
  <si>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</si>
  <si>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</si>
  <si>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</si>
  <si>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</si>
  <si>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</si>
  <si>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# actividades</t>
  </si>
  <si>
    <t>RESULTADO %</t>
  </si>
  <si>
    <t>Actualizar el Plan Estratégico de Seguridad Vial de acuerdo con la normatividad vigente.</t>
  </si>
  <si>
    <t>Consolidar y analizar el informe de consumo de combustible del parque automotor de la Entidad.</t>
  </si>
  <si>
    <t>Consolidar y analizar el Informe mantenimiento vehículos.</t>
  </si>
  <si>
    <t>Instalar señalización vertical en el Archivo de Bogotá.</t>
  </si>
  <si>
    <t>Instalar planos de rutas seguras en la sala de conductores.</t>
  </si>
  <si>
    <t>PROGRAMACIÓN ACTIVIDADES PLAN ESTRATÉGICO DE SEGURIDAD VIAL 2020</t>
  </si>
  <si>
    <t>RESPONSABLE</t>
  </si>
  <si>
    <t>TOTALES</t>
  </si>
  <si>
    <t>PONDERACIÓN PILARES</t>
  </si>
  <si>
    <t>1. FORTALECIMIENTO GESTIÓN INSTITUCIONAL -30%</t>
  </si>
  <si>
    <t>El porcentaje correspondiente a cada pilar del plan estratégico de seguridad vial fue determinado de acuerdo con la Ley 1503 de 2011 y la Resolución No 1565 de 2014, las cuales indican los pesos que se debe determinar en cada uno</t>
  </si>
  <si>
    <t>2. COMPORTAMIENTO HUMANO -30%</t>
  </si>
  <si>
    <t>3. VEHÍCULOS SEGUROS -20%</t>
  </si>
  <si>
    <t>4. INFRAESTRUCTURA SEGURA -10%</t>
  </si>
  <si>
    <t>5. ATENCIÓN A VÍCTIMAS -10%</t>
  </si>
  <si>
    <t>Dirección Administrativa y Financiera</t>
  </si>
  <si>
    <t>Elaborar y presentar el informe de Gestión del Plan Estratégico de Seguridad Vial trimestralmente.</t>
  </si>
  <si>
    <t>Realizar la programación y ejecutar las actividades de la semana de la Seguridad Vial de la Secretaría General, de acuerdo con los lineamientos de la Secretaría de Movilidad.</t>
  </si>
  <si>
    <t>Analizar los resultados de las pruebas teórico practicas a los conductores de la Secretarìa General.</t>
  </si>
  <si>
    <t>Realizar análisis de resultados de la capacitación de competencias en seguridad vial a los conductores de la Entidad.</t>
  </si>
  <si>
    <t>Planear y ejecutar campañas de sensibilización de Bicipensante en el Archivo de Bogotá y Manzana Liévano</t>
  </si>
  <si>
    <t>Secretaría Distrital de Movilidad - Dirección Administrativa y Financiera</t>
  </si>
  <si>
    <t>Revisar mínimo 2 veces al año que la documentación de los conductores de la Entidad se encuentre completa y actualizada en los expedientes respectivos.</t>
  </si>
  <si>
    <t>Dirección de Talento Humano-Dirección Administrativa y Financiera</t>
  </si>
  <si>
    <t xml:space="preserve">Realizar las sensibilizaciones del programa de prevención de drogas y alcohol "Vivir con Sentidos", </t>
  </si>
  <si>
    <t>Planear y ejecutar campañas de sensibilización  a los servidores de la entidad en inducción o reinducción.</t>
  </si>
  <si>
    <t>Subdirección Servicios Administrativos-Dirección Administrativa y Financiera</t>
  </si>
  <si>
    <t>Consolidar y analizar los formatos de chequeo preoperacional de los vehículos del parque automotor y revisar las gestiones realizadas.</t>
  </si>
  <si>
    <t>Realizar la solicitud y verificación al mantenimiento de la señalización horizontal en la Manzana Liévano.</t>
  </si>
  <si>
    <t>Realizar la solicitud y verificación de las adecuaciones de los parqueaderos Centro de Memoria y la zona de carga de la Imprenta Distrital.</t>
  </si>
  <si>
    <t>Hacer seguimiento a los incidentes de transito y verificar la realización de sensibilizaciones cuando haya lugar.</t>
  </si>
  <si>
    <t>Realizar seguimiento a las capacitaciones de atención a victimas de accidentes de tránsito.</t>
  </si>
  <si>
    <t>PLAN DE ACCIÓN ANUAL - PLAN ESTRATÉGICO DE SEGURIDAD VIAL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</si>
</sst>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-* #,##0.00\ _€_-;\-* #,##0.00\ _€_-;_-* &quot;-&quot;??\ _€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2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6" fontId="3" fillId="3" borderId="20" xfId="0" applyNumberFormat="1" applyFont="1" applyFill="1" applyBorder="1" applyAlignment="1">
      <alignment vertical="center"/>
    </xf>
    <xf numFmtId="165" fontId="3" fillId="3" borderId="20" xfId="2" applyFont="1" applyFill="1" applyBorder="1" applyAlignment="1">
      <alignment vertical="center"/>
    </xf>
    <xf numFmtId="166" fontId="3" fillId="3" borderId="21" xfId="0" applyNumberFormat="1" applyFont="1" applyFill="1" applyBorder="1" applyAlignment="1">
      <alignment vertical="center"/>
    </xf>
    <xf numFmtId="0" fontId="9" fillId="4" borderId="24" xfId="0" applyFont="1" applyFill="1" applyBorder="1" applyAlignment="1">
      <alignment wrapText="1"/>
    </xf>
    <xf numFmtId="0" fontId="9" fillId="4" borderId="25" xfId="0" applyFont="1" applyFill="1" applyBorder="1" applyAlignment="1">
      <alignment wrapText="1"/>
    </xf>
    <xf numFmtId="0" fontId="9" fillId="4" borderId="26" xfId="0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166" fontId="10" fillId="0" borderId="9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166" fontId="10" fillId="0" borderId="12" xfId="1" applyNumberFormat="1" applyFont="1" applyFill="1" applyBorder="1" applyAlignment="1">
      <alignment vertical="center"/>
    </xf>
    <xf numFmtId="166" fontId="10" fillId="0" borderId="9" xfId="1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9" fontId="10" fillId="0" borderId="1" xfId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9" fontId="10" fillId="0" borderId="9" xfId="1" applyFont="1" applyFill="1" applyBorder="1" applyAlignment="1">
      <alignment vertical="center"/>
    </xf>
    <xf numFmtId="9" fontId="10" fillId="0" borderId="12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4">
    <cellStyle name="Millares" xfId="2" builtinId="3"/>
    <cellStyle name="Moneda 2" xfId="3" xr:uid="{00000000-0005-0000-0000-000001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1"/>
  <sheetViews>
    <sheetView zoomScale="85" zoomScaleNormal="85" workbookViewId="0">
      <selection activeCell="H15" sqref="H15"/>
    </sheetView>
  </sheetViews>
  <sheetFormatPr baseColWidth="10" defaultRowHeight="15" x14ac:dyDescent="0.25"/>
  <cols>
    <col min="1" max="1" width="43.85546875" bestFit="1" customWidth="1"/>
    <col min="2" max="2" width="8" customWidth="1"/>
    <col min="4" max="60" width="3.7109375" customWidth="1"/>
  </cols>
  <sheetData>
    <row r="1" spans="1:5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</row>
    <row r="2" spans="1:5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</row>
    <row r="3" spans="1:51" ht="21.75" customHeight="1" x14ac:dyDescent="0.25">
      <c r="A3" s="51" t="s">
        <v>0</v>
      </c>
      <c r="B3" s="47" t="s">
        <v>1</v>
      </c>
      <c r="C3" s="47" t="s">
        <v>2</v>
      </c>
      <c r="D3" s="47" t="s">
        <v>3</v>
      </c>
      <c r="E3" s="47"/>
      <c r="F3" s="47"/>
      <c r="G3" s="47"/>
      <c r="H3" s="47" t="s">
        <v>4</v>
      </c>
      <c r="I3" s="47"/>
      <c r="J3" s="47"/>
      <c r="K3" s="47"/>
      <c r="L3" s="47" t="s">
        <v>5</v>
      </c>
      <c r="M3" s="47"/>
      <c r="N3" s="47"/>
      <c r="O3" s="47"/>
      <c r="P3" s="47" t="s">
        <v>6</v>
      </c>
      <c r="Q3" s="47"/>
      <c r="R3" s="47"/>
      <c r="S3" s="47"/>
      <c r="T3" s="47" t="s">
        <v>7</v>
      </c>
      <c r="U3" s="47"/>
      <c r="V3" s="47"/>
      <c r="W3" s="47"/>
      <c r="X3" s="47" t="s">
        <v>8</v>
      </c>
      <c r="Y3" s="47"/>
      <c r="Z3" s="47"/>
      <c r="AA3" s="47"/>
      <c r="AB3" s="47" t="s">
        <v>9</v>
      </c>
      <c r="AC3" s="47"/>
      <c r="AD3" s="47"/>
      <c r="AE3" s="47"/>
      <c r="AF3" s="47" t="s">
        <v>10</v>
      </c>
      <c r="AG3" s="47"/>
      <c r="AH3" s="47"/>
      <c r="AI3" s="47"/>
      <c r="AJ3" s="47" t="s">
        <v>11</v>
      </c>
      <c r="AK3" s="47"/>
      <c r="AL3" s="47"/>
      <c r="AM3" s="47"/>
      <c r="AN3" s="47" t="s">
        <v>12</v>
      </c>
      <c r="AO3" s="47"/>
      <c r="AP3" s="47"/>
      <c r="AQ3" s="47"/>
      <c r="AR3" s="47" t="s">
        <v>13</v>
      </c>
      <c r="AS3" s="47"/>
      <c r="AT3" s="47"/>
      <c r="AU3" s="47"/>
      <c r="AV3" s="47" t="s">
        <v>14</v>
      </c>
      <c r="AW3" s="47"/>
      <c r="AX3" s="47"/>
      <c r="AY3" s="47"/>
    </row>
    <row r="4" spans="1:51" x14ac:dyDescent="0.25">
      <c r="A4" s="51"/>
      <c r="B4" s="47"/>
      <c r="C4" s="47"/>
      <c r="D4" s="1">
        <v>1</v>
      </c>
      <c r="E4" s="1">
        <v>2</v>
      </c>
      <c r="F4" s="1">
        <v>3</v>
      </c>
      <c r="G4" s="1">
        <v>4</v>
      </c>
      <c r="H4" s="1">
        <v>1</v>
      </c>
      <c r="I4" s="1">
        <v>2</v>
      </c>
      <c r="J4" s="1">
        <v>3</v>
      </c>
      <c r="K4" s="1">
        <v>4</v>
      </c>
      <c r="L4" s="1">
        <v>1</v>
      </c>
      <c r="M4" s="1">
        <v>2</v>
      </c>
      <c r="N4" s="1">
        <v>3</v>
      </c>
      <c r="O4" s="1">
        <v>4</v>
      </c>
      <c r="P4" s="1">
        <v>1</v>
      </c>
      <c r="Q4" s="1">
        <v>2</v>
      </c>
      <c r="R4" s="1">
        <v>3</v>
      </c>
      <c r="S4" s="1">
        <v>4</v>
      </c>
      <c r="T4" s="1">
        <v>1</v>
      </c>
      <c r="U4" s="1">
        <v>2</v>
      </c>
      <c r="V4" s="1">
        <v>3</v>
      </c>
      <c r="W4" s="1">
        <v>4</v>
      </c>
      <c r="X4" s="1">
        <v>1</v>
      </c>
      <c r="Y4" s="1">
        <v>2</v>
      </c>
      <c r="Z4" s="1">
        <v>3</v>
      </c>
      <c r="AA4" s="1">
        <v>4</v>
      </c>
      <c r="AB4" s="1">
        <v>1</v>
      </c>
      <c r="AC4" s="1">
        <v>2</v>
      </c>
      <c r="AD4" s="1">
        <v>3</v>
      </c>
      <c r="AE4" s="1">
        <v>4</v>
      </c>
      <c r="AF4" s="1">
        <v>1</v>
      </c>
      <c r="AG4" s="1">
        <v>2</v>
      </c>
      <c r="AH4" s="1">
        <v>3</v>
      </c>
      <c r="AI4" s="1">
        <v>4</v>
      </c>
      <c r="AJ4" s="1">
        <v>1</v>
      </c>
      <c r="AK4" s="1">
        <v>2</v>
      </c>
      <c r="AL4" s="1">
        <v>3</v>
      </c>
      <c r="AM4" s="1">
        <v>4</v>
      </c>
      <c r="AN4" s="1">
        <v>1</v>
      </c>
      <c r="AO4" s="1">
        <v>2</v>
      </c>
      <c r="AP4" s="1">
        <v>3</v>
      </c>
      <c r="AQ4" s="1">
        <v>4</v>
      </c>
      <c r="AR4" s="1">
        <v>1</v>
      </c>
      <c r="AS4" s="1">
        <v>2</v>
      </c>
      <c r="AT4" s="1">
        <v>3</v>
      </c>
      <c r="AU4" s="1">
        <v>4</v>
      </c>
      <c r="AV4" s="1">
        <v>1</v>
      </c>
      <c r="AW4" s="1">
        <v>2</v>
      </c>
      <c r="AX4" s="1">
        <v>3</v>
      </c>
      <c r="AY4" s="1">
        <v>4</v>
      </c>
    </row>
    <row r="5" spans="1:51" x14ac:dyDescent="0.25">
      <c r="A5" s="46" t="s">
        <v>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1" x14ac:dyDescent="0.25">
      <c r="A6" s="11" t="s">
        <v>16</v>
      </c>
      <c r="B6" s="3">
        <v>240</v>
      </c>
      <c r="C6" s="9" t="s">
        <v>17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x14ac:dyDescent="0.25">
      <c r="A7" s="11" t="s">
        <v>44</v>
      </c>
      <c r="B7" s="3">
        <v>40</v>
      </c>
      <c r="C7" s="9" t="s">
        <v>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4"/>
    </row>
    <row r="8" spans="1:51" x14ac:dyDescent="0.25">
      <c r="A8" s="11" t="s">
        <v>18</v>
      </c>
      <c r="B8" s="3">
        <v>40</v>
      </c>
      <c r="C8" s="9" t="s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4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4"/>
    </row>
    <row r="9" spans="1:51" x14ac:dyDescent="0.25">
      <c r="A9" s="11" t="s">
        <v>43</v>
      </c>
      <c r="B9" s="3">
        <v>10</v>
      </c>
      <c r="C9" s="9" t="s">
        <v>17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x14ac:dyDescent="0.25">
      <c r="A10" s="46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ht="24.75" x14ac:dyDescent="0.25">
      <c r="A11" s="11" t="s">
        <v>30</v>
      </c>
      <c r="B11" s="7">
        <v>48</v>
      </c>
      <c r="C11" s="8" t="s">
        <v>27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4"/>
      <c r="AS11" s="4"/>
      <c r="AT11" s="4"/>
      <c r="AU11" s="4"/>
      <c r="AV11" s="2"/>
      <c r="AW11" s="2"/>
      <c r="AX11" s="2"/>
      <c r="AY11" s="2"/>
    </row>
    <row r="12" spans="1:51" ht="30" x14ac:dyDescent="0.25">
      <c r="A12" s="11" t="s">
        <v>32</v>
      </c>
      <c r="B12" s="7">
        <v>40</v>
      </c>
      <c r="C12" s="10" t="s">
        <v>33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4"/>
      <c r="AS12" s="4"/>
      <c r="AT12" s="4"/>
      <c r="AU12" s="4"/>
      <c r="AV12" s="2"/>
      <c r="AW12" s="2"/>
      <c r="AX12" s="2"/>
      <c r="AY12" s="2"/>
    </row>
    <row r="13" spans="1:51" ht="30" x14ac:dyDescent="0.25">
      <c r="A13" s="11" t="s">
        <v>50</v>
      </c>
      <c r="B13" s="7">
        <v>4</v>
      </c>
      <c r="C13" s="10" t="s">
        <v>49</v>
      </c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4"/>
      <c r="U13" s="4"/>
      <c r="V13" s="4"/>
      <c r="W13" s="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4"/>
      <c r="AS13" s="4"/>
      <c r="AT13" s="4"/>
      <c r="AU13" s="4"/>
      <c r="AV13" s="2"/>
      <c r="AW13" s="2"/>
      <c r="AX13" s="2"/>
      <c r="AY13" s="2"/>
    </row>
    <row r="14" spans="1:51" ht="30" x14ac:dyDescent="0.25">
      <c r="A14" s="11" t="s">
        <v>51</v>
      </c>
      <c r="B14" s="7">
        <v>4</v>
      </c>
      <c r="C14" s="10" t="s">
        <v>49</v>
      </c>
      <c r="D14" s="2"/>
      <c r="E14" s="2"/>
      <c r="F14" s="2"/>
      <c r="G14" s="2"/>
      <c r="H14" s="2"/>
      <c r="I14" s="2"/>
      <c r="J14" s="2"/>
      <c r="K14" s="2"/>
      <c r="L14" s="12"/>
      <c r="M14" s="2"/>
      <c r="N14" s="2"/>
      <c r="O14" s="4"/>
      <c r="P14" s="2"/>
      <c r="Q14" s="2"/>
      <c r="R14" s="2"/>
      <c r="S14" s="2"/>
      <c r="T14" s="4"/>
      <c r="U14" s="4"/>
      <c r="V14" s="4"/>
      <c r="W14" s="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4"/>
      <c r="AS14" s="4"/>
      <c r="AT14" s="4"/>
      <c r="AU14" s="4"/>
      <c r="AV14" s="2"/>
      <c r="AW14" s="2"/>
      <c r="AX14" s="2"/>
      <c r="AY14" s="2"/>
    </row>
    <row r="15" spans="1:51" ht="36.75" x14ac:dyDescent="0.25">
      <c r="A15" s="11" t="s">
        <v>19</v>
      </c>
      <c r="B15" s="7">
        <v>2</v>
      </c>
      <c r="C15" s="8" t="s">
        <v>28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4"/>
      <c r="AY15" s="2"/>
    </row>
    <row r="16" spans="1:51" ht="36.75" x14ac:dyDescent="0.25">
      <c r="A16" s="11" t="s">
        <v>34</v>
      </c>
      <c r="B16" s="7">
        <v>2</v>
      </c>
      <c r="C16" s="8" t="s">
        <v>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"/>
      <c r="AS16" s="4"/>
      <c r="AT16" s="4"/>
      <c r="AU16" s="4"/>
      <c r="AV16" s="2"/>
      <c r="AW16" s="2"/>
      <c r="AX16" s="2"/>
      <c r="AY16" s="2"/>
    </row>
    <row r="17" spans="1:51" ht="36.75" x14ac:dyDescent="0.25">
      <c r="A17" s="11" t="s">
        <v>20</v>
      </c>
      <c r="B17" s="7">
        <v>2</v>
      </c>
      <c r="C17" s="8" t="s">
        <v>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4"/>
      <c r="Z17" s="4"/>
      <c r="AA17" s="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4"/>
      <c r="AW17" s="4"/>
      <c r="AX17" s="4"/>
      <c r="AY17" s="4"/>
    </row>
    <row r="18" spans="1:51" ht="30" x14ac:dyDescent="0.25">
      <c r="A18" s="11" t="s">
        <v>36</v>
      </c>
      <c r="B18" s="7">
        <v>2</v>
      </c>
      <c r="C18" s="8" t="s">
        <v>37</v>
      </c>
      <c r="D18" s="2"/>
      <c r="E18" s="2"/>
      <c r="F18" s="2"/>
      <c r="G18" s="2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/>
      <c r="AO18" s="4"/>
      <c r="AP18" s="4"/>
      <c r="AQ18" s="4"/>
      <c r="AR18" s="2"/>
      <c r="AS18" s="2"/>
      <c r="AT18" s="2"/>
      <c r="AU18" s="2"/>
      <c r="AV18" s="2"/>
      <c r="AW18" s="2"/>
      <c r="AX18" s="2"/>
      <c r="AY18" s="2"/>
    </row>
    <row r="19" spans="1:51" x14ac:dyDescent="0.25">
      <c r="A19" s="46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</row>
    <row r="20" spans="1:51" ht="60.75" x14ac:dyDescent="0.25">
      <c r="A20" s="5" t="s">
        <v>21</v>
      </c>
      <c r="B20" s="7">
        <v>16</v>
      </c>
      <c r="C20" s="8" t="s">
        <v>29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4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4"/>
    </row>
    <row r="21" spans="1:51" ht="60.75" x14ac:dyDescent="0.25">
      <c r="A21" s="5" t="s">
        <v>22</v>
      </c>
      <c r="B21" s="7">
        <v>16</v>
      </c>
      <c r="C21" s="8" t="s">
        <v>29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4"/>
      <c r="AY21" s="2"/>
    </row>
    <row r="22" spans="1:51" ht="60.75" x14ac:dyDescent="0.25">
      <c r="A22" s="5" t="s">
        <v>23</v>
      </c>
      <c r="B22" s="7">
        <v>16</v>
      </c>
      <c r="C22" s="8" t="s">
        <v>29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4"/>
      <c r="AY22" s="2"/>
    </row>
    <row r="23" spans="1:51" x14ac:dyDescent="0.25">
      <c r="A23" s="46" t="s">
        <v>25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</row>
    <row r="24" spans="1:51" ht="30" x14ac:dyDescent="0.25">
      <c r="A24" s="13" t="s">
        <v>40</v>
      </c>
      <c r="B24" s="2"/>
      <c r="C24" s="7" t="s">
        <v>17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30" x14ac:dyDescent="0.25">
      <c r="A25" s="13" t="s">
        <v>46</v>
      </c>
      <c r="B25" s="2"/>
      <c r="C25" s="7" t="s">
        <v>17</v>
      </c>
      <c r="D25" s="2"/>
      <c r="E25" s="2"/>
      <c r="F25" s="2"/>
      <c r="G25" s="2"/>
      <c r="H25" s="2"/>
      <c r="I25" s="2"/>
      <c r="J25" s="2"/>
      <c r="K25" s="2"/>
      <c r="L25" s="4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30" x14ac:dyDescent="0.25">
      <c r="A26" s="13" t="s">
        <v>47</v>
      </c>
      <c r="B26" s="2"/>
      <c r="C26" s="7" t="s">
        <v>17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2"/>
      <c r="AV26" s="12"/>
      <c r="AW26" s="12"/>
      <c r="AX26" s="12"/>
      <c r="AY26" s="12"/>
    </row>
    <row r="27" spans="1:51" ht="30" x14ac:dyDescent="0.25">
      <c r="A27" s="13" t="s">
        <v>45</v>
      </c>
      <c r="B27" s="2"/>
      <c r="C27" s="7" t="s">
        <v>17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12"/>
      <c r="AV27" s="12"/>
      <c r="AW27" s="12"/>
      <c r="AX27" s="12"/>
      <c r="AY27" s="12"/>
    </row>
    <row r="28" spans="1:51" ht="30" x14ac:dyDescent="0.25">
      <c r="A28" s="13" t="s">
        <v>48</v>
      </c>
      <c r="B28" s="2"/>
      <c r="C28" s="7" t="s">
        <v>17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2"/>
      <c r="AV28" s="12"/>
      <c r="AW28" s="12"/>
      <c r="AX28" s="12"/>
      <c r="AY28" s="12"/>
    </row>
    <row r="29" spans="1:51" x14ac:dyDescent="0.25">
      <c r="A29" s="46" t="s">
        <v>26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</row>
    <row r="30" spans="1:51" ht="36.75" x14ac:dyDescent="0.25">
      <c r="A30" s="6" t="s">
        <v>35</v>
      </c>
      <c r="B30" s="7">
        <v>1</v>
      </c>
      <c r="C30" s="8" t="s">
        <v>38</v>
      </c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4"/>
      <c r="P30" s="2"/>
      <c r="Q30" s="2"/>
      <c r="R30" s="2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4"/>
      <c r="AY30" s="2"/>
    </row>
    <row r="31" spans="1:51" x14ac:dyDescent="0.25">
      <c r="A31" s="2" t="s">
        <v>41</v>
      </c>
      <c r="B31" s="3">
        <v>4</v>
      </c>
      <c r="C31" s="3" t="s">
        <v>42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4"/>
      <c r="AQ31" s="4"/>
      <c r="AR31" s="4"/>
      <c r="AS31" s="2"/>
      <c r="AT31" s="2"/>
      <c r="AU31" s="2"/>
      <c r="AV31" s="2"/>
      <c r="AW31" s="2"/>
      <c r="AX31" s="2"/>
      <c r="AY31" s="2"/>
    </row>
  </sheetData>
  <mergeCells count="22">
    <mergeCell ref="A1:AY2"/>
    <mergeCell ref="A3:A4"/>
    <mergeCell ref="B3:B4"/>
    <mergeCell ref="C3:C4"/>
    <mergeCell ref="D3:G3"/>
    <mergeCell ref="H3:K3"/>
    <mergeCell ref="A10:AY10"/>
    <mergeCell ref="A19:AY19"/>
    <mergeCell ref="A23:AY23"/>
    <mergeCell ref="A29:AY29"/>
    <mergeCell ref="AJ3:AM3"/>
    <mergeCell ref="AN3:AQ3"/>
    <mergeCell ref="AR3:AU3"/>
    <mergeCell ref="AV3:AY3"/>
    <mergeCell ref="A5:AY5"/>
    <mergeCell ref="D6:O6"/>
    <mergeCell ref="L3:O3"/>
    <mergeCell ref="P3:S3"/>
    <mergeCell ref="T3:W3"/>
    <mergeCell ref="X3:AA3"/>
    <mergeCell ref="AB3:AE3"/>
    <mergeCell ref="AF3:AI3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showGridLines="0" tabSelected="1" view="pageBreakPreview" zoomScale="60" zoomScaleNormal="70" workbookViewId="0">
      <selection activeCell="N6" sqref="N6"/>
    </sheetView>
  </sheetViews>
  <sheetFormatPr baseColWidth="10" defaultRowHeight="15.75" x14ac:dyDescent="0.25"/>
  <cols>
    <col min="1" max="1" width="46.7109375" style="14" customWidth="1"/>
    <col min="2" max="2" width="31.85546875" style="15" customWidth="1"/>
    <col min="3" max="3" width="16" style="14" bestFit="1" customWidth="1"/>
    <col min="4" max="11" width="12.42578125" style="14" customWidth="1"/>
    <col min="12" max="12" width="14.5703125" style="14" customWidth="1"/>
    <col min="13" max="13" width="10.5703125" style="14" customWidth="1"/>
    <col min="14" max="14" width="14" style="14" customWidth="1"/>
    <col min="15" max="15" width="12.42578125" style="14" customWidth="1"/>
    <col min="16" max="16" width="17.5703125" style="14" bestFit="1" customWidth="1"/>
    <col min="17" max="17" width="3.7109375" style="14" customWidth="1"/>
    <col min="18" max="18" width="11.42578125" style="14" customWidth="1"/>
    <col min="19" max="16384" width="11.42578125" style="14"/>
  </cols>
  <sheetData>
    <row r="1" spans="1:16" s="17" customFormat="1" ht="18.75" x14ac:dyDescent="0.3">
      <c r="A1" s="90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17" customFormat="1" ht="19.5" thickBot="1" x14ac:dyDescent="0.3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19" customFormat="1" ht="19.5" customHeight="1" x14ac:dyDescent="0.25">
      <c r="A3" s="71" t="s">
        <v>0</v>
      </c>
      <c r="B3" s="52" t="s">
        <v>72</v>
      </c>
      <c r="C3" s="52" t="s">
        <v>64</v>
      </c>
      <c r="D3" s="69" t="s">
        <v>71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s="19" customFormat="1" ht="19.5" customHeight="1" thickBot="1" x14ac:dyDescent="0.3">
      <c r="A4" s="72"/>
      <c r="B4" s="53"/>
      <c r="C4" s="53"/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  <c r="I4" s="20" t="s">
        <v>57</v>
      </c>
      <c r="J4" s="20" t="s">
        <v>58</v>
      </c>
      <c r="K4" s="20" t="s">
        <v>59</v>
      </c>
      <c r="L4" s="20" t="s">
        <v>60</v>
      </c>
      <c r="M4" s="20" t="s">
        <v>61</v>
      </c>
      <c r="N4" s="20" t="s">
        <v>62</v>
      </c>
      <c r="O4" s="20" t="s">
        <v>63</v>
      </c>
      <c r="P4" s="18" t="s">
        <v>65</v>
      </c>
    </row>
    <row r="5" spans="1:16" s="17" customFormat="1" ht="19.5" customHeight="1" x14ac:dyDescent="0.3">
      <c r="A5" s="54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s="15" customFormat="1" ht="63" x14ac:dyDescent="0.25">
      <c r="A6" s="27" t="s">
        <v>66</v>
      </c>
      <c r="B6" s="28" t="s">
        <v>81</v>
      </c>
      <c r="C6" s="68">
        <v>10</v>
      </c>
      <c r="D6" s="29">
        <v>0.05</v>
      </c>
      <c r="E6" s="29">
        <v>0.05</v>
      </c>
      <c r="F6" s="29">
        <v>0.05</v>
      </c>
      <c r="G6" s="29">
        <v>0.05</v>
      </c>
      <c r="H6" s="30"/>
      <c r="I6" s="30"/>
      <c r="J6" s="30"/>
      <c r="K6" s="30"/>
      <c r="L6" s="30"/>
      <c r="M6" s="30"/>
      <c r="N6" s="30"/>
      <c r="O6" s="30"/>
      <c r="P6" s="65">
        <f>+SUM(D6:O8)</f>
        <v>0.30000000000000004</v>
      </c>
    </row>
    <row r="7" spans="1:16" s="15" customFormat="1" ht="63" x14ac:dyDescent="0.25">
      <c r="A7" s="27" t="s">
        <v>82</v>
      </c>
      <c r="B7" s="28" t="s">
        <v>81</v>
      </c>
      <c r="C7" s="68"/>
      <c r="D7" s="30">
        <v>0.02</v>
      </c>
      <c r="E7" s="30"/>
      <c r="F7" s="30"/>
      <c r="G7" s="30">
        <v>0.02</v>
      </c>
      <c r="H7" s="30"/>
      <c r="I7" s="30"/>
      <c r="J7" s="30">
        <v>0.02</v>
      </c>
      <c r="K7" s="30"/>
      <c r="L7" s="30"/>
      <c r="M7" s="30">
        <v>0.02</v>
      </c>
      <c r="N7" s="30"/>
      <c r="O7" s="30"/>
      <c r="P7" s="65"/>
    </row>
    <row r="8" spans="1:16" s="15" customFormat="1" ht="126.75" thickBot="1" x14ac:dyDescent="0.3">
      <c r="A8" s="31" t="s">
        <v>83</v>
      </c>
      <c r="B8" s="28" t="s">
        <v>81</v>
      </c>
      <c r="C8" s="58"/>
      <c r="D8" s="32"/>
      <c r="E8" s="32"/>
      <c r="F8" s="32"/>
      <c r="G8" s="32"/>
      <c r="H8" s="32"/>
      <c r="I8" s="32"/>
      <c r="J8" s="32"/>
      <c r="K8" s="32"/>
      <c r="L8" s="32"/>
      <c r="M8" s="32">
        <v>0.02</v>
      </c>
      <c r="N8" s="32"/>
      <c r="O8" s="32"/>
      <c r="P8" s="66"/>
    </row>
    <row r="9" spans="1:16" s="19" customFormat="1" ht="21.75" thickBot="1" x14ac:dyDescent="0.3">
      <c r="A9" s="87" t="s">
        <v>39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15" customFormat="1" ht="84" x14ac:dyDescent="0.25">
      <c r="A10" s="33" t="s">
        <v>84</v>
      </c>
      <c r="B10" s="28" t="s">
        <v>81</v>
      </c>
      <c r="C10" s="57">
        <v>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>
        <v>0.1</v>
      </c>
      <c r="O10" s="34"/>
      <c r="P10" s="64">
        <f>+SUM(D10:O15)</f>
        <v>0.3000000000000001</v>
      </c>
    </row>
    <row r="11" spans="1:16" s="15" customFormat="1" ht="84" x14ac:dyDescent="0.25">
      <c r="A11" s="27" t="s">
        <v>85</v>
      </c>
      <c r="B11" s="28" t="s">
        <v>81</v>
      </c>
      <c r="C11" s="68"/>
      <c r="D11" s="29"/>
      <c r="E11" s="29"/>
      <c r="F11" s="29"/>
      <c r="G11" s="29"/>
      <c r="H11" s="29"/>
      <c r="I11" s="29">
        <v>0.05</v>
      </c>
      <c r="J11" s="29"/>
      <c r="K11" s="29"/>
      <c r="L11" s="29"/>
      <c r="M11" s="29"/>
      <c r="N11" s="29">
        <v>0.05</v>
      </c>
      <c r="O11" s="29"/>
      <c r="P11" s="65"/>
    </row>
    <row r="12" spans="1:16" s="15" customFormat="1" ht="84" x14ac:dyDescent="0.25">
      <c r="A12" s="27" t="s">
        <v>86</v>
      </c>
      <c r="B12" s="28" t="s">
        <v>87</v>
      </c>
      <c r="C12" s="68"/>
      <c r="D12" s="29"/>
      <c r="E12" s="29"/>
      <c r="F12" s="29">
        <v>0.01</v>
      </c>
      <c r="G12" s="29"/>
      <c r="H12" s="29"/>
      <c r="I12" s="29">
        <v>0.01</v>
      </c>
      <c r="J12" s="29"/>
      <c r="K12" s="29"/>
      <c r="L12" s="29"/>
      <c r="M12" s="29"/>
      <c r="N12" s="29">
        <v>0.01</v>
      </c>
      <c r="O12" s="29"/>
      <c r="P12" s="65"/>
    </row>
    <row r="13" spans="1:16" s="15" customFormat="1" ht="105" x14ac:dyDescent="0.25">
      <c r="A13" s="27" t="s">
        <v>88</v>
      </c>
      <c r="B13" s="28" t="s">
        <v>89</v>
      </c>
      <c r="C13" s="68"/>
      <c r="D13" s="29"/>
      <c r="E13" s="29"/>
      <c r="F13" s="29"/>
      <c r="G13" s="29"/>
      <c r="H13" s="29"/>
      <c r="I13" s="29"/>
      <c r="J13" s="29"/>
      <c r="K13" s="29">
        <v>0.01</v>
      </c>
      <c r="L13" s="29"/>
      <c r="M13" s="29"/>
      <c r="N13" s="29"/>
      <c r="O13" s="29">
        <v>0.01</v>
      </c>
      <c r="P13" s="65"/>
    </row>
    <row r="14" spans="1:16" s="15" customFormat="1" ht="84" x14ac:dyDescent="0.25">
      <c r="A14" s="27" t="s">
        <v>90</v>
      </c>
      <c r="B14" s="28" t="s">
        <v>89</v>
      </c>
      <c r="C14" s="6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>
        <v>0.01</v>
      </c>
      <c r="O14" s="29"/>
      <c r="P14" s="65"/>
    </row>
    <row r="15" spans="1:16" s="15" customFormat="1" ht="84.75" thickBot="1" x14ac:dyDescent="0.3">
      <c r="A15" s="31" t="s">
        <v>91</v>
      </c>
      <c r="B15" s="28" t="s">
        <v>89</v>
      </c>
      <c r="C15" s="58"/>
      <c r="D15" s="35"/>
      <c r="E15" s="35">
        <v>0.01</v>
      </c>
      <c r="F15" s="35"/>
      <c r="G15" s="35"/>
      <c r="H15" s="35"/>
      <c r="I15" s="35">
        <v>0.01</v>
      </c>
      <c r="J15" s="35"/>
      <c r="K15" s="35"/>
      <c r="L15" s="35"/>
      <c r="M15" s="35">
        <v>0.01</v>
      </c>
      <c r="N15" s="35"/>
      <c r="O15" s="35">
        <v>0.01</v>
      </c>
      <c r="P15" s="66"/>
    </row>
    <row r="16" spans="1:16" s="19" customFormat="1" ht="21.75" thickBot="1" x14ac:dyDescent="0.3">
      <c r="A16" s="87" t="s">
        <v>24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7" spans="1:16" s="15" customFormat="1" ht="84.75" thickBot="1" x14ac:dyDescent="0.3">
      <c r="A17" s="36" t="s">
        <v>67</v>
      </c>
      <c r="B17" s="37" t="s">
        <v>92</v>
      </c>
      <c r="C17" s="61">
        <v>12</v>
      </c>
      <c r="D17" s="34"/>
      <c r="E17" s="34"/>
      <c r="F17" s="34">
        <v>0.02</v>
      </c>
      <c r="G17" s="34"/>
      <c r="H17" s="34"/>
      <c r="I17" s="34">
        <v>0.02</v>
      </c>
      <c r="J17" s="34"/>
      <c r="K17" s="34"/>
      <c r="L17" s="34">
        <v>0.02</v>
      </c>
      <c r="M17" s="34"/>
      <c r="N17" s="34"/>
      <c r="O17" s="34">
        <v>0.02</v>
      </c>
      <c r="P17" s="64">
        <f>+SUM(D17:O19)</f>
        <v>0.19999999999999996</v>
      </c>
    </row>
    <row r="18" spans="1:16" s="15" customFormat="1" ht="84.75" thickBot="1" x14ac:dyDescent="0.3">
      <c r="A18" s="38" t="s">
        <v>93</v>
      </c>
      <c r="B18" s="37" t="s">
        <v>92</v>
      </c>
      <c r="C18" s="62"/>
      <c r="D18" s="29"/>
      <c r="E18" s="29"/>
      <c r="F18" s="29">
        <v>0.01</v>
      </c>
      <c r="G18" s="29"/>
      <c r="H18" s="29"/>
      <c r="I18" s="29">
        <v>0.01</v>
      </c>
      <c r="J18" s="29"/>
      <c r="K18" s="29"/>
      <c r="L18" s="29">
        <v>0.01</v>
      </c>
      <c r="M18" s="29"/>
      <c r="N18" s="29"/>
      <c r="O18" s="29">
        <v>0.01</v>
      </c>
      <c r="P18" s="65"/>
    </row>
    <row r="19" spans="1:16" s="15" customFormat="1" ht="84.75" thickBot="1" x14ac:dyDescent="0.3">
      <c r="A19" s="39" t="s">
        <v>68</v>
      </c>
      <c r="B19" s="37" t="s">
        <v>92</v>
      </c>
      <c r="C19" s="63"/>
      <c r="D19" s="35"/>
      <c r="E19" s="35"/>
      <c r="F19" s="35">
        <v>0.02</v>
      </c>
      <c r="G19" s="35"/>
      <c r="H19" s="35"/>
      <c r="I19" s="35">
        <v>0.02</v>
      </c>
      <c r="J19" s="35"/>
      <c r="K19" s="35"/>
      <c r="L19" s="35">
        <v>0.02</v>
      </c>
      <c r="M19" s="35"/>
      <c r="N19" s="35"/>
      <c r="O19" s="35">
        <v>0.02</v>
      </c>
      <c r="P19" s="66"/>
    </row>
    <row r="20" spans="1:16" s="19" customFormat="1" ht="21.75" thickBot="1" x14ac:dyDescent="0.3">
      <c r="A20" s="87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15" customFormat="1" ht="84.75" thickBot="1" x14ac:dyDescent="0.3">
      <c r="A21" s="33" t="s">
        <v>69</v>
      </c>
      <c r="B21" s="37" t="s">
        <v>92</v>
      </c>
      <c r="C21" s="61">
        <v>5</v>
      </c>
      <c r="D21" s="40"/>
      <c r="E21" s="40"/>
      <c r="F21" s="40"/>
      <c r="G21" s="40"/>
      <c r="H21" s="40"/>
      <c r="I21" s="40"/>
      <c r="J21" s="40"/>
      <c r="K21" s="40"/>
      <c r="L21" s="34">
        <v>5.0000000000000001E-3</v>
      </c>
      <c r="M21" s="34">
        <v>5.0000000000000001E-3</v>
      </c>
      <c r="N21" s="34">
        <v>5.0000000000000001E-3</v>
      </c>
      <c r="O21" s="34">
        <v>5.0000000000000001E-3</v>
      </c>
      <c r="P21" s="59">
        <f>+SUM(D21:O24)</f>
        <v>0.1</v>
      </c>
    </row>
    <row r="22" spans="1:16" s="15" customFormat="1" ht="84.75" thickBot="1" x14ac:dyDescent="0.3">
      <c r="A22" s="27" t="s">
        <v>70</v>
      </c>
      <c r="B22" s="37" t="s">
        <v>92</v>
      </c>
      <c r="C22" s="62"/>
      <c r="D22" s="41"/>
      <c r="E22" s="41"/>
      <c r="F22" s="41"/>
      <c r="G22" s="41"/>
      <c r="H22" s="42"/>
      <c r="I22" s="42">
        <v>0.02</v>
      </c>
      <c r="J22" s="41"/>
      <c r="K22" s="41"/>
      <c r="L22" s="30"/>
      <c r="M22" s="30"/>
      <c r="N22" s="30"/>
      <c r="O22" s="30"/>
      <c r="P22" s="67"/>
    </row>
    <row r="23" spans="1:16" s="15" customFormat="1" ht="84.75" thickBot="1" x14ac:dyDescent="0.3">
      <c r="A23" s="27" t="s">
        <v>94</v>
      </c>
      <c r="B23" s="37" t="s">
        <v>92</v>
      </c>
      <c r="C23" s="62"/>
      <c r="D23" s="41"/>
      <c r="E23" s="41"/>
      <c r="F23" s="41"/>
      <c r="G23" s="41"/>
      <c r="H23" s="41"/>
      <c r="I23" s="41"/>
      <c r="J23" s="41"/>
      <c r="K23" s="41"/>
      <c r="L23" s="29">
        <v>5.0000000000000001E-3</v>
      </c>
      <c r="M23" s="29">
        <v>5.0000000000000001E-3</v>
      </c>
      <c r="N23" s="29">
        <v>5.0000000000000001E-3</v>
      </c>
      <c r="O23" s="29">
        <v>5.0000000000000001E-3</v>
      </c>
      <c r="P23" s="67"/>
    </row>
    <row r="24" spans="1:16" s="15" customFormat="1" ht="105.75" thickBot="1" x14ac:dyDescent="0.3">
      <c r="A24" s="31" t="s">
        <v>95</v>
      </c>
      <c r="B24" s="37" t="s">
        <v>92</v>
      </c>
      <c r="C24" s="63"/>
      <c r="D24" s="43"/>
      <c r="E24" s="43"/>
      <c r="F24" s="43"/>
      <c r="G24" s="43"/>
      <c r="H24" s="43"/>
      <c r="I24" s="43"/>
      <c r="J24" s="44">
        <v>0.02</v>
      </c>
      <c r="K24" s="44"/>
      <c r="L24" s="35">
        <v>5.0000000000000001E-3</v>
      </c>
      <c r="M24" s="35">
        <v>5.0000000000000001E-3</v>
      </c>
      <c r="N24" s="35">
        <v>5.0000000000000001E-3</v>
      </c>
      <c r="O24" s="35">
        <v>5.0000000000000001E-3</v>
      </c>
      <c r="P24" s="60"/>
    </row>
    <row r="25" spans="1:16" s="19" customFormat="1" ht="21.75" thickBot="1" x14ac:dyDescent="0.3">
      <c r="A25" s="87" t="s">
        <v>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1:16" s="15" customFormat="1" ht="84" x14ac:dyDescent="0.25">
      <c r="A26" s="36" t="s">
        <v>96</v>
      </c>
      <c r="B26" s="28" t="s">
        <v>89</v>
      </c>
      <c r="C26" s="57">
        <v>5</v>
      </c>
      <c r="D26" s="40"/>
      <c r="E26" s="40"/>
      <c r="F26" s="34">
        <v>0.02</v>
      </c>
      <c r="G26" s="45"/>
      <c r="H26" s="45"/>
      <c r="I26" s="45"/>
      <c r="J26" s="45"/>
      <c r="K26" s="34">
        <v>0.02</v>
      </c>
      <c r="L26" s="45"/>
      <c r="M26" s="45"/>
      <c r="N26" s="45"/>
      <c r="O26" s="45">
        <v>0.02</v>
      </c>
      <c r="P26" s="59">
        <f>(O26+M27+K26+I27+G26+F26)</f>
        <v>0.1</v>
      </c>
    </row>
    <row r="27" spans="1:16" s="15" customFormat="1" ht="84.75" thickBot="1" x14ac:dyDescent="0.3">
      <c r="A27" s="31" t="s">
        <v>97</v>
      </c>
      <c r="B27" s="28" t="s">
        <v>89</v>
      </c>
      <c r="C27" s="58"/>
      <c r="D27" s="43"/>
      <c r="E27" s="43"/>
      <c r="F27" s="44"/>
      <c r="G27" s="44"/>
      <c r="H27" s="43"/>
      <c r="I27" s="44">
        <v>0.02</v>
      </c>
      <c r="J27" s="44"/>
      <c r="K27" s="44"/>
      <c r="L27" s="44"/>
      <c r="M27" s="44">
        <v>0.02</v>
      </c>
      <c r="N27" s="44"/>
      <c r="O27" s="44"/>
      <c r="P27" s="60"/>
    </row>
    <row r="28" spans="1:16" ht="19.5" thickBot="1" x14ac:dyDescent="0.3">
      <c r="A28" s="73" t="s">
        <v>73</v>
      </c>
      <c r="B28" s="74"/>
      <c r="C28" s="22">
        <f t="shared" ref="C28:P28" si="0">+C6+C7+C8+C10+C11+C12+C13+C14+C15+C17+C18+C19+C21+C22+C23+C24+C26+C27</f>
        <v>47</v>
      </c>
      <c r="D28" s="21">
        <f t="shared" si="0"/>
        <v>7.0000000000000007E-2</v>
      </c>
      <c r="E28" s="21">
        <f t="shared" si="0"/>
        <v>6.0000000000000005E-2</v>
      </c>
      <c r="F28" s="21">
        <f t="shared" si="0"/>
        <v>0.13</v>
      </c>
      <c r="G28" s="21">
        <f t="shared" si="0"/>
        <v>7.0000000000000007E-2</v>
      </c>
      <c r="H28" s="21">
        <f t="shared" si="0"/>
        <v>0</v>
      </c>
      <c r="I28" s="21">
        <f t="shared" si="0"/>
        <v>0.16</v>
      </c>
      <c r="J28" s="21">
        <f t="shared" si="0"/>
        <v>0.04</v>
      </c>
      <c r="K28" s="21">
        <f t="shared" si="0"/>
        <v>0.03</v>
      </c>
      <c r="L28" s="21">
        <f t="shared" si="0"/>
        <v>6.5000000000000002E-2</v>
      </c>
      <c r="M28" s="21">
        <f t="shared" si="0"/>
        <v>8.5000000000000006E-2</v>
      </c>
      <c r="N28" s="21">
        <f t="shared" si="0"/>
        <v>0.18500000000000005</v>
      </c>
      <c r="O28" s="21">
        <f t="shared" si="0"/>
        <v>0.10500000000000002</v>
      </c>
      <c r="P28" s="23">
        <f t="shared" si="0"/>
        <v>1</v>
      </c>
    </row>
    <row r="29" spans="1:16" x14ac:dyDescent="0.25">
      <c r="C29" s="16"/>
    </row>
    <row r="30" spans="1:16" ht="16.5" thickBot="1" x14ac:dyDescent="0.3"/>
    <row r="31" spans="1:16" ht="16.5" thickBot="1" x14ac:dyDescent="0.3">
      <c r="A31" s="84" t="s">
        <v>74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</row>
    <row r="32" spans="1:16" ht="30" customHeight="1" x14ac:dyDescent="0.25">
      <c r="A32" s="24" t="s">
        <v>75</v>
      </c>
      <c r="B32" s="75" t="s">
        <v>76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</row>
    <row r="33" spans="1:16" x14ac:dyDescent="0.25">
      <c r="A33" s="25" t="s">
        <v>77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1:16" x14ac:dyDescent="0.25">
      <c r="A34" s="25" t="s">
        <v>78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1:16" x14ac:dyDescent="0.25">
      <c r="A35" s="25" t="s">
        <v>79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</row>
    <row r="36" spans="1:16" ht="16.5" thickBot="1" x14ac:dyDescent="0.3">
      <c r="A36" s="26" t="s">
        <v>80</v>
      </c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</row>
  </sheetData>
  <mergeCells count="23">
    <mergeCell ref="A1:P2"/>
    <mergeCell ref="A28:B28"/>
    <mergeCell ref="B32:P36"/>
    <mergeCell ref="A31:P31"/>
    <mergeCell ref="A9:P9"/>
    <mergeCell ref="A16:P16"/>
    <mergeCell ref="A20:P20"/>
    <mergeCell ref="A25:P25"/>
    <mergeCell ref="C3:C4"/>
    <mergeCell ref="A5:P5"/>
    <mergeCell ref="C26:C27"/>
    <mergeCell ref="P26:P27"/>
    <mergeCell ref="C17:C19"/>
    <mergeCell ref="P17:P19"/>
    <mergeCell ref="C21:C24"/>
    <mergeCell ref="P21:P24"/>
    <mergeCell ref="C10:C15"/>
    <mergeCell ref="P10:P15"/>
    <mergeCell ref="C6:C8"/>
    <mergeCell ref="P6:P8"/>
    <mergeCell ref="D3:P3"/>
    <mergeCell ref="A3:A4"/>
    <mergeCell ref="B3:B4"/>
  </mergeCells>
  <pageMargins left="0.7" right="0.7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</vt:lpstr>
      <vt:lpstr>Plan PESV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Clara Marín Gallego</dc:creator>
  <cp:lastModifiedBy>angela liliana ariza beltran</cp:lastModifiedBy>
  <cp:lastPrinted>2020-02-11T13:54:42Z</cp:lastPrinted>
  <dcterms:created xsi:type="dcterms:W3CDTF">2020-01-30T20:10:41Z</dcterms:created>
  <dcterms:modified xsi:type="dcterms:W3CDTF">2020-04-29T21:10:46Z</dcterms:modified>
</cp:coreProperties>
</file>