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suarez\Documents\BOTON TRANSPARENCIA Seg Plan acción anual PIGA\03 publicación plan acción anual 2021\"/>
    </mc:Choice>
  </mc:AlternateContent>
  <bookViews>
    <workbookView xWindow="0" yWindow="0" windowWidth="19200" windowHeight="11460"/>
  </bookViews>
  <sheets>
    <sheet name="Plan PIGA 2021" sheetId="1" r:id="rId1"/>
  </sheets>
  <definedNames>
    <definedName name="_xlnm._FilterDatabase" localSheetId="0" hidden="1">'Plan PIGA 2021'!$A$4:$AB$4</definedName>
    <definedName name="_xlnm.Print_Area" localSheetId="0">'Plan PIGA 2021'!$A$1:$P$48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L48" i="1" l="1"/>
  <c r="M48" i="1"/>
  <c r="N48" i="1"/>
  <c r="O48" i="1"/>
  <c r="F48" i="1"/>
  <c r="G48" i="1"/>
  <c r="H48" i="1"/>
  <c r="I48" i="1"/>
  <c r="J48" i="1"/>
  <c r="K48" i="1"/>
  <c r="E48" i="1"/>
  <c r="P6" i="1"/>
  <c r="P13" i="1"/>
  <c r="P21" i="1"/>
  <c r="P32" i="1"/>
  <c r="P38" i="1"/>
  <c r="D48" i="1"/>
  <c r="C48" i="1"/>
</calcChain>
</file>

<file path=xl/sharedStrings.xml><?xml version="1.0" encoding="utf-8"?>
<sst xmlns="http://schemas.openxmlformats.org/spreadsheetml/2006/main" count="107" uniqueCount="70">
  <si>
    <t>PLAN DE ACCIÒN ANUAL - PLAN INSTITUCIONAL DE GESTIÓN AMBIENTAL- PIGA 2021</t>
  </si>
  <si>
    <t>DESCRIPCION DE LA ACTIVIDAD</t>
  </si>
  <si>
    <t>RESPONSABLE</t>
  </si>
  <si>
    <t># 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</si>
  <si>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</si>
  <si>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</si>
  <si>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</si>
  <si>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</si>
  <si>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</si>
  <si>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</si>
  <si>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</si>
  <si>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</si>
  <si>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</si>
  <si>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</si>
  <si>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</si>
  <si>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</si>
  <si>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 %</t>
  </si>
  <si>
    <t>PROGRAMA  USO EFICIENTE DEL AGUA  13%</t>
  </si>
  <si>
    <t>Realizar trimestralmente un inventario cuantitativo de los sistemas hidrosanitarios, que permita determinar el porcentaje de implementación de sistemas ahorradores y sistemas no ahorradores.</t>
  </si>
  <si>
    <t>Direcciòn Administrativa y Financiera</t>
  </si>
  <si>
    <t xml:space="preserve">Realizar  bimestralmente el seguimiento y análisis del consumo de agua en las sedes donde la entidad realiza el pago del servicio público de acueducto, teniendo como línea base el consumo del año anterior. </t>
  </si>
  <si>
    <t xml:space="preserve">Realizar  bimestralmente una campaña en ahorro y uso eficiente del recurso hídrico, dirigida a funcionarios y contratistas de la Secretaría General </t>
  </si>
  <si>
    <t xml:space="preserve">Reemplazar anualmente el  50% de los sistemas hidrosanitarios no ahorradores de agua por sistemas ahorradores o accesorios ahorradores de agua caseros o tecnológicos, teniendo como línea base el inventario del año 2020. </t>
  </si>
  <si>
    <t>Realizar  bimestralmente  una campaña de sensibilización ambiental a funcionarios y contratistas en reporte de fugas, control de consumos y daños en los sistemas hidrosanitarios con el fin de implementar oportunamente las correcciones.</t>
  </si>
  <si>
    <t>Realizar semestralmente un informe con el análisis de las actividades que consumen más agua  en la Secretaría General y la formulación de estrategias de ahorro</t>
  </si>
  <si>
    <t>USO EFICIENTE DE ENERGIA 13%</t>
  </si>
  <si>
    <t>Realizar trimestralmente un inventario cuantitativo de los sistemas lumínicos, que permita determinar el porcentaje de implementación de sistemas ahorradores y sistemas no ahorradores.</t>
  </si>
  <si>
    <t xml:space="preserve">Realizar  bimestralmente el seguimiento y análisis del consumo de energía  eléctrica en las sedes donde la entidad realiza el pago del servicio público de energía eléctrica, teniendo como línea base el consumo del año anterior. </t>
  </si>
  <si>
    <t xml:space="preserve">Realizar  bimestralmente una campaña en ahorro y uso eficiente de la energía eléctrica, dirigida a funcionarios y contratistas de la Secretaría General </t>
  </si>
  <si>
    <t xml:space="preserve">Reemplazar durante la vigencias 2021, el 50% de los sistemas lumínicos no ahorradores por sistemas lumínicos de mayor eficiencia, teniendo como línea base el inventario del año 2020. </t>
  </si>
  <si>
    <t>Realizar  bimestralmente  una campaña de sensibilización ambiental a funcionarios y contratistas en control de consumos de energía y daños en los sistemas lumínicos con el fin de implementar oportunamente las correcciones.</t>
  </si>
  <si>
    <t>Realizar semestralmente un informe con el análisis de las actividades que consumen más energía en la Secretaría General y la formulación de estrategias de ahorro</t>
  </si>
  <si>
    <t>Instalar anualmente un sistema de sensor de movimiento o temporizador en una sede concertada de la Secretaría General</t>
  </si>
  <si>
    <t>PROGRAMA GESTIÓN INTEGRAL DE RESIDUOS 38 %</t>
  </si>
  <si>
    <t xml:space="preserve">Actualizar  la cartilla para el manejo de los residuos sólidos de la Secretaría General.
</t>
  </si>
  <si>
    <t xml:space="preserve">Implementar el Plan de Acción Interno para el Aprovechamiento Eficiente de los Residuos Sólidos- PAIAERS de la Secretaría General 
</t>
  </si>
  <si>
    <t>Actualizar e implementar en las sedes concertadas de la entidad, el Plan de gestión Integral de Residuos Peligrosos- RESPEL de la Secretaría General</t>
  </si>
  <si>
    <t>Actualizar e implementar el Plan de Gestión Integral de Residuos Peligrosos- RESPEL de la  sede Imprenta Distrital</t>
  </si>
  <si>
    <t xml:space="preserve">Diseñar e implementar  la guía para la gestión de los vertimientos en la sede Imprenta Distrital y Archivo de Bogotá </t>
  </si>
  <si>
    <t xml:space="preserve">Realizar  bimestralmente una campaña en gestión integral de residuos peligrosos y no peligrosos, dirigida a funcionarios y contratistas de la Secretaría General </t>
  </si>
  <si>
    <t>Diseñar y aprobar la Guía para la gestión de Residuos de Construcción y Demolición de la Secretaría General</t>
  </si>
  <si>
    <t>Entregar anualmente a las sedes de la Entidad que lo requieran, los elementos necesarios para la separación en la fuente , el pesaje y  almacenamiento de los residuos sólidos generados.</t>
  </si>
  <si>
    <t>Realizar semestralmente, un informe con el inventario y seguimiento a los registros de la Publicidad Exterior  Visual – PEV de la Secretaría General</t>
  </si>
  <si>
    <t>Diseñar y aprobar la Guía para la gestión de Residuos especiales generados en la Secretaría General</t>
  </si>
  <si>
    <t>CONSUMO SOSTENIBLE -15%</t>
  </si>
  <si>
    <t>Desarrollar anualmente  cuatro (4) mesas de trabajo con el Equipo de Compras Públicas Sostenibles de la Secretaría General.</t>
  </si>
  <si>
    <t>Desarrollar cuatro (4) actividades de socialización a supervisores de contrato sobre compras públicas sostenibles.</t>
  </si>
  <si>
    <t>Realizar anualmente un informe de diagnóstico y actualización de cláusulas ambientales contenidas en la Guía de Compras Públicas Sostenibles de la Secretaría General</t>
  </si>
  <si>
    <t>Realizar la inclusión de  cláusulas ambientales que permitan garantizar el cumplimiento normativo en el 100% de los procesos contractuales de la Entidad a los cuales les aplique.</t>
  </si>
  <si>
    <t>Realizar bimestralmente un informe de estado de cumplimiento de cláusulas ambientales incluidas en los contratos de la Secretaría General</t>
  </si>
  <si>
    <t>PROGRAMA PRÁCTICAS SOSTENIBLES 21%</t>
  </si>
  <si>
    <t>Desarrollar mensualmente  una actividad para el fomento uso de la bicicleta como medio de transporte al trabajo, en los días sin Carro Distrital</t>
  </si>
  <si>
    <t>Desarrollar trimestralmente una actividad de socialización de los lineamientos de la politica cero papel dirigida  a funcionarios y contratistas de la Secretaría General</t>
  </si>
  <si>
    <t>Realizar semestralmente un diagnóstico e intervención ambiental en las sedes concertadas  de la Secretaría General</t>
  </si>
  <si>
    <t>Realizar semestralmente  un reporte y seguimiento de los arreglos locativos de las sedes concertadas de las Secretaría General</t>
  </si>
  <si>
    <t xml:space="preserve">Realizar semestralmente un informe de seguimiento y actualización de la matriz de identificación de aspectos y valoración de impactos ambientales de la Secretaría General </t>
  </si>
  <si>
    <t>Realizar semestralmente un informe de seguimiento y actualización de la matriz de riesgos ambientales de la Secretaría General</t>
  </si>
  <si>
    <t>Revisar y actualizar anualmente la matriz normativa de la Secretaría General</t>
  </si>
  <si>
    <t>Calcular  anualmente la huella de carbono en las sedes concertadas de la  Secretaría General</t>
  </si>
  <si>
    <t>Implementar anualmente, una fachada, techo, terraza, jardín vertical o jardín, en una sede concertada de la Secretaría General</t>
  </si>
  <si>
    <t xml:space="preserve">Diseñar y desarrollar trimestralmente  una campaña de socialización en adaptación y mitigación al cambio climático, teniendo en cuenta las actividades desarrolladas en el hogar y en la Secretaría General Alcaldía Mayor de Bogotá D.C.  </t>
  </si>
  <si>
    <t>TOTALES</t>
  </si>
  <si>
    <t>PONDERACIÓN PROGRAMAS</t>
  </si>
  <si>
    <t>1. USO EFICIENTE DE AGUA  13%</t>
  </si>
  <si>
    <t>El porcentaje correspondiente a cada programa  del plan institucional de gestión ambiental,  fue determinado teniendo en cuenta los criterios de frecuencia y complejidad  los cuales indican los pesos que se debe determinar en cada uno.</t>
  </si>
  <si>
    <t>2. USO EFICIENTE DE ENERGIA  13%</t>
  </si>
  <si>
    <t>3. PROGRAMA GESTIÓN INTEGRAL DE RESIDUOS 38%</t>
  </si>
  <si>
    <t>5. PROGRAMA CONSUMOS SOSTENIBLE -15%</t>
  </si>
  <si>
    <t>4. PROGRAMA PRÁCTICAS SOSTENIBLES -21%</t>
  </si>
  <si>
    <t>PROGRAMACIÓN ACTIVIDADES PLAN INSTITUCIONAL DE GESTIÓN AMBIENTAL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</si>
</sst>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64" fontId="4" fillId="0" borderId="13" xfId="2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164" fontId="4" fillId="4" borderId="20" xfId="2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0" fontId="4" fillId="0" borderId="20" xfId="2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10" fontId="4" fillId="0" borderId="11" xfId="2" applyNumberFormat="1" applyFont="1" applyFill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64" fontId="4" fillId="0" borderId="20" xfId="2" applyNumberFormat="1" applyFont="1" applyFill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65" fontId="2" fillId="3" borderId="17" xfId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5" borderId="28" xfId="0" applyFont="1" applyFill="1" applyBorder="1" applyAlignment="1">
      <alignment wrapText="1"/>
    </xf>
    <xf numFmtId="0" fontId="4" fillId="0" borderId="11" xfId="0" applyFont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10" fontId="4" fillId="0" borderId="13" xfId="2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5" fillId="5" borderId="36" xfId="0" applyFont="1" applyFill="1" applyBorder="1" applyAlignment="1">
      <alignment wrapText="1"/>
    </xf>
    <xf numFmtId="0" fontId="4" fillId="6" borderId="14" xfId="0" applyFont="1" applyFill="1" applyBorder="1" applyAlignment="1">
      <alignment vertical="center" wrapText="1"/>
    </xf>
    <xf numFmtId="164" fontId="4" fillId="6" borderId="11" xfId="2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164" fontId="4" fillId="6" borderId="20" xfId="2" applyNumberFormat="1" applyFont="1" applyFill="1" applyBorder="1" applyAlignment="1">
      <alignment vertical="center"/>
    </xf>
    <xf numFmtId="164" fontId="2" fillId="6" borderId="17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wrapText="1"/>
    </xf>
    <xf numFmtId="0" fontId="5" fillId="5" borderId="26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tabSelected="1" view="pageBreakPreview" zoomScale="60" zoomScaleNormal="60" workbookViewId="0">
      <pane ySplit="4" topLeftCell="A6" activePane="bottomLeft" state="frozen"/>
      <selection pane="bottomLeft" activeCell="B6" sqref="B1:D1048576"/>
    </sheetView>
  </sheetViews>
  <sheetFormatPr baseColWidth="10" defaultRowHeight="15.75" x14ac:dyDescent="0.25"/>
  <cols>
    <col min="1" max="1" width="69.5703125" style="32" customWidth="1"/>
    <col min="2" max="2" width="31.85546875" style="8" customWidth="1"/>
    <col min="3" max="3" width="17" style="32" customWidth="1"/>
    <col min="4" max="11" width="12.42578125" style="32" customWidth="1"/>
    <col min="12" max="12" width="14.5703125" style="32" customWidth="1"/>
    <col min="13" max="13" width="10.5703125" style="32" customWidth="1"/>
    <col min="14" max="14" width="14" style="32" customWidth="1"/>
    <col min="15" max="15" width="12.42578125" style="32" customWidth="1"/>
    <col min="16" max="16" width="24.5703125" style="32" customWidth="1"/>
    <col min="17" max="17" width="3.7109375" style="32" customWidth="1"/>
    <col min="18" max="16384" width="11.42578125" style="32"/>
  </cols>
  <sheetData>
    <row r="1" spans="1:16" s="1" customFormat="1" ht="18.75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1" customFormat="1" ht="19.5" thickBot="1" x14ac:dyDescent="0.3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s="2" customFormat="1" ht="19.5" customHeight="1" x14ac:dyDescent="0.25">
      <c r="A3" s="90" t="s">
        <v>1</v>
      </c>
      <c r="B3" s="92" t="s">
        <v>2</v>
      </c>
      <c r="C3" s="92" t="s">
        <v>3</v>
      </c>
      <c r="D3" s="94" t="s">
        <v>69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1:16" s="2" customFormat="1" ht="30.75" customHeight="1" thickBot="1" x14ac:dyDescent="0.3">
      <c r="A4" s="91"/>
      <c r="B4" s="93"/>
      <c r="C4" s="93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4" t="s">
        <v>16</v>
      </c>
    </row>
    <row r="5" spans="1:16" s="1" customFormat="1" ht="19.5" customHeight="1" thickBot="1" x14ac:dyDescent="0.35">
      <c r="A5" s="96" t="s">
        <v>17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s="8" customFormat="1" ht="71.25" customHeight="1" x14ac:dyDescent="0.25">
      <c r="A6" s="44" t="s">
        <v>18</v>
      </c>
      <c r="B6" s="43" t="s">
        <v>19</v>
      </c>
      <c r="C6" s="71">
        <v>25</v>
      </c>
      <c r="D6" s="24"/>
      <c r="E6" s="24">
        <v>7.7999999999999996E-3</v>
      </c>
      <c r="F6" s="24"/>
      <c r="G6" s="24"/>
      <c r="H6" s="24">
        <v>7.7999999999999996E-3</v>
      </c>
      <c r="I6" s="24"/>
      <c r="J6" s="24"/>
      <c r="K6" s="24">
        <v>7.7999999999999996E-3</v>
      </c>
      <c r="L6" s="24"/>
      <c r="M6" s="24"/>
      <c r="N6" s="24">
        <v>7.7999999999999996E-3</v>
      </c>
      <c r="O6" s="24"/>
      <c r="P6" s="86">
        <f>+SUM(D6:O11)</f>
        <v>0.1288</v>
      </c>
    </row>
    <row r="7" spans="1:16" s="8" customFormat="1" ht="71.25" customHeight="1" x14ac:dyDescent="0.25">
      <c r="A7" s="36" t="s">
        <v>20</v>
      </c>
      <c r="B7" s="6" t="s">
        <v>19</v>
      </c>
      <c r="C7" s="72"/>
      <c r="D7" s="9"/>
      <c r="E7" s="7">
        <v>3.8999999999999998E-3</v>
      </c>
      <c r="F7" s="9"/>
      <c r="G7" s="7">
        <v>3.8999999999999998E-3</v>
      </c>
      <c r="H7" s="9"/>
      <c r="I7" s="7">
        <v>3.8999999999999998E-3</v>
      </c>
      <c r="J7" s="9"/>
      <c r="K7" s="7">
        <v>3.8999999999999998E-3</v>
      </c>
      <c r="L7" s="9"/>
      <c r="M7" s="7">
        <v>3.8999999999999998E-3</v>
      </c>
      <c r="N7" s="9"/>
      <c r="O7" s="7">
        <v>3.8999999999999998E-3</v>
      </c>
      <c r="P7" s="87"/>
    </row>
    <row r="8" spans="1:16" s="8" customFormat="1" ht="71.25" customHeight="1" x14ac:dyDescent="0.25">
      <c r="A8" s="46" t="s">
        <v>21</v>
      </c>
      <c r="B8" s="6" t="s">
        <v>19</v>
      </c>
      <c r="C8" s="78"/>
      <c r="D8" s="47">
        <v>3.8999999999999998E-3</v>
      </c>
      <c r="E8" s="7"/>
      <c r="F8" s="7">
        <v>3.8999999999999998E-3</v>
      </c>
      <c r="G8" s="7"/>
      <c r="H8" s="7">
        <v>3.8999999999999998E-3</v>
      </c>
      <c r="I8" s="9"/>
      <c r="J8" s="7">
        <v>3.8999999999999998E-3</v>
      </c>
      <c r="K8" s="7"/>
      <c r="L8" s="7">
        <v>3.8999999999999998E-3</v>
      </c>
      <c r="M8" s="7"/>
      <c r="N8" s="7">
        <v>3.8999999999999998E-3</v>
      </c>
      <c r="O8" s="7"/>
      <c r="P8" s="88"/>
    </row>
    <row r="9" spans="1:16" s="8" customFormat="1" ht="71.25" customHeight="1" x14ac:dyDescent="0.25">
      <c r="A9" s="37" t="s">
        <v>22</v>
      </c>
      <c r="B9" s="6" t="s">
        <v>19</v>
      </c>
      <c r="C9" s="7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1.18E-2</v>
      </c>
      <c r="P9" s="88"/>
    </row>
    <row r="10" spans="1:16" s="8" customFormat="1" ht="71.25" customHeight="1" x14ac:dyDescent="0.25">
      <c r="A10" s="37" t="s">
        <v>23</v>
      </c>
      <c r="B10" s="6" t="s">
        <v>19</v>
      </c>
      <c r="C10" s="78"/>
      <c r="E10" s="7">
        <v>3.8999999999999998E-3</v>
      </c>
      <c r="G10" s="7">
        <v>3.8999999999999998E-3</v>
      </c>
      <c r="H10" s="9"/>
      <c r="I10" s="7">
        <v>3.8999999999999998E-3</v>
      </c>
      <c r="J10" s="9"/>
      <c r="K10" s="7">
        <v>3.8999999999999998E-3</v>
      </c>
      <c r="L10" s="9"/>
      <c r="M10" s="7">
        <v>3.8999999999999998E-3</v>
      </c>
      <c r="N10" s="9"/>
      <c r="O10" s="7">
        <v>3.8999999999999998E-3</v>
      </c>
      <c r="P10" s="88"/>
    </row>
    <row r="11" spans="1:16" s="8" customFormat="1" ht="71.25" customHeight="1" thickBot="1" x14ac:dyDescent="0.3">
      <c r="A11" s="38" t="s">
        <v>24</v>
      </c>
      <c r="B11" s="10" t="s">
        <v>19</v>
      </c>
      <c r="C11" s="85"/>
      <c r="D11" s="11"/>
      <c r="E11" s="7"/>
      <c r="F11" s="11"/>
      <c r="G11" s="7"/>
      <c r="H11" s="11"/>
      <c r="I11" s="7">
        <v>7.7999999999999996E-3</v>
      </c>
      <c r="J11" s="11"/>
      <c r="K11" s="7"/>
      <c r="L11" s="11"/>
      <c r="M11" s="7"/>
      <c r="N11" s="11"/>
      <c r="O11" s="7">
        <v>7.7999999999999996E-3</v>
      </c>
      <c r="P11" s="89"/>
    </row>
    <row r="12" spans="1:16" s="2" customFormat="1" ht="19.5" thickBot="1" x14ac:dyDescent="0.3">
      <c r="A12" s="67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1:16" s="8" customFormat="1" ht="71.25" customHeight="1" x14ac:dyDescent="0.25">
      <c r="A13" s="13" t="s">
        <v>26</v>
      </c>
      <c r="B13" s="43" t="s">
        <v>19</v>
      </c>
      <c r="C13" s="71">
        <v>26</v>
      </c>
      <c r="D13" s="24"/>
      <c r="E13" s="24"/>
      <c r="F13" s="24">
        <v>7.7999999999999996E-3</v>
      </c>
      <c r="G13" s="24"/>
      <c r="H13" s="24"/>
      <c r="I13" s="24">
        <v>7.7999999999999996E-3</v>
      </c>
      <c r="J13" s="24"/>
      <c r="K13" s="24"/>
      <c r="L13" s="24">
        <v>7.7999999999999996E-3</v>
      </c>
      <c r="M13" s="24"/>
      <c r="N13" s="24"/>
      <c r="O13" s="24">
        <v>7.7999999999999996E-3</v>
      </c>
      <c r="P13" s="76">
        <f>+SUM(D13:O19)</f>
        <v>0.13269999999999998</v>
      </c>
    </row>
    <row r="14" spans="1:16" s="8" customFormat="1" ht="71.25" customHeight="1" x14ac:dyDescent="0.25">
      <c r="A14" s="13" t="s">
        <v>27</v>
      </c>
      <c r="B14" s="6" t="s">
        <v>19</v>
      </c>
      <c r="C14" s="71"/>
      <c r="D14" s="9"/>
      <c r="E14" s="7">
        <v>3.8999999999999998E-3</v>
      </c>
      <c r="F14" s="9"/>
      <c r="G14" s="7">
        <v>3.8999999999999998E-3</v>
      </c>
      <c r="H14" s="9"/>
      <c r="I14" s="7">
        <v>3.8999999999999998E-3</v>
      </c>
      <c r="J14" s="9"/>
      <c r="K14" s="7">
        <v>3.8999999999999998E-3</v>
      </c>
      <c r="L14" s="9"/>
      <c r="M14" s="7">
        <v>3.8999999999999998E-3</v>
      </c>
      <c r="N14" s="9"/>
      <c r="O14" s="7">
        <v>3.8999999999999998E-3</v>
      </c>
      <c r="P14" s="76"/>
    </row>
    <row r="15" spans="1:16" s="8" customFormat="1" ht="71.25" customHeight="1" x14ac:dyDescent="0.25">
      <c r="A15" s="48" t="s">
        <v>28</v>
      </c>
      <c r="B15" s="6" t="s">
        <v>19</v>
      </c>
      <c r="C15" s="71"/>
      <c r="D15" s="47">
        <v>3.8999999999999998E-3</v>
      </c>
      <c r="E15" s="7"/>
      <c r="F15" s="7">
        <v>3.8999999999999998E-3</v>
      </c>
      <c r="G15" s="7"/>
      <c r="H15" s="7">
        <v>3.8999999999999998E-3</v>
      </c>
      <c r="I15" s="9"/>
      <c r="J15" s="7">
        <v>3.8999999999999998E-3</v>
      </c>
      <c r="K15" s="7"/>
      <c r="L15" s="7">
        <v>3.8999999999999998E-3</v>
      </c>
      <c r="M15" s="7"/>
      <c r="N15" s="7">
        <v>3.8999999999999998E-3</v>
      </c>
      <c r="O15" s="7"/>
      <c r="P15" s="76"/>
    </row>
    <row r="16" spans="1:16" s="8" customFormat="1" ht="71.25" customHeight="1" x14ac:dyDescent="0.25">
      <c r="A16" s="13" t="s">
        <v>29</v>
      </c>
      <c r="B16" s="6" t="s">
        <v>19</v>
      </c>
      <c r="C16" s="71"/>
      <c r="D16" s="25"/>
      <c r="E16" s="25"/>
      <c r="F16" s="7"/>
      <c r="G16" s="7"/>
      <c r="H16" s="25"/>
      <c r="I16" s="7"/>
      <c r="J16" s="9"/>
      <c r="K16" s="9"/>
      <c r="L16" s="7"/>
      <c r="M16" s="7"/>
      <c r="N16" s="9"/>
      <c r="O16" s="7">
        <v>1.18E-2</v>
      </c>
      <c r="P16" s="76"/>
    </row>
    <row r="17" spans="1:16" s="8" customFormat="1" ht="71.25" customHeight="1" x14ac:dyDescent="0.25">
      <c r="A17" s="5" t="s">
        <v>30</v>
      </c>
      <c r="B17" s="6" t="s">
        <v>19</v>
      </c>
      <c r="C17" s="72"/>
      <c r="D17" s="35"/>
      <c r="E17" s="7">
        <v>3.8999999999999998E-3</v>
      </c>
      <c r="F17" s="35"/>
      <c r="G17" s="7">
        <v>3.8999999999999998E-3</v>
      </c>
      <c r="H17" s="35"/>
      <c r="I17" s="7">
        <v>3.8999999999999998E-3</v>
      </c>
      <c r="J17" s="9"/>
      <c r="K17" s="7">
        <v>3.8999999999999998E-3</v>
      </c>
      <c r="L17" s="7"/>
      <c r="M17" s="7">
        <v>3.8999999999999998E-3</v>
      </c>
      <c r="N17" s="7"/>
      <c r="O17" s="7">
        <v>3.8999999999999998E-3</v>
      </c>
      <c r="P17" s="76"/>
    </row>
    <row r="18" spans="1:16" s="8" customFormat="1" ht="71.25" customHeight="1" x14ac:dyDescent="0.25">
      <c r="A18" s="5" t="s">
        <v>31</v>
      </c>
      <c r="B18" s="6" t="s">
        <v>19</v>
      </c>
      <c r="C18" s="72"/>
      <c r="D18" s="7"/>
      <c r="E18" s="7"/>
      <c r="F18" s="7"/>
      <c r="G18" s="7"/>
      <c r="H18" s="7"/>
      <c r="I18" s="7">
        <v>7.7999999999999996E-3</v>
      </c>
      <c r="J18" s="7"/>
      <c r="K18" s="7"/>
      <c r="L18" s="7"/>
      <c r="M18" s="7"/>
      <c r="N18" s="7"/>
      <c r="O18" s="7">
        <v>7.7999999999999996E-3</v>
      </c>
      <c r="P18" s="76"/>
    </row>
    <row r="19" spans="1:16" s="18" customFormat="1" ht="71.25" customHeight="1" thickBot="1" x14ac:dyDescent="0.3">
      <c r="A19" s="15" t="s">
        <v>32</v>
      </c>
      <c r="B19" s="16" t="s">
        <v>19</v>
      </c>
      <c r="C19" s="72"/>
      <c r="D19" s="17"/>
      <c r="E19" s="17"/>
      <c r="F19" s="17"/>
      <c r="G19" s="17"/>
      <c r="H19" s="17"/>
      <c r="I19" s="17"/>
      <c r="J19" s="17"/>
      <c r="K19" s="7">
        <v>3.8999999999999998E-3</v>
      </c>
      <c r="L19" s="17"/>
      <c r="M19" s="17"/>
      <c r="N19" s="17"/>
      <c r="O19" s="17"/>
      <c r="P19" s="77"/>
    </row>
    <row r="20" spans="1:16" s="2" customFormat="1" ht="19.5" thickBot="1" x14ac:dyDescent="0.3">
      <c r="A20" s="67" t="s">
        <v>33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1:16" s="8" customFormat="1" ht="47.25" x14ac:dyDescent="0.25">
      <c r="A21" s="19" t="s">
        <v>34</v>
      </c>
      <c r="B21" s="6" t="s">
        <v>19</v>
      </c>
      <c r="C21" s="70">
        <v>49</v>
      </c>
      <c r="D21" s="20"/>
      <c r="F21" s="7">
        <v>7.9000000000000008E-3</v>
      </c>
      <c r="G21" s="20"/>
      <c r="H21" s="20"/>
      <c r="I21" s="20"/>
      <c r="J21" s="20"/>
      <c r="K21" s="20"/>
      <c r="L21" s="20"/>
      <c r="M21" s="20"/>
      <c r="N21" s="20"/>
      <c r="O21" s="20"/>
      <c r="P21" s="73">
        <f>+SUM(D21:O30)</f>
        <v>0.37480000000000008</v>
      </c>
    </row>
    <row r="22" spans="1:16" s="8" customFormat="1" ht="66" customHeight="1" x14ac:dyDescent="0.25">
      <c r="A22" s="49" t="s">
        <v>35</v>
      </c>
      <c r="B22" s="6" t="s">
        <v>19</v>
      </c>
      <c r="C22" s="71"/>
      <c r="D22" s="47">
        <v>7.9000000000000008E-3</v>
      </c>
      <c r="E22" s="7">
        <v>7.9000000000000008E-3</v>
      </c>
      <c r="F22" s="7">
        <v>7.9000000000000008E-3</v>
      </c>
      <c r="G22" s="7">
        <v>7.9000000000000008E-3</v>
      </c>
      <c r="H22" s="7">
        <v>7.9000000000000008E-3</v>
      </c>
      <c r="I22" s="7">
        <v>7.9000000000000008E-3</v>
      </c>
      <c r="J22" s="7">
        <v>7.9000000000000008E-3</v>
      </c>
      <c r="K22" s="7">
        <v>7.9000000000000008E-3</v>
      </c>
      <c r="L22" s="7">
        <v>7.9000000000000008E-3</v>
      </c>
      <c r="M22" s="7">
        <v>7.9000000000000008E-3</v>
      </c>
      <c r="N22" s="7">
        <v>7.9000000000000008E-3</v>
      </c>
      <c r="O22" s="7">
        <v>7.9000000000000008E-3</v>
      </c>
      <c r="P22" s="74"/>
    </row>
    <row r="23" spans="1:16" s="8" customFormat="1" ht="47.25" x14ac:dyDescent="0.25">
      <c r="A23" s="49" t="s">
        <v>36</v>
      </c>
      <c r="B23" s="6" t="s">
        <v>19</v>
      </c>
      <c r="C23" s="71"/>
      <c r="D23" s="47">
        <v>7.9000000000000008E-3</v>
      </c>
      <c r="E23" s="7">
        <v>7.9000000000000008E-3</v>
      </c>
      <c r="F23" s="7">
        <v>7.9000000000000008E-3</v>
      </c>
      <c r="G23" s="7">
        <v>7.9000000000000008E-3</v>
      </c>
      <c r="H23" s="7">
        <v>7.9000000000000008E-3</v>
      </c>
      <c r="I23" s="7">
        <v>7.9000000000000008E-3</v>
      </c>
      <c r="J23" s="7">
        <v>7.9000000000000008E-3</v>
      </c>
      <c r="K23" s="7">
        <v>7.9000000000000008E-3</v>
      </c>
      <c r="L23" s="7">
        <v>7.9000000000000008E-3</v>
      </c>
      <c r="M23" s="7">
        <v>7.9000000000000008E-3</v>
      </c>
      <c r="N23" s="7">
        <v>7.9000000000000008E-3</v>
      </c>
      <c r="O23" s="7">
        <v>7.9000000000000008E-3</v>
      </c>
      <c r="P23" s="74"/>
    </row>
    <row r="24" spans="1:16" s="8" customFormat="1" ht="48.75" customHeight="1" x14ac:dyDescent="0.25">
      <c r="A24" s="49" t="s">
        <v>37</v>
      </c>
      <c r="B24" s="6" t="s">
        <v>19</v>
      </c>
      <c r="C24" s="71"/>
      <c r="D24" s="47">
        <v>7.9000000000000008E-3</v>
      </c>
      <c r="E24" s="7">
        <v>7.9000000000000008E-3</v>
      </c>
      <c r="F24" s="7">
        <v>7.9000000000000008E-3</v>
      </c>
      <c r="G24" s="7">
        <v>7.9000000000000008E-3</v>
      </c>
      <c r="H24" s="7">
        <v>7.9000000000000008E-3</v>
      </c>
      <c r="I24" s="7">
        <v>7.9000000000000008E-3</v>
      </c>
      <c r="J24" s="7">
        <v>7.9000000000000008E-3</v>
      </c>
      <c r="K24" s="7">
        <v>7.9000000000000008E-3</v>
      </c>
      <c r="L24" s="7">
        <v>7.9000000000000008E-3</v>
      </c>
      <c r="M24" s="7">
        <v>7.9000000000000008E-3</v>
      </c>
      <c r="N24" s="7">
        <v>7.9000000000000008E-3</v>
      </c>
      <c r="O24" s="7">
        <v>7.9000000000000008E-3</v>
      </c>
      <c r="P24" s="74"/>
    </row>
    <row r="25" spans="1:16" s="8" customFormat="1" ht="41.25" customHeight="1" x14ac:dyDescent="0.25">
      <c r="A25" s="21" t="s">
        <v>38</v>
      </c>
      <c r="B25" s="6" t="s">
        <v>19</v>
      </c>
      <c r="C25" s="71"/>
      <c r="D25" s="20"/>
      <c r="E25" s="20"/>
      <c r="F25" s="20"/>
      <c r="G25" s="7">
        <v>1.18E-2</v>
      </c>
      <c r="H25" s="20"/>
      <c r="I25" s="20"/>
      <c r="J25" s="22"/>
      <c r="K25" s="20"/>
      <c r="L25" s="20"/>
      <c r="M25" s="23"/>
      <c r="N25" s="20"/>
      <c r="O25" s="20"/>
      <c r="P25" s="74"/>
    </row>
    <row r="26" spans="1:16" s="8" customFormat="1" ht="47.25" x14ac:dyDescent="0.25">
      <c r="A26" s="49" t="s">
        <v>39</v>
      </c>
      <c r="B26" s="6" t="s">
        <v>19</v>
      </c>
      <c r="C26" s="71"/>
      <c r="D26" s="47">
        <v>3.8999999999999998E-3</v>
      </c>
      <c r="E26" s="7"/>
      <c r="F26" s="7">
        <v>3.8999999999999998E-3</v>
      </c>
      <c r="G26" s="24"/>
      <c r="H26" s="7">
        <v>3.8999999999999998E-3</v>
      </c>
      <c r="I26" s="24"/>
      <c r="J26" s="7">
        <v>3.8999999999999998E-3</v>
      </c>
      <c r="K26" s="24"/>
      <c r="L26" s="7">
        <v>3.8999999999999998E-3</v>
      </c>
      <c r="M26" s="25"/>
      <c r="N26" s="7">
        <v>3.8999999999999998E-3</v>
      </c>
      <c r="O26" s="24"/>
      <c r="P26" s="74"/>
    </row>
    <row r="27" spans="1:16" s="8" customFormat="1" ht="31.5" x14ac:dyDescent="0.25">
      <c r="A27" s="21" t="s">
        <v>40</v>
      </c>
      <c r="B27" s="6" t="s">
        <v>19</v>
      </c>
      <c r="C27" s="71"/>
      <c r="D27" s="20"/>
      <c r="E27" s="20"/>
      <c r="F27" s="20"/>
      <c r="G27" s="35"/>
      <c r="H27" s="7">
        <v>1.18E-2</v>
      </c>
      <c r="I27" s="20"/>
      <c r="J27" s="20"/>
      <c r="K27" s="20"/>
      <c r="L27" s="20"/>
      <c r="M27" s="20"/>
      <c r="N27" s="20"/>
      <c r="O27" s="20"/>
      <c r="P27" s="74"/>
    </row>
    <row r="28" spans="1:16" s="8" customFormat="1" ht="47.25" x14ac:dyDescent="0.25">
      <c r="A28" s="21" t="s">
        <v>41</v>
      </c>
      <c r="B28" s="6" t="s">
        <v>19</v>
      </c>
      <c r="C28" s="71"/>
      <c r="D28" s="20"/>
      <c r="E28" s="35"/>
      <c r="F28" s="35"/>
      <c r="G28" s="7">
        <v>7.9000000000000008E-3</v>
      </c>
      <c r="H28" s="20"/>
      <c r="I28" s="20"/>
      <c r="J28" s="20"/>
      <c r="K28" s="20"/>
      <c r="L28" s="20"/>
      <c r="M28" s="20"/>
      <c r="N28" s="20"/>
      <c r="O28" s="20"/>
      <c r="P28" s="74"/>
    </row>
    <row r="29" spans="1:16" s="8" customFormat="1" ht="47.25" x14ac:dyDescent="0.25">
      <c r="A29" s="26" t="s">
        <v>42</v>
      </c>
      <c r="B29" s="6" t="s">
        <v>19</v>
      </c>
      <c r="C29" s="72"/>
      <c r="D29" s="22"/>
      <c r="E29" s="22"/>
      <c r="F29" s="22"/>
      <c r="G29" s="7">
        <v>1.18E-2</v>
      </c>
      <c r="H29" s="22"/>
      <c r="I29" s="22"/>
      <c r="J29" s="22"/>
      <c r="K29" s="22"/>
      <c r="L29" s="22"/>
      <c r="M29" s="7">
        <v>7.9000000000000008E-3</v>
      </c>
      <c r="N29" s="22"/>
      <c r="O29" s="22"/>
      <c r="P29" s="79"/>
    </row>
    <row r="30" spans="1:16" s="8" customFormat="1" ht="32.25" thickBot="1" x14ac:dyDescent="0.3">
      <c r="A30" s="39" t="s">
        <v>43</v>
      </c>
      <c r="B30" s="40" t="s">
        <v>19</v>
      </c>
      <c r="C30" s="78"/>
      <c r="D30" s="41"/>
      <c r="E30" s="41"/>
      <c r="F30" s="41"/>
      <c r="G30" s="41"/>
      <c r="H30" s="42"/>
      <c r="I30" s="9">
        <v>7.9000000000000008E-3</v>
      </c>
      <c r="J30" s="41"/>
      <c r="K30" s="41"/>
      <c r="L30" s="41"/>
      <c r="M30" s="41"/>
      <c r="N30" s="41"/>
      <c r="O30" s="41"/>
      <c r="P30" s="80"/>
    </row>
    <row r="31" spans="1:16" s="2" customFormat="1" ht="19.5" thickBot="1" x14ac:dyDescent="0.3">
      <c r="A31" s="67" t="s">
        <v>44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s="8" customFormat="1" ht="31.5" x14ac:dyDescent="0.25">
      <c r="A32" s="12" t="s">
        <v>45</v>
      </c>
      <c r="B32" s="6" t="s">
        <v>19</v>
      </c>
      <c r="C32" s="70">
        <v>27</v>
      </c>
      <c r="D32" s="7"/>
      <c r="E32" s="7">
        <v>7.7999999999999996E-3</v>
      </c>
      <c r="F32" s="7"/>
      <c r="G32" s="7"/>
      <c r="H32" s="7">
        <v>7.7999999999999996E-3</v>
      </c>
      <c r="I32" s="7"/>
      <c r="J32" s="7"/>
      <c r="K32" s="7">
        <v>7.7999999999999996E-3</v>
      </c>
      <c r="L32" s="7"/>
      <c r="M32" s="7"/>
      <c r="N32" s="7">
        <v>7.7999999999999996E-3</v>
      </c>
      <c r="O32" s="7"/>
      <c r="P32" s="73">
        <f>+SUM(D32:O36)</f>
        <v>0.1522</v>
      </c>
    </row>
    <row r="33" spans="1:16" s="8" customFormat="1" ht="31.5" x14ac:dyDescent="0.25">
      <c r="A33" s="13" t="s">
        <v>46</v>
      </c>
      <c r="B33" s="6" t="s">
        <v>19</v>
      </c>
      <c r="C33" s="71"/>
      <c r="D33" s="7"/>
      <c r="E33" s="7"/>
      <c r="F33" s="7">
        <v>3.8999999999999998E-3</v>
      </c>
      <c r="G33" s="7"/>
      <c r="H33" s="7"/>
      <c r="I33" s="7">
        <v>3.8999999999999998E-3</v>
      </c>
      <c r="J33" s="7"/>
      <c r="L33" s="7">
        <v>3.8999999999999998E-3</v>
      </c>
      <c r="N33" s="7"/>
      <c r="O33" s="7">
        <v>3.8999999999999998E-3</v>
      </c>
      <c r="P33" s="74"/>
    </row>
    <row r="34" spans="1:16" s="8" customFormat="1" ht="47.25" x14ac:dyDescent="0.25">
      <c r="A34" s="13" t="s">
        <v>47</v>
      </c>
      <c r="B34" s="6" t="s">
        <v>19</v>
      </c>
      <c r="C34" s="71"/>
      <c r="D34" s="7"/>
      <c r="E34" s="7"/>
      <c r="F34" s="7"/>
      <c r="G34" s="35"/>
      <c r="H34" s="35"/>
      <c r="I34" s="7">
        <v>1.18E-2</v>
      </c>
      <c r="J34" s="7"/>
      <c r="K34" s="7"/>
      <c r="L34" s="7"/>
      <c r="M34" s="7"/>
      <c r="N34" s="7"/>
      <c r="O34" s="7"/>
      <c r="P34" s="74"/>
    </row>
    <row r="35" spans="1:16" s="8" customFormat="1" ht="47.25" x14ac:dyDescent="0.25">
      <c r="A35" s="48" t="s">
        <v>48</v>
      </c>
      <c r="B35" s="6" t="s">
        <v>19</v>
      </c>
      <c r="C35" s="71"/>
      <c r="D35" s="47">
        <v>3.8999999999999998E-3</v>
      </c>
      <c r="E35" s="7">
        <v>3.8999999999999998E-3</v>
      </c>
      <c r="F35" s="7">
        <v>3.8999999999999998E-3</v>
      </c>
      <c r="G35" s="7">
        <v>3.8999999999999998E-3</v>
      </c>
      <c r="H35" s="7">
        <v>3.8999999999999998E-3</v>
      </c>
      <c r="I35" s="7">
        <v>3.8999999999999998E-3</v>
      </c>
      <c r="J35" s="7">
        <v>3.8999999999999998E-3</v>
      </c>
      <c r="K35" s="7">
        <v>3.8999999999999998E-3</v>
      </c>
      <c r="L35" s="7">
        <v>3.8999999999999998E-3</v>
      </c>
      <c r="M35" s="7">
        <v>3.8999999999999998E-3</v>
      </c>
      <c r="N35" s="7">
        <v>3.8999999999999998E-3</v>
      </c>
      <c r="O35" s="7">
        <v>3.8999999999999998E-3</v>
      </c>
      <c r="P35" s="74"/>
    </row>
    <row r="36" spans="1:16" s="8" customFormat="1" ht="48" thickBot="1" x14ac:dyDescent="0.3">
      <c r="A36" s="5" t="s">
        <v>49</v>
      </c>
      <c r="B36" s="6" t="s">
        <v>19</v>
      </c>
      <c r="C36" s="72"/>
      <c r="D36" s="7"/>
      <c r="E36" s="7">
        <v>7.7999999999999996E-3</v>
      </c>
      <c r="F36" s="7"/>
      <c r="G36" s="7">
        <v>7.7999999999999996E-3</v>
      </c>
      <c r="H36" s="7"/>
      <c r="I36" s="7">
        <v>7.7999999999999996E-3</v>
      </c>
      <c r="J36" s="7"/>
      <c r="K36" s="7">
        <v>7.7999999999999996E-3</v>
      </c>
      <c r="L36" s="7"/>
      <c r="M36" s="7">
        <v>7.7999999999999996E-3</v>
      </c>
      <c r="N36" s="7"/>
      <c r="O36" s="7">
        <v>7.7999999999999996E-3</v>
      </c>
      <c r="P36" s="74"/>
    </row>
    <row r="37" spans="1:16" s="2" customFormat="1" ht="19.5" thickBot="1" x14ac:dyDescent="0.3">
      <c r="A37" s="67" t="s">
        <v>50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/>
    </row>
    <row r="38" spans="1:16" s="8" customFormat="1" ht="52.5" customHeight="1" x14ac:dyDescent="0.25">
      <c r="A38" s="50" t="s">
        <v>51</v>
      </c>
      <c r="B38" s="6" t="s">
        <v>19</v>
      </c>
      <c r="C38" s="70">
        <v>31</v>
      </c>
      <c r="D38" s="51">
        <v>7.7999999999999996E-3</v>
      </c>
      <c r="E38" s="24">
        <v>7.7999999999999996E-3</v>
      </c>
      <c r="F38" s="24">
        <v>7.7999999999999996E-3</v>
      </c>
      <c r="G38" s="24">
        <v>7.7999999999999996E-3</v>
      </c>
      <c r="H38" s="24">
        <v>7.7999999999999996E-3</v>
      </c>
      <c r="I38" s="24">
        <v>7.7999999999999996E-3</v>
      </c>
      <c r="J38" s="24">
        <v>7.7999999999999996E-3</v>
      </c>
      <c r="K38" s="24">
        <v>7.7999999999999996E-3</v>
      </c>
      <c r="L38" s="24">
        <v>7.7999999999999996E-3</v>
      </c>
      <c r="M38" s="24">
        <v>7.7999999999999996E-3</v>
      </c>
      <c r="N38" s="24">
        <v>7.7999999999999996E-3</v>
      </c>
      <c r="O38" s="24">
        <v>7.7999999999999996E-3</v>
      </c>
      <c r="P38" s="73">
        <f>+SUM(D38:O47)</f>
        <v>0.21059999999999995</v>
      </c>
    </row>
    <row r="39" spans="1:16" s="8" customFormat="1" ht="47.25" x14ac:dyDescent="0.25">
      <c r="A39" s="27" t="s">
        <v>52</v>
      </c>
      <c r="B39" s="6" t="s">
        <v>19</v>
      </c>
      <c r="C39" s="75"/>
      <c r="D39" s="24"/>
      <c r="E39" s="7">
        <v>3.8999999999999998E-3</v>
      </c>
      <c r="F39" s="24"/>
      <c r="G39" s="7"/>
      <c r="H39" s="7">
        <v>3.8999999999999998E-3</v>
      </c>
      <c r="I39" s="7"/>
      <c r="J39" s="7"/>
      <c r="K39" s="7">
        <v>3.8999999999999998E-3</v>
      </c>
      <c r="L39" s="7"/>
      <c r="M39" s="7"/>
      <c r="N39" s="7">
        <v>3.8999999999999998E-3</v>
      </c>
      <c r="O39" s="7"/>
      <c r="P39" s="74"/>
    </row>
    <row r="40" spans="1:16" s="8" customFormat="1" ht="55.5" customHeight="1" x14ac:dyDescent="0.25">
      <c r="A40" s="27" t="s">
        <v>53</v>
      </c>
      <c r="B40" s="6" t="s">
        <v>19</v>
      </c>
      <c r="C40" s="75"/>
      <c r="D40" s="24"/>
      <c r="E40" s="24"/>
      <c r="F40" s="24">
        <v>7.7999999999999996E-3</v>
      </c>
      <c r="G40" s="7"/>
      <c r="H40" s="7"/>
      <c r="I40" s="7"/>
      <c r="J40" s="7"/>
      <c r="K40" s="7"/>
      <c r="L40" s="24">
        <v>7.7999999999999996E-3</v>
      </c>
      <c r="M40" s="7"/>
      <c r="N40" s="7"/>
      <c r="O40" s="7"/>
      <c r="P40" s="74"/>
    </row>
    <row r="41" spans="1:16" s="8" customFormat="1" ht="57.75" customHeight="1" x14ac:dyDescent="0.25">
      <c r="A41" s="27" t="s">
        <v>54</v>
      </c>
      <c r="B41" s="6" t="s">
        <v>19</v>
      </c>
      <c r="C41" s="75"/>
      <c r="D41" s="24"/>
      <c r="E41" s="24"/>
      <c r="F41" s="24"/>
      <c r="G41" s="24">
        <v>7.7999999999999996E-3</v>
      </c>
      <c r="H41" s="7"/>
      <c r="I41" s="7"/>
      <c r="J41" s="7"/>
      <c r="K41" s="7"/>
      <c r="L41" s="7"/>
      <c r="M41" s="24">
        <v>7.7999999999999996E-3</v>
      </c>
      <c r="N41" s="7"/>
      <c r="O41" s="7"/>
      <c r="P41" s="74"/>
    </row>
    <row r="42" spans="1:16" s="8" customFormat="1" ht="58.5" customHeight="1" x14ac:dyDescent="0.25">
      <c r="A42" s="27" t="s">
        <v>55</v>
      </c>
      <c r="B42" s="6" t="s">
        <v>19</v>
      </c>
      <c r="C42" s="75"/>
      <c r="D42" s="24"/>
      <c r="E42" s="24"/>
      <c r="F42" s="24">
        <v>7.7999999999999996E-3</v>
      </c>
      <c r="G42" s="7"/>
      <c r="H42" s="7"/>
      <c r="I42" s="7"/>
      <c r="J42" s="7"/>
      <c r="K42" s="7"/>
      <c r="L42" s="24">
        <v>7.7999999999999996E-3</v>
      </c>
      <c r="M42" s="7"/>
      <c r="N42" s="7"/>
      <c r="O42" s="7"/>
      <c r="P42" s="74"/>
    </row>
    <row r="43" spans="1:16" s="8" customFormat="1" ht="56.25" customHeight="1" x14ac:dyDescent="0.25">
      <c r="A43" s="28" t="s">
        <v>56</v>
      </c>
      <c r="B43" s="6" t="s">
        <v>19</v>
      </c>
      <c r="C43" s="75"/>
      <c r="D43" s="24"/>
      <c r="E43" s="24"/>
      <c r="F43" s="24"/>
      <c r="G43" s="24">
        <v>7.7999999999999996E-3</v>
      </c>
      <c r="H43" s="14"/>
      <c r="I43" s="7"/>
      <c r="J43" s="7"/>
      <c r="K43" s="7"/>
      <c r="L43" s="7"/>
      <c r="M43" s="24">
        <v>7.7999999999999996E-3</v>
      </c>
      <c r="N43" s="7"/>
      <c r="O43" s="7"/>
      <c r="P43" s="74"/>
    </row>
    <row r="44" spans="1:16" s="8" customFormat="1" ht="31.5" x14ac:dyDescent="0.25">
      <c r="A44" s="28" t="s">
        <v>57</v>
      </c>
      <c r="B44" s="6" t="s">
        <v>19</v>
      </c>
      <c r="C44" s="75"/>
      <c r="D44" s="24"/>
      <c r="E44" s="24"/>
      <c r="F44" s="24"/>
      <c r="G44" s="14"/>
      <c r="H44" s="14"/>
      <c r="I44" s="24">
        <v>7.7999999999999996E-3</v>
      </c>
      <c r="J44" s="7"/>
      <c r="K44" s="7"/>
      <c r="L44" s="7"/>
      <c r="M44" s="7"/>
      <c r="N44" s="7"/>
      <c r="O44" s="7"/>
      <c r="P44" s="74"/>
    </row>
    <row r="45" spans="1:16" s="8" customFormat="1" ht="35.25" customHeight="1" x14ac:dyDescent="0.25">
      <c r="A45" s="28" t="s">
        <v>58</v>
      </c>
      <c r="B45" s="6" t="s">
        <v>19</v>
      </c>
      <c r="C45" s="75"/>
      <c r="D45" s="24"/>
      <c r="E45" s="24"/>
      <c r="F45" s="24"/>
      <c r="G45" s="7"/>
      <c r="H45" s="14"/>
      <c r="I45" s="7"/>
      <c r="J45" s="7"/>
      <c r="K45" s="7"/>
      <c r="L45" s="7"/>
      <c r="M45" s="7"/>
      <c r="N45" s="7"/>
      <c r="O45" s="24">
        <v>7.7999999999999996E-3</v>
      </c>
      <c r="P45" s="74"/>
    </row>
    <row r="46" spans="1:16" s="8" customFormat="1" ht="31.5" x14ac:dyDescent="0.25">
      <c r="A46" s="28" t="s">
        <v>59</v>
      </c>
      <c r="B46" s="6" t="s">
        <v>19</v>
      </c>
      <c r="C46" s="75"/>
      <c r="D46" s="24"/>
      <c r="E46" s="24"/>
      <c r="F46" s="24"/>
      <c r="G46" s="14"/>
      <c r="H46" s="7"/>
      <c r="I46" s="7"/>
      <c r="J46" s="24">
        <v>7.7999999999999996E-3</v>
      </c>
      <c r="K46" s="7"/>
      <c r="L46" s="7"/>
      <c r="M46" s="7"/>
      <c r="N46" s="7"/>
      <c r="O46" s="7"/>
      <c r="P46" s="74"/>
    </row>
    <row r="47" spans="1:16" s="8" customFormat="1" ht="72.75" customHeight="1" thickBot="1" x14ac:dyDescent="0.3">
      <c r="A47" s="28" t="s">
        <v>60</v>
      </c>
      <c r="B47" s="6" t="s">
        <v>19</v>
      </c>
      <c r="C47" s="75"/>
      <c r="D47" s="24"/>
      <c r="E47" s="24">
        <v>3.8999999999999998E-3</v>
      </c>
      <c r="F47" s="24"/>
      <c r="G47" s="14"/>
      <c r="H47" s="7">
        <v>3.8999999999999998E-3</v>
      </c>
      <c r="I47" s="7"/>
      <c r="J47" s="7"/>
      <c r="K47" s="24">
        <v>3.8999999999999998E-3</v>
      </c>
      <c r="L47" s="7"/>
      <c r="M47" s="7"/>
      <c r="N47" s="24">
        <v>3.8999999999999998E-3</v>
      </c>
      <c r="O47" s="7"/>
      <c r="P47" s="74"/>
    </row>
    <row r="48" spans="1:16" ht="19.5" thickBot="1" x14ac:dyDescent="0.3">
      <c r="A48" s="53" t="s">
        <v>61</v>
      </c>
      <c r="B48" s="54"/>
      <c r="C48" s="29">
        <f>+C6+C13+C21+C32+C38</f>
        <v>158</v>
      </c>
      <c r="D48" s="52">
        <f>D6+D7+D8+D9+E10+D11+D13+D14+D15+D16+E17+D18+D19+D21+D22+D23+D24+D25+D26+D27+D28+D29+D30+D32+D33+D34+D35+D36+D38+D39+D40+D41+D42+D43+D44+D45+D46+D47</f>
        <v>5.4900000000000004E-2</v>
      </c>
      <c r="E48" s="30">
        <f>E6+E7+E8+E9+F10+E11+E13+E14+E15+E16+F17+E18+E19+E21+E22+E23+E24+E25+E26+E27+E28+E29+E30+E32+E33+E34+E35+E36+E38+E39+E40+E41+E42+E43+E44+E45+E46+E47</f>
        <v>7.4400000000000008E-2</v>
      </c>
      <c r="F48" s="30">
        <f t="shared" ref="F48:J48" si="0">F6+F7+F8+F9+G10+F11+F13+F14+F15+F16+G17+F18+F19+F21+F22+F23+F24+F25+F26+F27+F28+F29+F30+F32+F33+F34+F35+F36+F38+F39+F40+F41+F42+F43+F44+F45+F46+F47</f>
        <v>9.0100000000000013E-2</v>
      </c>
      <c r="G48" s="30">
        <f t="shared" si="0"/>
        <v>9.8100000000000007E-2</v>
      </c>
      <c r="H48" s="30">
        <f t="shared" si="0"/>
        <v>9.0100000000000013E-2</v>
      </c>
      <c r="I48" s="30">
        <f t="shared" si="0"/>
        <v>0.10580000000000002</v>
      </c>
      <c r="J48" s="30">
        <f t="shared" si="0"/>
        <v>6.2700000000000006E-2</v>
      </c>
      <c r="K48" s="30">
        <f>K6+K7+K8+K9+L10+K11+K13+K14+K15+K16+L17+K18+K19+K21+K22+K23+K24+K25+K26+K27+K28+K29+K30+K32+L33+K34+K35+K36+K38+K39+K40+K41+K42+K43+K44+K45+K46+K47</f>
        <v>8.2200000000000009E-2</v>
      </c>
      <c r="L48" s="30">
        <f t="shared" ref="L48:O48" si="1">L6+L7+L8+L9+M10+L11+L13+L14+L15+L16+M17+L18+L19+L21+L22+L23+L24+L25+L26+L27+L28+L29+L30+L32+M33+L34+L35+L36+L38+L39+L40+L41+L42+L43+L44+L45+L46+L47</f>
        <v>7.8300000000000008E-2</v>
      </c>
      <c r="M48" s="30">
        <f t="shared" si="1"/>
        <v>7.4500000000000011E-2</v>
      </c>
      <c r="N48" s="30">
        <f t="shared" si="1"/>
        <v>8.2200000000000009E-2</v>
      </c>
      <c r="O48" s="30">
        <f t="shared" si="1"/>
        <v>0.10580000000000002</v>
      </c>
      <c r="P48" s="31">
        <f>P6+P13+P21+P32+P38</f>
        <v>0.9991000000000001</v>
      </c>
    </row>
    <row r="49" spans="1:16" x14ac:dyDescent="0.25">
      <c r="C49" s="33"/>
    </row>
    <row r="50" spans="1:16" ht="16.5" thickBot="1" x14ac:dyDescent="0.3"/>
    <row r="51" spans="1:16" ht="16.5" thickBot="1" x14ac:dyDescent="0.3">
      <c r="A51" s="55" t="s">
        <v>62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7"/>
    </row>
    <row r="52" spans="1:16" ht="36.75" customHeight="1" thickBot="1" x14ac:dyDescent="0.3">
      <c r="A52" s="34" t="s">
        <v>63</v>
      </c>
      <c r="B52" s="58" t="s">
        <v>64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0"/>
    </row>
    <row r="53" spans="1:16" ht="40.5" customHeight="1" thickBot="1" x14ac:dyDescent="0.3">
      <c r="A53" s="34" t="s">
        <v>65</v>
      </c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1:16" ht="36.75" customHeight="1" thickBot="1" x14ac:dyDescent="0.3">
      <c r="A54" s="34" t="s">
        <v>66</v>
      </c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1:16" ht="36.75" customHeight="1" thickBot="1" x14ac:dyDescent="0.3">
      <c r="A55" s="34" t="s">
        <v>67</v>
      </c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1:16" ht="36.75" customHeight="1" thickBot="1" x14ac:dyDescent="0.3">
      <c r="A56" s="45" t="s">
        <v>68</v>
      </c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6"/>
    </row>
    <row r="62" spans="1:16" x14ac:dyDescent="0.25">
      <c r="N62" s="32">
        <v>13</v>
      </c>
      <c r="O62" s="32">
        <v>10</v>
      </c>
      <c r="P62" s="32">
        <v>25</v>
      </c>
    </row>
    <row r="63" spans="1:16" x14ac:dyDescent="0.25">
      <c r="N63" s="32">
        <v>13</v>
      </c>
      <c r="O63" s="32">
        <v>14</v>
      </c>
      <c r="P63" s="32">
        <v>26</v>
      </c>
    </row>
    <row r="64" spans="1:16" x14ac:dyDescent="0.25">
      <c r="N64" s="32">
        <v>38</v>
      </c>
      <c r="O64" s="32">
        <v>14</v>
      </c>
      <c r="P64" s="32">
        <v>49</v>
      </c>
    </row>
    <row r="65" spans="14:16" x14ac:dyDescent="0.25">
      <c r="N65" s="32">
        <v>15</v>
      </c>
      <c r="O65" s="32">
        <v>14</v>
      </c>
      <c r="P65" s="32">
        <v>27</v>
      </c>
    </row>
    <row r="66" spans="14:16" x14ac:dyDescent="0.25">
      <c r="N66" s="32">
        <v>21</v>
      </c>
      <c r="O66" s="32">
        <v>15</v>
      </c>
      <c r="P66" s="32">
        <v>31</v>
      </c>
    </row>
    <row r="67" spans="14:16" x14ac:dyDescent="0.25">
      <c r="O67" s="32">
        <v>13</v>
      </c>
    </row>
    <row r="68" spans="14:16" x14ac:dyDescent="0.25">
      <c r="O68" s="32">
        <v>11</v>
      </c>
    </row>
    <row r="69" spans="14:16" x14ac:dyDescent="0.25">
      <c r="O69" s="32">
        <v>14</v>
      </c>
    </row>
    <row r="70" spans="14:16" x14ac:dyDescent="0.25">
      <c r="O70" s="32">
        <v>13</v>
      </c>
    </row>
    <row r="71" spans="14:16" x14ac:dyDescent="0.25">
      <c r="O71" s="32">
        <v>13</v>
      </c>
    </row>
    <row r="72" spans="14:16" x14ac:dyDescent="0.25">
      <c r="O72" s="32">
        <v>13</v>
      </c>
    </row>
    <row r="73" spans="14:16" x14ac:dyDescent="0.25">
      <c r="O73" s="32">
        <v>14</v>
      </c>
    </row>
  </sheetData>
  <mergeCells count="23">
    <mergeCell ref="A1:P2"/>
    <mergeCell ref="C6:C11"/>
    <mergeCell ref="P6:P11"/>
    <mergeCell ref="A3:A4"/>
    <mergeCell ref="B3:B4"/>
    <mergeCell ref="C3:C4"/>
    <mergeCell ref="D3:P3"/>
    <mergeCell ref="A5:P5"/>
    <mergeCell ref="A12:P12"/>
    <mergeCell ref="C13:C19"/>
    <mergeCell ref="P13:P19"/>
    <mergeCell ref="A20:P20"/>
    <mergeCell ref="C21:C30"/>
    <mergeCell ref="P21:P30"/>
    <mergeCell ref="A48:B48"/>
    <mergeCell ref="A51:P51"/>
    <mergeCell ref="B52:P56"/>
    <mergeCell ref="A31:P31"/>
    <mergeCell ref="C32:C36"/>
    <mergeCell ref="P32:P36"/>
    <mergeCell ref="A37:P37"/>
    <mergeCell ref="C38:C47"/>
    <mergeCell ref="P38:P47"/>
  </mergeCells>
  <pageMargins left="0.7" right="0.7" top="0.75" bottom="0.75" header="0.3" footer="0.3"/>
  <pageSetup scale="31" orientation="portrait" r:id="rId1"/>
  <rowBreaks count="2" manualBreakCount="2">
    <brk id="19" max="15" man="1"/>
    <brk id="57" max="18" man="1"/>
  </rowBreaks>
  <colBreaks count="1" manualBreakCount="1">
    <brk id="1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PIGA 2021</vt:lpstr>
      <vt:lpstr>'Plan PIGA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juanf</dc:creator>
  <cp:lastModifiedBy>Luisa Fernanda Suarez Barrera</cp:lastModifiedBy>
  <cp:lastPrinted>2021-02-04T01:50:57Z</cp:lastPrinted>
  <dcterms:created xsi:type="dcterms:W3CDTF">2020-12-02T13:47:44Z</dcterms:created>
  <dcterms:modified xsi:type="dcterms:W3CDTF">2021-02-04T20:12:11Z</dcterms:modified>
</cp:coreProperties>
</file>