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UISA\Documents\PIGA SGAMB\BOTON TRANSPARENCIA PIGA PESV\06 Publicación seg plan acción\"/>
    </mc:Choice>
  </mc:AlternateContent>
  <bookViews>
    <workbookView xWindow="0" yWindow="0" windowWidth="28800" windowHeight="11805"/>
  </bookViews>
  <sheets>
    <sheet name="Plan PIGA 2021" sheetId="1" r:id="rId1"/>
  </sheets>
  <definedNames>
    <definedName name="_xlnm._FilterDatabase" localSheetId="0" hidden="1">'Plan PIGA 2021'!$A$8:$AZ$8</definedName>
    <definedName name="_xlnm.Print_Area" localSheetId="0">'Plan PIGA 2021'!$A$1:$AN$53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53" i="1" l="1"/>
  <c r="D52" i="1" l="1"/>
  <c r="E52" i="1"/>
  <c r="G52" i="1"/>
  <c r="M52" i="1" l="1"/>
  <c r="N52" i="1"/>
  <c r="P52" i="1"/>
  <c r="Q52" i="1"/>
  <c r="S52" i="1"/>
  <c r="T52" i="1"/>
  <c r="V52" i="1"/>
  <c r="W52" i="1"/>
  <c r="Y52" i="1"/>
  <c r="Z52" i="1"/>
  <c r="AB52" i="1"/>
  <c r="AC52" i="1"/>
  <c r="AE52" i="1"/>
  <c r="AF52" i="1"/>
  <c r="AH52" i="1"/>
  <c r="AI52" i="1"/>
  <c r="AK52" i="1"/>
  <c r="AL52" i="1"/>
  <c r="K52" i="1"/>
  <c r="J52" i="1"/>
  <c r="H52" i="1"/>
  <c r="AM52" i="1" l="1"/>
  <c r="AN52" i="1"/>
  <c r="E73" i="1"/>
  <c r="AN10" i="1" l="1"/>
  <c r="AN17" i="1"/>
  <c r="AN25" i="1"/>
  <c r="AN36" i="1"/>
  <c r="AN42" i="1"/>
  <c r="C52" i="1"/>
</calcChain>
</file>

<file path=xl/sharedStrings.xml><?xml version="1.0" encoding="utf-8"?>
<sst xmlns="http://schemas.openxmlformats.org/spreadsheetml/2006/main" count="180" uniqueCount="110">
  <si>
    <t>DESCRIPCION DE LA ACTIVIDAD</t>
  </si>
  <si>
    <t>RESPONSABLE</t>
  </si>
  <si>
    <t># actividades</t>
  </si>
  <si>
    <t>Enero</t>
  </si>
  <si>
    <t>Febrero</t>
  </si>
  <si>
    <t>Marzo</t>
  </si>
  <si>
    <t>Abril</t>
  </si>
  <si>
    <t>Mayo</t>
  </si>
  <si>
    <t>Junio</t>
  </si>
  <si>
    <t>Julio</t>
  </si>
  <si>
    <t>Agosto</t>
  </si>
  <si>
    <t>Septiembre</t>
  </si>
  <si>
    <t>Octubre</t>
  </si>
  <si>
    <t>Noviembre</t>
  </si>
  <si>
    <t>Diciembre</t>
  </si>
  <si>
    <t>RESULTADO %</t>
  </si>
  <si>
    <t>PROGRAMA  USO EFICIENTE DEL AGUA  13%</t>
  </si>
  <si>
    <t>Realizar trimestralmente un inventario cuantitativo de los sistemas hidrosanitarios, que permita determinar el porcentaje de implementación de sistemas ahorradores y sistemas no ahorradores.</t>
  </si>
  <si>
    <t>Direcciòn Administrativa y Financiera</t>
  </si>
  <si>
    <t xml:space="preserve">Realizar  bimestralmente el seguimiento y análisis del consumo de agua en las sedes donde la entidad realiza el pago del servicio público de acueducto, teniendo como línea base el consumo del año anterior. </t>
  </si>
  <si>
    <t xml:space="preserve">Realizar  bimestralmente una campaña en ahorro y uso eficiente del recurso hídrico, dirigida a funcionarios y contratistas de la Secretaría General </t>
  </si>
  <si>
    <t xml:space="preserve">Reemplazar anualmente el  50% de los sistemas hidrosanitarios no ahorradores de agua por sistemas ahorradores o accesorios ahorradores de agua caseros o tecnológicos, teniendo como línea base el inventario del año 2020. </t>
  </si>
  <si>
    <t>Realizar  bimestralmente  una campaña de sensibilización ambiental a funcionarios y contratistas en reporte de fugas, control de consumos y daños en los sistemas hidrosanitarios con el fin de implementar oportunamente las correcciones.</t>
  </si>
  <si>
    <t>Realizar semestralmente un informe con el análisis de las actividades que consumen más agua  en la Secretaría General y la formulación de estrategias de ahorro</t>
  </si>
  <si>
    <t>USO EFICIENTE DE ENERGIA 13%</t>
  </si>
  <si>
    <t>Realizar trimestralmente un inventario cuantitativo de los sistemas lumínicos, que permita determinar el porcentaje de implementación de sistemas ahorradores y sistemas no ahorradores.</t>
  </si>
  <si>
    <t xml:space="preserve">Realizar  bimestralmente el seguimiento y análisis del consumo de energía  eléctrica en las sedes donde la entidad realiza el pago del servicio público de energía eléctrica, teniendo como línea base el consumo del año anterior. </t>
  </si>
  <si>
    <t xml:space="preserve">Realizar  bimestralmente una campaña en ahorro y uso eficiente de la energía eléctrica, dirigida a funcionarios y contratistas de la Secretaría General </t>
  </si>
  <si>
    <t xml:space="preserve">Reemplazar durante la vigencias 2021, el 50% de los sistemas lumínicos no ahorradores por sistemas lumínicos de mayor eficiencia, teniendo como línea base el inventario del año 2020. </t>
  </si>
  <si>
    <t>Realizar  bimestralmente  una campaña de sensibilización ambiental a funcionarios y contratistas en control de consumos de energía y daños en los sistemas lumínicos con el fin de implementar oportunamente las correcciones.</t>
  </si>
  <si>
    <t>Realizar semestralmente un informe con el análisis de las actividades que consumen más energía en la Secretaría General y la formulación de estrategias de ahorro</t>
  </si>
  <si>
    <t>Instalar anualmente un sistema de sensor de movimiento o temporizador en una sede concertada de la Secretaría General</t>
  </si>
  <si>
    <t>PROGRAMA GESTIÓN INTEGRAL DE RESIDUOS 38 %</t>
  </si>
  <si>
    <t xml:space="preserve">Actualizar  la cartilla para el manejo de los residuos sólidos de la Secretaría General.
</t>
  </si>
  <si>
    <t xml:space="preserve">Implementar el Plan de Acción Interno para el Aprovechamiento Eficiente de los Residuos Sólidos- PAIAERS de la Secretaría General 
</t>
  </si>
  <si>
    <t>Actualizar e implementar en las sedes concertadas de la entidad, el Plan de gestión Integral de Residuos Peligrosos- RESPEL de la Secretaría General</t>
  </si>
  <si>
    <t>Actualizar e implementar el Plan de Gestión Integral de Residuos Peligrosos- RESPEL de la  sede Imprenta Distrital</t>
  </si>
  <si>
    <t xml:space="preserve">Diseñar e implementar  la guía para la gestión de los vertimientos en la sede Imprenta Distrital y Archivo de Bogotá </t>
  </si>
  <si>
    <t xml:space="preserve">Realizar  bimestralmente una campaña en gestión integral de residuos peligrosos y no peligrosos, dirigida a funcionarios y contratistas de la Secretaría General </t>
  </si>
  <si>
    <t>Diseñar y aprobar la Guía para la gestión de Residuos de Construcción y Demolición de la Secretaría General</t>
  </si>
  <si>
    <t>Entregar anualmente a las sedes de la Entidad que lo requieran, los elementos necesarios para la separación en la fuente , el pesaje y  almacenamiento de los residuos sólidos generados.</t>
  </si>
  <si>
    <t>Realizar semestralmente, un informe con el inventario y seguimiento a los registros de la Publicidad Exterior  Visual – PEV de la Secretaría General</t>
  </si>
  <si>
    <t>Diseñar y aprobar la Guía para la gestión de Residuos especiales generados en la Secretaría General</t>
  </si>
  <si>
    <t>Desarrollar anualmente  cuatro (4) mesas de trabajo con el Equipo de Compras Públicas Sostenibles de la Secretaría General.</t>
  </si>
  <si>
    <t>Desarrollar cuatro (4) actividades de socialización a supervisores de contrato sobre compras públicas sostenibles.</t>
  </si>
  <si>
    <t>Realizar anualmente un informe de diagnóstico y actualización de cláusulas ambientales contenidas en la Guía de Compras Públicas Sostenibles de la Secretaría General</t>
  </si>
  <si>
    <t>Realizar la inclusión de  cláusulas ambientales que permitan garantizar el cumplimiento normativo en el 100% de los procesos contractuales de la Entidad a los cuales les aplique.</t>
  </si>
  <si>
    <t>Realizar bimestralmente un informe de estado de cumplimiento de cláusulas ambientales incluidas en los contratos de la Secretaría General</t>
  </si>
  <si>
    <t>PROGRAMA PRÁCTICAS SOSTENIBLES 21%</t>
  </si>
  <si>
    <t>Desarrollar mensualmente  una actividad para el fomento uso de la bicicleta como medio de transporte al trabajo, en los días sin Carro Distrital</t>
  </si>
  <si>
    <t>Desarrollar trimestralmente una actividad de socialización de los lineamientos de la politica cero papel dirigida  a funcionarios y contratistas de la Secretaría General</t>
  </si>
  <si>
    <t>Realizar semestralmente un diagnóstico e intervención ambiental en las sedes concertadas  de la Secretaría General</t>
  </si>
  <si>
    <t>Realizar semestralmente  un reporte y seguimiento de los arreglos locativos de las sedes concertadas de las Secretaría General</t>
  </si>
  <si>
    <t xml:space="preserve">Realizar semestralmente un informe de seguimiento y actualización de la matriz de identificación de aspectos y valoración de impactos ambientales de la Secretaría General </t>
  </si>
  <si>
    <t>Realizar semestralmente un informe de seguimiento y actualización de la matriz de riesgos ambientales de la Secretaría General</t>
  </si>
  <si>
    <t>Revisar y actualizar anualmente la matriz normativa de la Secretaría General</t>
  </si>
  <si>
    <t>Calcular  anualmente la huella de carbono en las sedes concertadas de la  Secretaría General</t>
  </si>
  <si>
    <t>Implementar anualmente, una fachada, techo, terraza, jardín vertical o jardín, en una sede concertada de la Secretaría General</t>
  </si>
  <si>
    <t xml:space="preserve">Diseñar y desarrollar trimestralmente  una campaña de socialización en adaptación y mitigación al cambio climático, teniendo en cuenta las actividades desarrolladas en el hogar y en la Secretaría General Alcaldía Mayor de Bogotá D.C.  </t>
  </si>
  <si>
    <t>TOTALES</t>
  </si>
  <si>
    <t>PONDERACIÓN PROGRAMAS</t>
  </si>
  <si>
    <t>1. USO EFICIENTE DE AGUA  13%</t>
  </si>
  <si>
    <t>El porcentaje correspondiente a cada programa  del plan institucional de gestión ambiental,  fue determinado teniendo en cuenta los criterios de frecuencia y complejidad  los cuales indican los pesos que se debe determinar en cada uno.</t>
  </si>
  <si>
    <t>2. USO EFICIENTE DE ENERGIA  13%</t>
  </si>
  <si>
    <t>3. PROGRAMA GESTIÓN INTEGRAL DE RESIDUOS 38%</t>
  </si>
  <si>
    <t>PROGRAMACIÓN ACTIVIDADES PLAN INSTITUCIONAL DE GESTIÓN AMBIENTAL  2021</t>
  </si>
  <si>
    <t xml:space="preserve">Prog. </t>
  </si>
  <si>
    <t xml:space="preserve">Ejec. </t>
  </si>
  <si>
    <t xml:space="preserve">Gestión </t>
  </si>
  <si>
    <t>Se realizó la divulgación por la plataforma de la entidad la campaña  en ahorro y uso eficiente del recurso hídrico, denominada "Cada gota cuenta".</t>
  </si>
  <si>
    <t>El 26 de febrero se realizó una charla dirigida a los funcionarios y contratistas vía teams sobre prácticas ambientales con el apoyo de SDA</t>
  </si>
  <si>
    <t>Se dio inicio con el levantamiento del  inventario y consolidación de las estrcuturas hidraulicas ahorradoras existentes</t>
  </si>
  <si>
    <t>Se realizó la consolidación y anaílisis de los consumos de agua por sedes, diligenciando la matriz diseñada para este propósito.</t>
  </si>
  <si>
    <t>Se realizó la campaña de uso eficiente de energía y posibles fugas de energía.</t>
  </si>
  <si>
    <t>El 29  de febrero sesocializó la campaña de uso eficiente y control al consumo de energía dirigida a los funcionarios y contratistas po la plataforma de la entidad.</t>
  </si>
  <si>
    <t>Se tienen vigentes los Acuerdo de Corresponsabilidad con las asociaciones de recicladores, se realiza la separación en la fuente, el diligenciamiento de las bitacoras y la consolidaci´pon de la información para el mes de enero 2021.</t>
  </si>
  <si>
    <t>Se proyecto el documento denominado Plan de Gestión Integral de Residuos Peligrosos- RESPEL de la  sede Imprenta Distrital.</t>
  </si>
  <si>
    <r>
      <t xml:space="preserve">Se realizó la revisión para actualización del documento denominado </t>
    </r>
    <r>
      <rPr>
        <b/>
        <sz val="12"/>
        <color theme="1"/>
        <rFont val="Calibri"/>
        <family val="2"/>
        <scheme val="minor"/>
      </rPr>
      <t xml:space="preserve"> Plan de gestión Integral de Residuos Peligrosos- RESPEL de la Secretaría General.
</t>
    </r>
    <r>
      <rPr>
        <sz val="12"/>
        <color theme="1"/>
        <rFont val="Calibri"/>
        <family val="2"/>
        <scheme val="minor"/>
      </rPr>
      <t xml:space="preserve"> Se cuenta con una alianza con LITO y GAIA  , para la recolección de RESPEL en las sedes de la entidad.
Se realiza separación en la fuente de este tipo de residuos, se embalan y rotulan y se entregan al gestor autorizado.
</t>
    </r>
  </si>
  <si>
    <t>Se realizó la campaña degestión integral de residuos peligrosos y no peligrosos, dirigida a funcionarios y contratistas de la Secretaría General , por la plataforma de la entidad.</t>
  </si>
  <si>
    <t>Se realiza la clasificación en la fuente de los reiduos aprovechables en cada una de las sedes.
Se diligencian las bitacoras, se consolida la información y se gestionó con las asociaciones de reciclkadores con las que se cuenta con el acuerdo de corresponsabilidad la recoelcción.</t>
  </si>
  <si>
    <t>En el mes de febrero se realizó la clasificación de los RESPEL producidos en cada sede.
Y se gestiono la entrega a los gestores autorizados de las sedes: CADE patio Bonito, Imprenta Distrital, Manzana Lievano, Parqueadero Calle 55 y  Super Cade CAD.
Los residuos se entregaron debidamente rotulados y con fichas de seguridad.</t>
  </si>
  <si>
    <t>En la imprenta Distrital se está realizando la implementación del lan de Gestión Integral de Residuos Peligrosos- RESPEL</t>
  </si>
  <si>
    <t>Se socializo la charla de movilidad sostenible de la Secretaria Distrital de Movilidad.
Se generaron las piezas comunicativas de movilidad sostenible de la entidad y se socializaron a traves de la plataforma a funcionarios y contratistas.</t>
  </si>
  <si>
    <t xml:space="preserve">Se realizó la verificación que todos los contratos de prestación de servicios se les incluyeran las clausulas ambientales.
Para el desarrollo de esta actividad se envió el memorando con Radicado 3-2021-4807, a las siguientes áreas: Oficina Consejería de Comunicaciones, Oficina de Protocolo, Oficina Asesora de Planeación, Dirección Administrativa y Financiera, Subsecretaría de Servicio a la Ciudadanía, Dirección Distrital de Desarrollo Institucional, Oficina de Tecnologías de la Información y las Comunicaciones, Dirección de Talento Humano, Subdirección de Servicios Administrativos, Subdirección de Imprenta Distrital, Dirección Distrital de Relaciones Internacionales, Oficina de Alta Consejería para los Derechos de las Víctimas, la Paz y la Reconciliación y la Oficina de la Alta Consejería Distrital de Tecnologías de Información y Comunicaciones, considerando que estas áreas suscribieron durante el 2020 procesos contractuales que incluyeron cláusulas ambientales
</t>
  </si>
  <si>
    <t>El 22 de febrero se realizó la primera mesa de trabajo liderada por la gestora ambiental y dirigida al  Equipo de Compras Públicas Sostenibles de la Secretaría General Alcaldía Mayor de Bogotá.</t>
  </si>
  <si>
    <t xml:space="preserve">Se realizó la inclusion de clausulas ambientales a los 10  procesos precontractuales
</t>
  </si>
  <si>
    <t>Se reaizó el informe bimestral del cumplimiento en la inclusión de clausulas ambientales.</t>
  </si>
  <si>
    <t>Se realizó el 24 de febrero la charla "ADAPTACIÓN AL CAMBIO CLIMÁTICO", vía TEAMS.</t>
  </si>
  <si>
    <t xml:space="preserve">Se generaron las piezas comunicativas de la politica de cero papel en la entidad y se socializaron por medio de la plataforma.
</t>
  </si>
  <si>
    <t>Se realizaron actividades de movilidad sostenible el 4 de febrero en la imprenta distrital y en la sede Manzana Lievano.</t>
  </si>
  <si>
    <t xml:space="preserve"> Articulación con SDA  para la realización de una charla en uso eficiente de agua en el marco del día mundial del agua 24 de marzo.
Se envio por la plataforma SOY 10 los tips de ahorro de agua en la SG.
</t>
  </si>
  <si>
    <t>Se realizó la actualización de los inventarios lumínicos  de las 24 sedes de la SG, el cual se actualizará de manera trimestral</t>
  </si>
  <si>
    <t xml:space="preserve">Se envio por la plataforma SOY 10 los tips de ahorro de energía  en la SG.
</t>
  </si>
  <si>
    <t>Se realizó la actualización dela cartilla de gestión ambiental</t>
  </si>
  <si>
    <t>Se realiza la clasificación en la fuente de los reiduos aprovechables en cada una de las sedes.
Se diligencian las bitacoras, se consolida la información y se gestionó con las asociaciones de recicladores con las que se cuenta con el acuerdo de corresponsabilidad la recoelcción.</t>
  </si>
  <si>
    <t>Se realizo una jornada de socialización de los tips para aprender a clasificar en la fuente, con el acompañamiento de LITO el 16 de marzo.</t>
  </si>
  <si>
    <t>Se ha realizado la verificación y aprobación de la inclusión de cláusulas ambientales en 40 procesos precontractuales de la entidad y realizado acompañamiento en evaluación técnica desde el componente ambiental para el proceso SGA-SASI-001-2021 de contratación de Transporte Especial.</t>
  </si>
  <si>
    <t>Se realizó la primera actividad de fortalecimiento al seguimiento de cláusulas ambientales por parte de los Supervisores y/o Apoyos a la Supervisión con las dependencias Oficina de Tecnologías de la Información y las Comunicaciones, Subdirección de Servicios Administrativos y Dirección Administrativa y Financiera.</t>
  </si>
  <si>
    <t xml:space="preserve">Se realizó una jornada de movilidad sostenible, en el día sin carro, caminando desde la torre colpatria hasta la SG o el archivo .
Se realizó la invitación a la   charla virtual del Día de la Movilidad Sostenible el 4 de marzo 2021 liderada por Secretaría de Movilidad.
</t>
  </si>
  <si>
    <t>Se realizó la actualización de la matriz de aspectos e impactos ambientales y de la matriz normativa.</t>
  </si>
  <si>
    <t>Se realizó el inventario de toners usados por sede y se solicitó la recolección a UNIPLES.
Se inicio el acercamiento con LITO para generar un acuerdo de corresponsabilidad , con el objeto de recoger bombillas, RAES, pilas y luminarias generados en las sedes de la SG.</t>
  </si>
  <si>
    <t>Se solicito la actualización del inventario de sustancias químicas que utiliza la sede imprenta distrital y los posibles RESPEL que generan en la ejecución de su misionalidad.
Se concertó con mantenimiento las condiciones de infraestructura requeridas para el cuarto de almacenamiento de RESPEL en la sede imprenta.</t>
  </si>
  <si>
    <t xml:space="preserve"> </t>
  </si>
  <si>
    <t xml:space="preserve">EN PROYECTO DE INVESIÓN </t>
  </si>
  <si>
    <t>Dirección Administrativa y Financiera</t>
  </si>
  <si>
    <t>CONSUMO SOSTENIBLE 15%</t>
  </si>
  <si>
    <t>Se realizó el diagnóstico ambiental de  las 24 sedes de la SG, el cual se actualizará de manera semestral y se generó un informe de necesidades ambientales por sede, para determinar las acciones a realizar en cada una de ellas.</t>
  </si>
  <si>
    <t>5. PROGRAMA CONSUMOS SOSTENIBLE 15%</t>
  </si>
  <si>
    <t>4. PROGRAMA PRÁCTICAS SOSTENIBLES 21%</t>
  </si>
  <si>
    <t>PLAN DE ACCIÓN ANUAL - PLAN INSTITUCIONAL DE GESTIÓN AMBIENTAL- PIGA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</si>
</sst>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0\ _€_-;\-* #,##0.00\ _€_-;_-* &quot;-&quot;??\ _€_-;_-@_-"/>
  </numFmts>
  <fonts count="9" x14ac:knownFonts="1">
    <font>
      <sz val="11"/>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1"/>
      <name val="Calibri"/>
      <family val="2"/>
      <scheme val="minor"/>
    </font>
    <font>
      <b/>
      <sz val="12"/>
      <color theme="1"/>
      <name val="Calibri"/>
      <family val="2"/>
      <scheme val="minor"/>
    </font>
    <font>
      <sz val="16"/>
      <name val="Calibri"/>
      <family val="2"/>
      <scheme val="minor"/>
    </font>
    <font>
      <b/>
      <sz val="20"/>
      <color theme="1"/>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
      <patternFill patternType="solid">
        <fgColor theme="7"/>
        <bgColor indexed="64"/>
      </patternFill>
    </fill>
    <fill>
      <patternFill patternType="solid">
        <fgColor rgb="FFFFFF00"/>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3" fillId="0" borderId="0" xfId="0" applyFont="1"/>
    <xf numFmtId="0" fontId="3" fillId="0" borderId="0" xfId="0" applyFont="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vertical="center" wrapText="1"/>
    </xf>
    <xf numFmtId="164" fontId="4" fillId="0" borderId="9" xfId="2" applyNumberFormat="1" applyFont="1" applyFill="1" applyBorder="1" applyAlignment="1">
      <alignment vertical="center"/>
    </xf>
    <xf numFmtId="0" fontId="4" fillId="0" borderId="0" xfId="0" applyFont="1" applyAlignment="1">
      <alignment vertical="center"/>
    </xf>
    <xf numFmtId="0" fontId="4" fillId="4" borderId="0" xfId="0" applyFont="1" applyFill="1" applyAlignment="1">
      <alignment vertical="center"/>
    </xf>
    <xf numFmtId="10" fontId="4" fillId="0" borderId="9" xfId="2" applyNumberFormat="1" applyFont="1" applyFill="1" applyBorder="1" applyAlignment="1">
      <alignment vertical="center"/>
    </xf>
    <xf numFmtId="10" fontId="4" fillId="0" borderId="9" xfId="0" applyNumberFormat="1" applyFont="1" applyBorder="1" applyAlignment="1">
      <alignment vertical="center"/>
    </xf>
    <xf numFmtId="164" fontId="4" fillId="0" borderId="9" xfId="0" applyNumberFormat="1" applyFont="1" applyBorder="1" applyAlignment="1">
      <alignment vertical="center"/>
    </xf>
    <xf numFmtId="0" fontId="4" fillId="0" borderId="0" xfId="0" applyFont="1"/>
    <xf numFmtId="0" fontId="4" fillId="0" borderId="0" xfId="0" applyFont="1" applyAlignment="1">
      <alignment horizontal="center"/>
    </xf>
    <xf numFmtId="0" fontId="5" fillId="5" borderId="14" xfId="0" applyFont="1" applyFill="1" applyBorder="1" applyAlignment="1">
      <alignment wrapText="1"/>
    </xf>
    <xf numFmtId="0" fontId="4" fillId="0" borderId="9" xfId="0" applyFont="1" applyBorder="1" applyAlignment="1">
      <alignment vertical="center"/>
    </xf>
    <xf numFmtId="0" fontId="5" fillId="5" borderId="21" xfId="0" applyFont="1" applyFill="1" applyBorder="1" applyAlignment="1">
      <alignment wrapText="1"/>
    </xf>
    <xf numFmtId="0" fontId="2" fillId="2" borderId="20" xfId="0" applyFont="1" applyFill="1" applyBorder="1" applyAlignment="1">
      <alignment horizontal="center" vertical="center"/>
    </xf>
    <xf numFmtId="164" fontId="4" fillId="0" borderId="9" xfId="2" applyNumberFormat="1" applyFont="1" applyFill="1" applyBorder="1" applyAlignment="1">
      <alignment vertical="center" wrapText="1"/>
    </xf>
    <xf numFmtId="164" fontId="4" fillId="0" borderId="9" xfId="2" applyNumberFormat="1" applyFont="1" applyFill="1" applyBorder="1" applyAlignment="1">
      <alignment horizontal="center" vertical="center"/>
    </xf>
    <xf numFmtId="10" fontId="4" fillId="0" borderId="9" xfId="2" applyNumberFormat="1" applyFont="1" applyFill="1" applyBorder="1" applyAlignment="1">
      <alignment horizontal="center" vertical="center"/>
    </xf>
    <xf numFmtId="164" fontId="4" fillId="0" borderId="0" xfId="0" applyNumberFormat="1" applyFont="1"/>
    <xf numFmtId="0" fontId="4" fillId="0" borderId="9" xfId="0" applyFont="1" applyBorder="1" applyAlignment="1">
      <alignment horizontal="center" vertical="center"/>
    </xf>
    <xf numFmtId="0" fontId="4" fillId="0" borderId="9" xfId="0" applyFont="1" applyFill="1" applyBorder="1" applyAlignment="1">
      <alignment vertical="center" wrapText="1"/>
    </xf>
    <xf numFmtId="164" fontId="4" fillId="0" borderId="9" xfId="0" applyNumberFormat="1" applyFont="1" applyBorder="1" applyAlignment="1">
      <alignment horizontal="center" vertical="center"/>
    </xf>
    <xf numFmtId="164" fontId="4" fillId="4" borderId="9" xfId="2" applyNumberFormat="1" applyFont="1" applyFill="1" applyBorder="1" applyAlignment="1">
      <alignment vertical="center"/>
    </xf>
    <xf numFmtId="164" fontId="4" fillId="4" borderId="9" xfId="2" applyNumberFormat="1" applyFont="1" applyFill="1" applyBorder="1" applyAlignment="1">
      <alignment horizontal="center" vertical="center"/>
    </xf>
    <xf numFmtId="0" fontId="4" fillId="0" borderId="9" xfId="0" applyFont="1" applyFill="1" applyBorder="1" applyAlignment="1">
      <alignment horizontal="center" vertical="center" wrapText="1"/>
    </xf>
    <xf numFmtId="164" fontId="4" fillId="0" borderId="9" xfId="0" applyNumberFormat="1" applyFont="1" applyFill="1" applyBorder="1" applyAlignment="1">
      <alignment vertical="center"/>
    </xf>
    <xf numFmtId="0" fontId="4" fillId="0" borderId="9" xfId="0" applyFont="1" applyFill="1" applyBorder="1" applyAlignment="1">
      <alignment vertical="center"/>
    </xf>
    <xf numFmtId="0" fontId="4" fillId="0" borderId="9" xfId="0" applyFont="1" applyFill="1" applyBorder="1" applyAlignment="1">
      <alignment horizontal="left" vertical="center" wrapText="1"/>
    </xf>
    <xf numFmtId="0" fontId="4" fillId="6" borderId="28" xfId="0" applyFont="1" applyFill="1" applyBorder="1" applyAlignment="1">
      <alignment horizontal="center"/>
    </xf>
    <xf numFmtId="164" fontId="4" fillId="6" borderId="28" xfId="2" applyNumberFormat="1" applyFont="1" applyFill="1" applyBorder="1" applyAlignment="1">
      <alignment horizontal="center"/>
    </xf>
    <xf numFmtId="9" fontId="4" fillId="6" borderId="28" xfId="2" applyNumberFormat="1" applyFont="1" applyFill="1" applyBorder="1" applyAlignment="1">
      <alignment horizontal="center"/>
    </xf>
    <xf numFmtId="164" fontId="4" fillId="6" borderId="28" xfId="0" applyNumberFormat="1" applyFont="1" applyFill="1" applyBorder="1" applyAlignment="1">
      <alignment horizontal="center"/>
    </xf>
    <xf numFmtId="0" fontId="4" fillId="0" borderId="28" xfId="0" applyFont="1" applyBorder="1" applyAlignment="1">
      <alignment horizontal="center"/>
    </xf>
    <xf numFmtId="164" fontId="4" fillId="0" borderId="28" xfId="2" applyNumberFormat="1" applyFont="1" applyBorder="1" applyAlignment="1">
      <alignment horizontal="center"/>
    </xf>
    <xf numFmtId="0" fontId="4" fillId="0" borderId="29" xfId="0" applyFont="1" applyBorder="1" applyAlignment="1">
      <alignment horizontal="center"/>
    </xf>
    <xf numFmtId="165" fontId="2" fillId="3" borderId="10" xfId="1" applyFont="1" applyFill="1" applyBorder="1" applyAlignment="1">
      <alignment horizontal="center" vertical="center"/>
    </xf>
    <xf numFmtId="164" fontId="2" fillId="3" borderId="10" xfId="0" applyNumberFormat="1" applyFont="1" applyFill="1" applyBorder="1" applyAlignment="1">
      <alignment horizontal="center" vertical="center"/>
    </xf>
    <xf numFmtId="9" fontId="2" fillId="3" borderId="10" xfId="0" applyNumberFormat="1" applyFont="1" applyFill="1" applyBorder="1" applyAlignment="1">
      <alignment horizontal="center" vertical="center"/>
    </xf>
    <xf numFmtId="9" fontId="4" fillId="0" borderId="28" xfId="2" applyNumberFormat="1" applyFont="1" applyBorder="1" applyAlignment="1">
      <alignment horizontal="center"/>
    </xf>
    <xf numFmtId="0" fontId="4" fillId="0" borderId="9" xfId="0" applyFont="1" applyFill="1" applyBorder="1" applyAlignment="1">
      <alignment horizontal="center" vertical="center"/>
    </xf>
    <xf numFmtId="9" fontId="4" fillId="0" borderId="9" xfId="0" applyNumberFormat="1" applyFont="1" applyBorder="1" applyAlignment="1">
      <alignment horizontal="center" vertical="center"/>
    </xf>
    <xf numFmtId="0" fontId="2" fillId="2" borderId="4"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2"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3" borderId="31" xfId="0" applyFont="1" applyFill="1" applyBorder="1" applyAlignment="1">
      <alignment horizontal="left"/>
    </xf>
    <xf numFmtId="0" fontId="2" fillId="3" borderId="32" xfId="0" applyFont="1" applyFill="1" applyBorder="1" applyAlignment="1">
      <alignment horizontal="left"/>
    </xf>
    <xf numFmtId="0" fontId="2" fillId="3" borderId="33" xfId="0" applyFont="1" applyFill="1" applyBorder="1" applyAlignment="1">
      <alignment horizontal="left"/>
    </xf>
    <xf numFmtId="0" fontId="2" fillId="2" borderId="2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5" xfId="0" applyFont="1" applyFill="1" applyBorder="1" applyAlignment="1">
      <alignment horizontal="center" vertical="center"/>
    </xf>
    <xf numFmtId="0" fontId="5" fillId="5" borderId="11" xfId="0" applyFont="1" applyFill="1" applyBorder="1" applyAlignment="1">
      <alignment horizontal="center" wrapText="1"/>
    </xf>
    <xf numFmtId="0" fontId="5" fillId="5" borderId="12" xfId="0" applyFont="1" applyFill="1" applyBorder="1" applyAlignment="1">
      <alignment horizontal="center" wrapText="1"/>
    </xf>
    <xf numFmtId="0" fontId="5" fillId="5" borderId="13" xfId="0" applyFont="1" applyFill="1" applyBorder="1" applyAlignment="1">
      <alignment horizont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2" fillId="3" borderId="23" xfId="0" applyFont="1" applyFill="1" applyBorder="1" applyAlignment="1">
      <alignment horizontal="left" vertical="center"/>
    </xf>
    <xf numFmtId="0" fontId="2" fillId="3" borderId="26" xfId="0" applyFont="1" applyFill="1" applyBorder="1" applyAlignment="1">
      <alignment horizontal="left" vertical="center"/>
    </xf>
    <xf numFmtId="0" fontId="2" fillId="3" borderId="25" xfId="0" applyFont="1" applyFill="1" applyBorder="1" applyAlignment="1">
      <alignment horizontal="left" vertical="center"/>
    </xf>
    <xf numFmtId="164" fontId="4" fillId="0" borderId="9" xfId="0" applyNumberFormat="1" applyFont="1" applyBorder="1" applyAlignment="1">
      <alignment horizontal="center" vertical="center"/>
    </xf>
    <xf numFmtId="0" fontId="6" fillId="6" borderId="11" xfId="0" applyFont="1" applyFill="1" applyBorder="1" applyAlignment="1">
      <alignment horizontal="center"/>
    </xf>
    <xf numFmtId="0" fontId="6" fillId="6" borderId="30" xfId="0" applyFont="1" applyFill="1" applyBorder="1" applyAlignment="1">
      <alignment horizontal="center"/>
    </xf>
    <xf numFmtId="0" fontId="2" fillId="3" borderId="3"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3" xfId="0" applyFont="1" applyFill="1" applyBorder="1" applyAlignment="1">
      <alignment vertical="center"/>
    </xf>
    <xf numFmtId="0" fontId="2" fillId="3" borderId="26" xfId="0" applyFont="1" applyFill="1" applyBorder="1" applyAlignment="1">
      <alignment vertical="center"/>
    </xf>
    <xf numFmtId="0" fontId="2" fillId="3" borderId="25" xfId="0" applyFont="1" applyFill="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8" fillId="0" borderId="0" xfId="0" applyFont="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682625</xdr:colOff>
      <xdr:row>0</xdr:row>
      <xdr:rowOff>0</xdr:rowOff>
    </xdr:from>
    <xdr:to>
      <xdr:col>0</xdr:col>
      <xdr:colOff>3757839</xdr:colOff>
      <xdr:row>4</xdr:row>
      <xdr:rowOff>251922</xdr:rowOff>
    </xdr:to>
    <xdr:pic>
      <xdr:nvPicPr>
        <xdr:cNvPr id="2" name="Imagen 1">
          <a:extLst>
            <a:ext uri="{FF2B5EF4-FFF2-40B4-BE49-F238E27FC236}">
              <a16:creationId xmlns:a16="http://schemas.microsoft.com/office/drawing/2014/main" id="{9FE01B7A-7673-4EEE-9CEC-8917B1EC3B02}"/>
            </a:ext>
          </a:extLst>
        </xdr:cNvPr>
        <xdr:cNvPicPr>
          <a:picLocks noChangeAspect="1"/>
        </xdr:cNvPicPr>
      </xdr:nvPicPr>
      <xdr:blipFill>
        <a:blip xmlns:r="http://schemas.openxmlformats.org/officeDocument/2006/relationships" r:embed="rId1"/>
        <a:stretch>
          <a:fillRect/>
        </a:stretch>
      </xdr:blipFill>
      <xdr:spPr>
        <a:xfrm>
          <a:off x="682625" y="0"/>
          <a:ext cx="3075214" cy="12679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77"/>
  <sheetViews>
    <sheetView showGridLines="0" tabSelected="1" view="pageBreakPreview" zoomScale="60" zoomScaleNormal="60" workbookViewId="0">
      <selection activeCell="B3" sqref="B3"/>
    </sheetView>
  </sheetViews>
  <sheetFormatPr baseColWidth="10" defaultRowHeight="15.75" x14ac:dyDescent="0.25"/>
  <cols>
    <col min="1" max="1" width="69.5703125" style="11" customWidth="1"/>
    <col min="2" max="2" width="31.85546875" style="6" customWidth="1"/>
    <col min="3" max="3" width="17" style="11" hidden="1" customWidth="1"/>
    <col min="4" max="5" width="12.42578125" style="11" customWidth="1"/>
    <col min="6" max="6" width="73.5703125" style="11" customWidth="1"/>
    <col min="7" max="8" width="12.42578125" style="11" customWidth="1"/>
    <col min="9" max="9" width="47.7109375" style="11" customWidth="1"/>
    <col min="10" max="10" width="12.42578125" style="11" customWidth="1"/>
    <col min="11" max="11" width="18.140625" style="12" customWidth="1"/>
    <col min="12" max="12" width="60.7109375" style="11" customWidth="1"/>
    <col min="13" max="14" width="12.42578125" style="11" customWidth="1"/>
    <col min="15" max="15" width="47.5703125" style="11" customWidth="1"/>
    <col min="16" max="17" width="12.42578125" style="11" customWidth="1"/>
    <col min="18" max="18" width="47.5703125" style="11" customWidth="1"/>
    <col min="19" max="20" width="12.42578125" style="11" customWidth="1"/>
    <col min="21" max="21" width="47.5703125" style="11" customWidth="1"/>
    <col min="22" max="23" width="12.42578125" style="11" customWidth="1"/>
    <col min="24" max="24" width="47.5703125" style="11" customWidth="1"/>
    <col min="25" max="26" width="12.42578125" style="11" customWidth="1"/>
    <col min="27" max="27" width="47.5703125" style="11" customWidth="1"/>
    <col min="28" max="29" width="14.5703125" style="11" customWidth="1"/>
    <col min="30" max="30" width="47.5703125" style="11" customWidth="1"/>
    <col min="31" max="32" width="10.5703125" style="11" customWidth="1"/>
    <col min="33" max="33" width="47.5703125" style="11" customWidth="1"/>
    <col min="34" max="35" width="14" style="11" customWidth="1"/>
    <col min="36" max="36" width="47.42578125" style="11" customWidth="1"/>
    <col min="37" max="38" width="12.42578125" style="11" customWidth="1"/>
    <col min="39" max="39" width="47.5703125" style="11" customWidth="1"/>
    <col min="40" max="40" width="24.5703125" style="11" customWidth="1"/>
    <col min="41" max="41" width="3.7109375" style="11" customWidth="1"/>
    <col min="42" max="16384" width="11.42578125" style="11"/>
  </cols>
  <sheetData>
    <row r="2" spans="1:40" s="1" customFormat="1" ht="18.75" x14ac:dyDescent="0.3">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row>
    <row r="3" spans="1:40" s="1" customFormat="1" ht="26.25" x14ac:dyDescent="0.3">
      <c r="A3" s="81"/>
      <c r="B3" s="82"/>
      <c r="C3" s="82"/>
      <c r="D3" s="85" t="s">
        <v>109</v>
      </c>
      <c r="E3" s="85"/>
      <c r="F3" s="85"/>
      <c r="G3" s="85"/>
      <c r="H3" s="85"/>
      <c r="I3" s="85"/>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row>
    <row r="4" spans="1:40" s="1" customFormat="1" ht="18.75" x14ac:dyDescent="0.3">
      <c r="A4" s="81"/>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row>
    <row r="5" spans="1:40" s="1" customFormat="1" ht="19.5" thickBot="1" x14ac:dyDescent="0.35">
      <c r="A5" s="83"/>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row>
    <row r="6" spans="1:40" s="2" customFormat="1" ht="19.5" customHeight="1" x14ac:dyDescent="0.25">
      <c r="A6" s="43" t="s">
        <v>0</v>
      </c>
      <c r="B6" s="46" t="s">
        <v>1</v>
      </c>
      <c r="C6" s="46" t="s">
        <v>2</v>
      </c>
      <c r="D6" s="49" t="s">
        <v>65</v>
      </c>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1"/>
    </row>
    <row r="7" spans="1:40" s="2" customFormat="1" ht="19.5" customHeight="1" x14ac:dyDescent="0.25">
      <c r="A7" s="44"/>
      <c r="B7" s="47"/>
      <c r="C7" s="47"/>
      <c r="D7" s="55" t="s">
        <v>3</v>
      </c>
      <c r="E7" s="56"/>
      <c r="F7" s="57"/>
      <c r="G7" s="55" t="s">
        <v>4</v>
      </c>
      <c r="H7" s="56"/>
      <c r="I7" s="57"/>
      <c r="J7" s="55" t="s">
        <v>5</v>
      </c>
      <c r="K7" s="56"/>
      <c r="L7" s="57"/>
      <c r="M7" s="55" t="s">
        <v>6</v>
      </c>
      <c r="N7" s="56"/>
      <c r="O7" s="57"/>
      <c r="P7" s="55" t="s">
        <v>7</v>
      </c>
      <c r="Q7" s="56"/>
      <c r="R7" s="57"/>
      <c r="S7" s="55" t="s">
        <v>8</v>
      </c>
      <c r="T7" s="56"/>
      <c r="U7" s="57"/>
      <c r="V7" s="55" t="s">
        <v>9</v>
      </c>
      <c r="W7" s="56"/>
      <c r="X7" s="57"/>
      <c r="Y7" s="55" t="s">
        <v>10</v>
      </c>
      <c r="Z7" s="56"/>
      <c r="AA7" s="57"/>
      <c r="AB7" s="55" t="s">
        <v>11</v>
      </c>
      <c r="AC7" s="56"/>
      <c r="AD7" s="57"/>
      <c r="AE7" s="55" t="s">
        <v>12</v>
      </c>
      <c r="AF7" s="56"/>
      <c r="AG7" s="57"/>
      <c r="AH7" s="55" t="s">
        <v>13</v>
      </c>
      <c r="AI7" s="56"/>
      <c r="AJ7" s="57"/>
      <c r="AK7" s="55" t="s">
        <v>14</v>
      </c>
      <c r="AL7" s="56"/>
      <c r="AM7" s="57"/>
      <c r="AN7" s="16"/>
    </row>
    <row r="8" spans="1:40" s="2" customFormat="1" ht="30.75" customHeight="1" thickBot="1" x14ac:dyDescent="0.3">
      <c r="A8" s="45"/>
      <c r="B8" s="48"/>
      <c r="C8" s="48"/>
      <c r="D8" s="3" t="s">
        <v>66</v>
      </c>
      <c r="E8" s="3" t="s">
        <v>67</v>
      </c>
      <c r="F8" s="3" t="s">
        <v>68</v>
      </c>
      <c r="G8" s="3" t="s">
        <v>66</v>
      </c>
      <c r="H8" s="3" t="s">
        <v>67</v>
      </c>
      <c r="I8" s="3" t="s">
        <v>68</v>
      </c>
      <c r="J8" s="3" t="s">
        <v>66</v>
      </c>
      <c r="K8" s="3" t="s">
        <v>67</v>
      </c>
      <c r="L8" s="3" t="s">
        <v>68</v>
      </c>
      <c r="M8" s="3" t="s">
        <v>66</v>
      </c>
      <c r="N8" s="3" t="s">
        <v>67</v>
      </c>
      <c r="O8" s="3" t="s">
        <v>68</v>
      </c>
      <c r="P8" s="3" t="s">
        <v>66</v>
      </c>
      <c r="Q8" s="3" t="s">
        <v>67</v>
      </c>
      <c r="R8" s="3" t="s">
        <v>68</v>
      </c>
      <c r="S8" s="3" t="s">
        <v>66</v>
      </c>
      <c r="T8" s="3" t="s">
        <v>67</v>
      </c>
      <c r="U8" s="3" t="s">
        <v>68</v>
      </c>
      <c r="V8" s="3" t="s">
        <v>66</v>
      </c>
      <c r="W8" s="3" t="s">
        <v>67</v>
      </c>
      <c r="X8" s="3" t="s">
        <v>68</v>
      </c>
      <c r="Y8" s="3" t="s">
        <v>66</v>
      </c>
      <c r="Z8" s="3" t="s">
        <v>67</v>
      </c>
      <c r="AA8" s="3" t="s">
        <v>68</v>
      </c>
      <c r="AB8" s="3" t="s">
        <v>66</v>
      </c>
      <c r="AC8" s="3" t="s">
        <v>67</v>
      </c>
      <c r="AD8" s="3" t="s">
        <v>68</v>
      </c>
      <c r="AE8" s="3" t="s">
        <v>66</v>
      </c>
      <c r="AF8" s="3" t="s">
        <v>67</v>
      </c>
      <c r="AG8" s="3" t="s">
        <v>68</v>
      </c>
      <c r="AH8" s="3" t="s">
        <v>66</v>
      </c>
      <c r="AI8" s="3" t="s">
        <v>67</v>
      </c>
      <c r="AJ8" s="3" t="s">
        <v>68</v>
      </c>
      <c r="AK8" s="3" t="s">
        <v>66</v>
      </c>
      <c r="AL8" s="3" t="s">
        <v>67</v>
      </c>
      <c r="AM8" s="3" t="s">
        <v>68</v>
      </c>
      <c r="AN8" s="4" t="s">
        <v>15</v>
      </c>
    </row>
    <row r="9" spans="1:40" s="1" customFormat="1" ht="19.5" customHeight="1" x14ac:dyDescent="0.3">
      <c r="A9" s="52" t="s">
        <v>16</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4"/>
    </row>
    <row r="10" spans="1:40" s="6" customFormat="1" ht="71.25" customHeight="1" x14ac:dyDescent="0.25">
      <c r="A10" s="22" t="s">
        <v>17</v>
      </c>
      <c r="B10" s="26" t="s">
        <v>104</v>
      </c>
      <c r="C10" s="41">
        <v>25</v>
      </c>
      <c r="D10" s="5"/>
      <c r="E10" s="5"/>
      <c r="F10" s="5"/>
      <c r="G10" s="5">
        <v>7.7999999999999996E-3</v>
      </c>
      <c r="H10" s="5">
        <v>7.7999999999999996E-3</v>
      </c>
      <c r="I10" s="17" t="s">
        <v>71</v>
      </c>
      <c r="J10" s="5"/>
      <c r="K10" s="18"/>
      <c r="L10" s="5"/>
      <c r="M10" s="5"/>
      <c r="N10" s="5"/>
      <c r="O10" s="5"/>
      <c r="P10" s="5">
        <v>7.7999999999999996E-3</v>
      </c>
      <c r="Q10" s="5"/>
      <c r="R10" s="5"/>
      <c r="S10" s="5"/>
      <c r="T10" s="5"/>
      <c r="U10" s="5"/>
      <c r="V10" s="5"/>
      <c r="W10" s="5"/>
      <c r="X10" s="5"/>
      <c r="Y10" s="5">
        <v>7.7999999999999996E-3</v>
      </c>
      <c r="Z10" s="5"/>
      <c r="AA10" s="5"/>
      <c r="AB10" s="5"/>
      <c r="AC10" s="5"/>
      <c r="AD10" s="5"/>
      <c r="AE10" s="5"/>
      <c r="AF10" s="5"/>
      <c r="AG10" s="5"/>
      <c r="AH10" s="5">
        <v>7.7999999999999996E-3</v>
      </c>
      <c r="AI10" s="5"/>
      <c r="AJ10" s="5"/>
      <c r="AK10" s="5"/>
      <c r="AL10" s="5"/>
      <c r="AM10" s="5"/>
      <c r="AN10" s="42">
        <f>+SUM(D10:AK15)</f>
        <v>0.15549999999999994</v>
      </c>
    </row>
    <row r="11" spans="1:40" s="6" customFormat="1" ht="71.25" customHeight="1" x14ac:dyDescent="0.25">
      <c r="A11" s="22" t="s">
        <v>19</v>
      </c>
      <c r="B11" s="26" t="s">
        <v>104</v>
      </c>
      <c r="C11" s="41"/>
      <c r="D11" s="27"/>
      <c r="E11" s="27"/>
      <c r="F11" s="27"/>
      <c r="G11" s="5">
        <v>5.0000000000000001E-3</v>
      </c>
      <c r="H11" s="5">
        <v>5.0000000000000001E-3</v>
      </c>
      <c r="I11" s="17" t="s">
        <v>72</v>
      </c>
      <c r="J11" s="10"/>
      <c r="K11" s="23"/>
      <c r="L11" s="10"/>
      <c r="M11" s="5">
        <v>5.0000000000000001E-3</v>
      </c>
      <c r="N11" s="5"/>
      <c r="O11" s="5"/>
      <c r="P11" s="10"/>
      <c r="Q11" s="10"/>
      <c r="R11" s="10"/>
      <c r="S11" s="5">
        <v>5.0000000000000001E-3</v>
      </c>
      <c r="T11" s="5"/>
      <c r="U11" s="5"/>
      <c r="V11" s="10"/>
      <c r="W11" s="10"/>
      <c r="X11" s="10"/>
      <c r="Y11" s="5">
        <v>3.8999999999999998E-3</v>
      </c>
      <c r="Z11" s="5"/>
      <c r="AA11" s="5"/>
      <c r="AB11" s="10"/>
      <c r="AC11" s="10"/>
      <c r="AD11" s="10"/>
      <c r="AE11" s="5">
        <v>3.8999999999999998E-3</v>
      </c>
      <c r="AF11" s="5"/>
      <c r="AG11" s="5"/>
      <c r="AH11" s="10"/>
      <c r="AI11" s="10"/>
      <c r="AJ11" s="10"/>
      <c r="AK11" s="5">
        <v>3.8999999999999998E-3</v>
      </c>
      <c r="AL11" s="5"/>
      <c r="AM11" s="5"/>
      <c r="AN11" s="42"/>
    </row>
    <row r="12" spans="1:40" s="6" customFormat="1" ht="99" customHeight="1" x14ac:dyDescent="0.25">
      <c r="A12" s="22" t="s">
        <v>20</v>
      </c>
      <c r="B12" s="26" t="s">
        <v>104</v>
      </c>
      <c r="C12" s="41"/>
      <c r="D12" s="5">
        <v>5.0000000000000001E-3</v>
      </c>
      <c r="E12" s="5">
        <v>5.0000000000000001E-3</v>
      </c>
      <c r="F12" s="17" t="s">
        <v>69</v>
      </c>
      <c r="G12" s="5"/>
      <c r="H12" s="5"/>
      <c r="I12" s="17"/>
      <c r="J12" s="5">
        <v>3.8999999999999998E-3</v>
      </c>
      <c r="K12" s="18">
        <v>3.8999999999999998E-3</v>
      </c>
      <c r="L12" s="17" t="s">
        <v>90</v>
      </c>
      <c r="M12" s="5"/>
      <c r="N12" s="5"/>
      <c r="O12" s="5"/>
      <c r="P12" s="5">
        <v>3.8999999999999998E-3</v>
      </c>
      <c r="Q12" s="5"/>
      <c r="R12" s="5"/>
      <c r="S12" s="10"/>
      <c r="T12" s="10"/>
      <c r="U12" s="10"/>
      <c r="V12" s="5">
        <v>6.0000000000000001E-3</v>
      </c>
      <c r="W12" s="5"/>
      <c r="X12" s="5"/>
      <c r="Y12" s="5"/>
      <c r="Z12" s="5"/>
      <c r="AA12" s="5"/>
      <c r="AB12" s="5">
        <v>5.0000000000000001E-3</v>
      </c>
      <c r="AC12" s="5"/>
      <c r="AD12" s="5"/>
      <c r="AE12" s="5"/>
      <c r="AF12" s="5"/>
      <c r="AG12" s="5"/>
      <c r="AH12" s="5">
        <v>5.0000000000000001E-3</v>
      </c>
      <c r="AI12" s="5"/>
      <c r="AJ12" s="5"/>
      <c r="AK12" s="5"/>
      <c r="AL12" s="5"/>
      <c r="AM12" s="5"/>
      <c r="AN12" s="42"/>
    </row>
    <row r="13" spans="1:40" s="6" customFormat="1" ht="71.25" customHeight="1" x14ac:dyDescent="0.25">
      <c r="A13" s="22" t="s">
        <v>21</v>
      </c>
      <c r="B13" s="26" t="s">
        <v>104</v>
      </c>
      <c r="C13" s="41"/>
      <c r="D13" s="5"/>
      <c r="E13" s="5"/>
      <c r="F13" s="5"/>
      <c r="G13" s="5"/>
      <c r="H13" s="5"/>
      <c r="I13" s="5"/>
      <c r="J13" s="5"/>
      <c r="K13" s="18"/>
      <c r="L13" s="5"/>
      <c r="M13" s="5"/>
      <c r="N13" s="5"/>
      <c r="O13" s="5"/>
      <c r="P13" s="5"/>
      <c r="Q13" s="5"/>
      <c r="R13" s="5"/>
      <c r="S13" s="5"/>
      <c r="T13" s="5"/>
      <c r="U13" s="5"/>
      <c r="V13" s="5"/>
      <c r="W13" s="5"/>
      <c r="X13" s="5"/>
      <c r="Y13" s="5"/>
      <c r="Z13" s="5"/>
      <c r="AA13" s="5"/>
      <c r="AB13" s="5"/>
      <c r="AC13" s="5"/>
      <c r="AD13" s="5"/>
      <c r="AE13" s="5"/>
      <c r="AF13" s="5"/>
      <c r="AG13" s="5"/>
      <c r="AH13" s="5"/>
      <c r="AI13" s="5"/>
      <c r="AJ13" s="5"/>
      <c r="AK13" s="5">
        <v>8.0000000000000002E-3</v>
      </c>
      <c r="AL13" s="5"/>
      <c r="AM13" s="5"/>
      <c r="AN13" s="42"/>
    </row>
    <row r="14" spans="1:40" s="6" customFormat="1" ht="71.25" customHeight="1" x14ac:dyDescent="0.25">
      <c r="A14" s="22" t="s">
        <v>22</v>
      </c>
      <c r="B14" s="26" t="s">
        <v>104</v>
      </c>
      <c r="C14" s="41"/>
      <c r="D14" s="28"/>
      <c r="E14" s="28"/>
      <c r="F14" s="28"/>
      <c r="G14" s="5">
        <v>3.8999999999999998E-3</v>
      </c>
      <c r="H14" s="5">
        <v>3.8999999999999998E-3</v>
      </c>
      <c r="I14" s="17" t="s">
        <v>70</v>
      </c>
      <c r="J14" s="14"/>
      <c r="K14" s="21"/>
      <c r="L14" s="14"/>
      <c r="M14" s="5">
        <v>3.8999999999999998E-3</v>
      </c>
      <c r="N14" s="5"/>
      <c r="O14" s="5"/>
      <c r="P14" s="10"/>
      <c r="Q14" s="10"/>
      <c r="R14" s="10"/>
      <c r="S14" s="5">
        <v>3.8999999999999998E-3</v>
      </c>
      <c r="T14" s="5"/>
      <c r="U14" s="5"/>
      <c r="V14" s="10"/>
      <c r="W14" s="10"/>
      <c r="X14" s="10"/>
      <c r="Y14" s="5">
        <v>3.8999999999999998E-3</v>
      </c>
      <c r="Z14" s="5"/>
      <c r="AA14" s="5"/>
      <c r="AB14" s="10"/>
      <c r="AC14" s="10"/>
      <c r="AD14" s="10"/>
      <c r="AE14" s="5">
        <v>3.8999999999999998E-3</v>
      </c>
      <c r="AF14" s="5"/>
      <c r="AG14" s="5"/>
      <c r="AH14" s="10"/>
      <c r="AI14" s="10"/>
      <c r="AJ14" s="10"/>
      <c r="AK14" s="5">
        <v>3.8999999999999998E-3</v>
      </c>
      <c r="AL14" s="5"/>
      <c r="AM14" s="5"/>
      <c r="AN14" s="42"/>
    </row>
    <row r="15" spans="1:40" s="6" customFormat="1" ht="71.25" customHeight="1" x14ac:dyDescent="0.25">
      <c r="A15" s="22" t="s">
        <v>23</v>
      </c>
      <c r="B15" s="26" t="s">
        <v>104</v>
      </c>
      <c r="C15" s="41"/>
      <c r="D15" s="27"/>
      <c r="E15" s="27"/>
      <c r="F15" s="27"/>
      <c r="G15" s="5"/>
      <c r="H15" s="5"/>
      <c r="I15" s="5"/>
      <c r="J15" s="10"/>
      <c r="K15" s="23"/>
      <c r="L15" s="10"/>
      <c r="M15" s="5"/>
      <c r="N15" s="5"/>
      <c r="O15" s="5"/>
      <c r="P15" s="10"/>
      <c r="Q15" s="10"/>
      <c r="R15" s="10"/>
      <c r="S15" s="5">
        <v>4.0000000000000001E-3</v>
      </c>
      <c r="T15" s="5"/>
      <c r="U15" s="5"/>
      <c r="V15" s="10"/>
      <c r="W15" s="10"/>
      <c r="X15" s="10"/>
      <c r="Y15" s="5"/>
      <c r="Z15" s="5"/>
      <c r="AA15" s="5"/>
      <c r="AB15" s="10"/>
      <c r="AC15" s="10"/>
      <c r="AD15" s="10"/>
      <c r="AE15" s="5"/>
      <c r="AF15" s="5"/>
      <c r="AG15" s="5"/>
      <c r="AH15" s="10"/>
      <c r="AI15" s="10"/>
      <c r="AJ15" s="10"/>
      <c r="AK15" s="5">
        <v>7.7999999999999996E-3</v>
      </c>
      <c r="AL15" s="5"/>
      <c r="AM15" s="5"/>
      <c r="AN15" s="42"/>
    </row>
    <row r="16" spans="1:40" s="2" customFormat="1" ht="18.75" x14ac:dyDescent="0.25">
      <c r="A16" s="70" t="s">
        <v>24</v>
      </c>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2"/>
    </row>
    <row r="17" spans="1:40" s="6" customFormat="1" ht="71.25" customHeight="1" x14ac:dyDescent="0.25">
      <c r="A17" s="22" t="s">
        <v>25</v>
      </c>
      <c r="B17" s="26" t="s">
        <v>104</v>
      </c>
      <c r="C17" s="41">
        <v>26</v>
      </c>
      <c r="D17" s="5"/>
      <c r="E17" s="5"/>
      <c r="F17" s="5"/>
      <c r="G17" s="5"/>
      <c r="H17" s="5"/>
      <c r="I17" s="5"/>
      <c r="J17" s="5">
        <v>7.7999999999999996E-3</v>
      </c>
      <c r="K17" s="18">
        <v>7.7999999999999996E-3</v>
      </c>
      <c r="L17" s="17" t="s">
        <v>91</v>
      </c>
      <c r="M17" s="5"/>
      <c r="N17" s="5"/>
      <c r="O17" s="5"/>
      <c r="P17" s="5"/>
      <c r="Q17" s="5"/>
      <c r="R17" s="5"/>
      <c r="S17" s="5">
        <v>5.0000000000000001E-3</v>
      </c>
      <c r="T17" s="5"/>
      <c r="U17" s="5"/>
      <c r="V17" s="5"/>
      <c r="W17" s="5"/>
      <c r="X17" s="5"/>
      <c r="Y17" s="5"/>
      <c r="Z17" s="5"/>
      <c r="AA17" s="5"/>
      <c r="AB17" s="5">
        <v>7.7999999999999996E-3</v>
      </c>
      <c r="AC17" s="5"/>
      <c r="AD17" s="5"/>
      <c r="AE17" s="5"/>
      <c r="AF17" s="5"/>
      <c r="AG17" s="5"/>
      <c r="AH17" s="5"/>
      <c r="AI17" s="5"/>
      <c r="AJ17" s="5"/>
      <c r="AK17" s="5">
        <v>7.7999999999999996E-3</v>
      </c>
      <c r="AL17" s="5"/>
      <c r="AM17" s="5"/>
      <c r="AN17" s="73">
        <f>+SUM(D17:AK23)</f>
        <v>0.15669999999999995</v>
      </c>
    </row>
    <row r="18" spans="1:40" s="6" customFormat="1" ht="71.25" customHeight="1" x14ac:dyDescent="0.25">
      <c r="A18" s="22" t="s">
        <v>26</v>
      </c>
      <c r="B18" s="26" t="s">
        <v>104</v>
      </c>
      <c r="C18" s="41"/>
      <c r="D18" s="27"/>
      <c r="E18" s="27"/>
      <c r="F18" s="27"/>
      <c r="G18" s="5">
        <v>5.0000000000000001E-3</v>
      </c>
      <c r="H18" s="5">
        <v>5.0000000000000001E-3</v>
      </c>
      <c r="I18" s="17" t="s">
        <v>72</v>
      </c>
      <c r="J18" s="10"/>
      <c r="K18" s="23"/>
      <c r="L18" s="10"/>
      <c r="M18" s="5">
        <v>5.0000000000000001E-3</v>
      </c>
      <c r="N18" s="5"/>
      <c r="O18" s="5"/>
      <c r="P18" s="10"/>
      <c r="Q18" s="10"/>
      <c r="R18" s="10"/>
      <c r="S18" s="5">
        <v>5.0000000000000001E-3</v>
      </c>
      <c r="T18" s="5"/>
      <c r="U18" s="5"/>
      <c r="V18" s="10"/>
      <c r="W18" s="10"/>
      <c r="X18" s="10"/>
      <c r="Y18" s="5">
        <v>4.0000000000000001E-3</v>
      </c>
      <c r="Z18" s="5"/>
      <c r="AA18" s="5"/>
      <c r="AB18" s="10"/>
      <c r="AC18" s="10"/>
      <c r="AD18" s="10"/>
      <c r="AE18" s="5">
        <v>3.8999999999999998E-3</v>
      </c>
      <c r="AF18" s="5"/>
      <c r="AG18" s="5"/>
      <c r="AH18" s="10"/>
      <c r="AI18" s="10"/>
      <c r="AJ18" s="10"/>
      <c r="AK18" s="5">
        <v>3.8999999999999998E-3</v>
      </c>
      <c r="AL18" s="5"/>
      <c r="AM18" s="5"/>
      <c r="AN18" s="73"/>
    </row>
    <row r="19" spans="1:40" s="6" customFormat="1" ht="71.25" customHeight="1" x14ac:dyDescent="0.25">
      <c r="A19" s="22" t="s">
        <v>27</v>
      </c>
      <c r="B19" s="26" t="s">
        <v>104</v>
      </c>
      <c r="C19" s="41"/>
      <c r="D19" s="5">
        <v>5.0000000000000001E-3</v>
      </c>
      <c r="E19" s="5">
        <v>5.0000000000000001E-3</v>
      </c>
      <c r="F19" s="17" t="s">
        <v>73</v>
      </c>
      <c r="G19" s="5"/>
      <c r="H19" s="5"/>
      <c r="I19" s="5"/>
      <c r="J19" s="5">
        <v>3.8999999999999998E-3</v>
      </c>
      <c r="K19" s="18">
        <v>3.8999999999999998E-3</v>
      </c>
      <c r="L19" s="17" t="s">
        <v>92</v>
      </c>
      <c r="M19" s="5"/>
      <c r="N19" s="5"/>
      <c r="O19" s="5"/>
      <c r="P19" s="5">
        <v>3.8999999999999998E-3</v>
      </c>
      <c r="Q19" s="5"/>
      <c r="R19" s="5"/>
      <c r="S19" s="10"/>
      <c r="T19" s="10"/>
      <c r="U19" s="10"/>
      <c r="V19" s="5">
        <v>6.0000000000000001E-3</v>
      </c>
      <c r="W19" s="5"/>
      <c r="X19" s="5"/>
      <c r="Y19" s="5"/>
      <c r="Z19" s="5"/>
      <c r="AA19" s="5"/>
      <c r="AB19" s="5">
        <v>5.0000000000000001E-3</v>
      </c>
      <c r="AC19" s="5"/>
      <c r="AD19" s="5"/>
      <c r="AE19" s="5"/>
      <c r="AF19" s="5"/>
      <c r="AG19" s="5"/>
      <c r="AH19" s="5">
        <v>5.0000000000000001E-3</v>
      </c>
      <c r="AI19" s="5"/>
      <c r="AJ19" s="5"/>
      <c r="AK19" s="5"/>
      <c r="AL19" s="5"/>
      <c r="AM19" s="5"/>
      <c r="AN19" s="73"/>
    </row>
    <row r="20" spans="1:40" s="6" customFormat="1" ht="71.25" customHeight="1" x14ac:dyDescent="0.25">
      <c r="A20" s="22" t="s">
        <v>28</v>
      </c>
      <c r="B20" s="26" t="s">
        <v>104</v>
      </c>
      <c r="C20" s="41"/>
      <c r="D20" s="27"/>
      <c r="E20" s="27"/>
      <c r="F20" s="27"/>
      <c r="G20" s="27"/>
      <c r="H20" s="27"/>
      <c r="I20" s="10"/>
      <c r="J20" s="5"/>
      <c r="K20" s="18"/>
      <c r="L20" s="5"/>
      <c r="M20" s="5"/>
      <c r="N20" s="5"/>
      <c r="O20" s="5"/>
      <c r="P20" s="10"/>
      <c r="Q20" s="10"/>
      <c r="R20" s="10"/>
      <c r="S20" s="5"/>
      <c r="T20" s="5"/>
      <c r="U20" s="5"/>
      <c r="V20" s="10"/>
      <c r="W20" s="10"/>
      <c r="X20" s="10"/>
      <c r="Y20" s="10"/>
      <c r="Z20" s="10"/>
      <c r="AA20" s="10"/>
      <c r="AB20" s="5"/>
      <c r="AC20" s="5"/>
      <c r="AD20" s="5"/>
      <c r="AE20" s="5"/>
      <c r="AF20" s="5"/>
      <c r="AG20" s="5"/>
      <c r="AH20" s="10"/>
      <c r="AI20" s="10"/>
      <c r="AJ20" s="10"/>
      <c r="AK20" s="5">
        <v>8.0000000000000002E-3</v>
      </c>
      <c r="AL20" s="5"/>
      <c r="AM20" s="5"/>
      <c r="AN20" s="73"/>
    </row>
    <row r="21" spans="1:40" s="6" customFormat="1" ht="71.25" customHeight="1" x14ac:dyDescent="0.25">
      <c r="A21" s="22" t="s">
        <v>29</v>
      </c>
      <c r="B21" s="26" t="s">
        <v>104</v>
      </c>
      <c r="C21" s="41"/>
      <c r="D21" s="28"/>
      <c r="E21" s="28"/>
      <c r="F21" s="28"/>
      <c r="G21" s="5">
        <v>3.8999999999999998E-3</v>
      </c>
      <c r="H21" s="5">
        <v>3.8999999999999998E-3</v>
      </c>
      <c r="I21" s="17" t="s">
        <v>74</v>
      </c>
      <c r="J21" s="14"/>
      <c r="K21" s="21"/>
      <c r="L21" s="14"/>
      <c r="M21" s="5">
        <v>3.8999999999999998E-3</v>
      </c>
      <c r="N21" s="5"/>
      <c r="O21" s="5"/>
      <c r="P21" s="14"/>
      <c r="Q21" s="14"/>
      <c r="R21" s="14"/>
      <c r="S21" s="5">
        <v>3.8999999999999998E-3</v>
      </c>
      <c r="T21" s="5"/>
      <c r="U21" s="5"/>
      <c r="V21" s="10"/>
      <c r="W21" s="10"/>
      <c r="X21" s="10"/>
      <c r="Y21" s="5">
        <v>3.8999999999999998E-3</v>
      </c>
      <c r="Z21" s="5"/>
      <c r="AA21" s="5"/>
      <c r="AB21" s="5"/>
      <c r="AC21" s="5"/>
      <c r="AD21" s="5"/>
      <c r="AE21" s="5">
        <v>3.8999999999999998E-3</v>
      </c>
      <c r="AF21" s="5"/>
      <c r="AG21" s="5"/>
      <c r="AH21" s="5"/>
      <c r="AI21" s="5"/>
      <c r="AJ21" s="5"/>
      <c r="AK21" s="5">
        <v>3.8999999999999998E-3</v>
      </c>
      <c r="AL21" s="5"/>
      <c r="AM21" s="5"/>
      <c r="AN21" s="73"/>
    </row>
    <row r="22" spans="1:40" s="6" customFormat="1" ht="71.25" customHeight="1" x14ac:dyDescent="0.25">
      <c r="A22" s="22" t="s">
        <v>30</v>
      </c>
      <c r="B22" s="26" t="s">
        <v>104</v>
      </c>
      <c r="C22" s="41"/>
      <c r="D22" s="5"/>
      <c r="E22" s="5"/>
      <c r="F22" s="5"/>
      <c r="G22" s="5"/>
      <c r="H22" s="5"/>
      <c r="I22" s="5"/>
      <c r="J22" s="5"/>
      <c r="K22" s="18"/>
      <c r="L22" s="5"/>
      <c r="M22" s="5"/>
      <c r="N22" s="5"/>
      <c r="O22" s="5"/>
      <c r="P22" s="5"/>
      <c r="Q22" s="5"/>
      <c r="R22" s="5"/>
      <c r="S22" s="5">
        <v>4.0000000000000001E-3</v>
      </c>
      <c r="T22" s="5"/>
      <c r="U22" s="5"/>
      <c r="V22" s="5"/>
      <c r="W22" s="5"/>
      <c r="X22" s="5"/>
      <c r="Y22" s="5"/>
      <c r="Z22" s="5"/>
      <c r="AA22" s="5"/>
      <c r="AB22" s="5"/>
      <c r="AC22" s="5"/>
      <c r="AD22" s="5"/>
      <c r="AE22" s="5"/>
      <c r="AF22" s="5"/>
      <c r="AG22" s="5"/>
      <c r="AH22" s="5"/>
      <c r="AI22" s="5"/>
      <c r="AJ22" s="5"/>
      <c r="AK22" s="5">
        <v>7.7999999999999996E-3</v>
      </c>
      <c r="AL22" s="5"/>
      <c r="AM22" s="5"/>
      <c r="AN22" s="73"/>
    </row>
    <row r="23" spans="1:40" s="7" customFormat="1" ht="71.25" customHeight="1" x14ac:dyDescent="0.25">
      <c r="A23" s="22" t="s">
        <v>31</v>
      </c>
      <c r="B23" s="26" t="s">
        <v>104</v>
      </c>
      <c r="C23" s="41"/>
      <c r="D23" s="5"/>
      <c r="E23" s="5"/>
      <c r="F23" s="5"/>
      <c r="G23" s="5"/>
      <c r="H23" s="5"/>
      <c r="I23" s="24"/>
      <c r="J23" s="24"/>
      <c r="K23" s="25"/>
      <c r="L23" s="24"/>
      <c r="M23" s="24"/>
      <c r="N23" s="24"/>
      <c r="O23" s="24"/>
      <c r="P23" s="24"/>
      <c r="Q23" s="24"/>
      <c r="R23" s="24"/>
      <c r="S23" s="24"/>
      <c r="T23" s="24"/>
      <c r="U23" s="24"/>
      <c r="V23" s="24"/>
      <c r="W23" s="24"/>
      <c r="X23" s="24"/>
      <c r="Y23" s="5">
        <v>3.8999999999999998E-3</v>
      </c>
      <c r="Z23" s="5"/>
      <c r="AA23" s="5"/>
      <c r="AB23" s="24"/>
      <c r="AC23" s="24"/>
      <c r="AD23" s="24"/>
      <c r="AE23" s="24"/>
      <c r="AF23" s="24"/>
      <c r="AG23" s="24"/>
      <c r="AH23" s="24"/>
      <c r="AI23" s="24"/>
      <c r="AJ23" s="24"/>
      <c r="AK23" s="24"/>
      <c r="AL23" s="24"/>
      <c r="AM23" s="24"/>
      <c r="AN23" s="73"/>
    </row>
    <row r="24" spans="1:40" s="2" customFormat="1" ht="18.75" x14ac:dyDescent="0.25">
      <c r="A24" s="78" t="s">
        <v>32</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80"/>
    </row>
    <row r="25" spans="1:40" s="6" customFormat="1" ht="47.25" x14ac:dyDescent="0.25">
      <c r="A25" s="29" t="s">
        <v>33</v>
      </c>
      <c r="B25" s="26" t="s">
        <v>104</v>
      </c>
      <c r="C25" s="41">
        <v>49</v>
      </c>
      <c r="D25" s="8"/>
      <c r="E25" s="8"/>
      <c r="F25" s="8"/>
      <c r="G25" s="28"/>
      <c r="H25" s="28"/>
      <c r="I25" s="28"/>
      <c r="J25" s="5">
        <v>7.9000000000000008E-3</v>
      </c>
      <c r="K25" s="18">
        <v>7.9000000000000008E-3</v>
      </c>
      <c r="L25" s="17" t="s">
        <v>93</v>
      </c>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73">
        <f>+SUM(D25:AK34)</f>
        <v>0.47060000000000035</v>
      </c>
    </row>
    <row r="26" spans="1:40" s="6" customFormat="1" ht="136.5" customHeight="1" x14ac:dyDescent="0.25">
      <c r="A26" s="29" t="s">
        <v>34</v>
      </c>
      <c r="B26" s="26" t="s">
        <v>104</v>
      </c>
      <c r="C26" s="41"/>
      <c r="D26" s="5">
        <v>7.9000000000000008E-3</v>
      </c>
      <c r="E26" s="5">
        <v>7.9000000000000008E-3</v>
      </c>
      <c r="F26" s="17" t="s">
        <v>75</v>
      </c>
      <c r="G26" s="5">
        <v>7.9000000000000008E-3</v>
      </c>
      <c r="H26" s="5">
        <v>7.9000000000000008E-3</v>
      </c>
      <c r="I26" s="17" t="s">
        <v>79</v>
      </c>
      <c r="J26" s="5">
        <v>7.9000000000000008E-3</v>
      </c>
      <c r="K26" s="18">
        <v>7.9000000000000008E-3</v>
      </c>
      <c r="L26" s="17" t="s">
        <v>94</v>
      </c>
      <c r="M26" s="5">
        <v>7.9000000000000008E-3</v>
      </c>
      <c r="N26" s="5"/>
      <c r="O26" s="5"/>
      <c r="P26" s="5">
        <v>7.9000000000000008E-3</v>
      </c>
      <c r="Q26" s="5"/>
      <c r="R26" s="5"/>
      <c r="S26" s="5">
        <v>7.9000000000000008E-3</v>
      </c>
      <c r="T26" s="5"/>
      <c r="U26" s="5"/>
      <c r="V26" s="5">
        <v>7.9000000000000008E-3</v>
      </c>
      <c r="W26" s="5"/>
      <c r="X26" s="5"/>
      <c r="Y26" s="5">
        <v>7.9000000000000008E-3</v>
      </c>
      <c r="Z26" s="5"/>
      <c r="AA26" s="5"/>
      <c r="AB26" s="5">
        <v>7.9000000000000008E-3</v>
      </c>
      <c r="AC26" s="5"/>
      <c r="AD26" s="5"/>
      <c r="AE26" s="5">
        <v>7.9000000000000008E-3</v>
      </c>
      <c r="AF26" s="5"/>
      <c r="AG26" s="5"/>
      <c r="AH26" s="5">
        <v>7.9000000000000008E-3</v>
      </c>
      <c r="AI26" s="5"/>
      <c r="AJ26" s="5"/>
      <c r="AK26" s="5">
        <v>7.9000000000000008E-3</v>
      </c>
      <c r="AL26" s="5"/>
      <c r="AM26" s="5"/>
      <c r="AN26" s="73"/>
    </row>
    <row r="27" spans="1:40" s="6" customFormat="1" ht="168" customHeight="1" x14ac:dyDescent="0.25">
      <c r="A27" s="29" t="s">
        <v>35</v>
      </c>
      <c r="B27" s="26" t="s">
        <v>104</v>
      </c>
      <c r="C27" s="41"/>
      <c r="D27" s="5">
        <v>7.9000000000000008E-3</v>
      </c>
      <c r="E27" s="5">
        <v>7.9000000000000008E-3</v>
      </c>
      <c r="F27" s="17" t="s">
        <v>77</v>
      </c>
      <c r="G27" s="5">
        <v>7.9000000000000008E-3</v>
      </c>
      <c r="H27" s="5">
        <v>7.9000000000000008E-3</v>
      </c>
      <c r="I27" s="17" t="s">
        <v>80</v>
      </c>
      <c r="J27" s="5">
        <v>7.9000000000000008E-3</v>
      </c>
      <c r="K27" s="18">
        <v>7.9000000000000008E-3</v>
      </c>
      <c r="L27" s="17" t="s">
        <v>100</v>
      </c>
      <c r="M27" s="5">
        <v>7.9000000000000008E-3</v>
      </c>
      <c r="N27" s="5"/>
      <c r="O27" s="5"/>
      <c r="P27" s="5">
        <v>7.9000000000000008E-3</v>
      </c>
      <c r="Q27" s="5"/>
      <c r="R27" s="5"/>
      <c r="S27" s="5">
        <v>7.9000000000000008E-3</v>
      </c>
      <c r="T27" s="5"/>
      <c r="U27" s="5"/>
      <c r="V27" s="5">
        <v>7.9000000000000008E-3</v>
      </c>
      <c r="W27" s="5"/>
      <c r="X27" s="5"/>
      <c r="Y27" s="5">
        <v>7.9000000000000008E-3</v>
      </c>
      <c r="Z27" s="5"/>
      <c r="AA27" s="5"/>
      <c r="AB27" s="5">
        <v>7.9000000000000008E-3</v>
      </c>
      <c r="AC27" s="5"/>
      <c r="AD27" s="5"/>
      <c r="AE27" s="5">
        <v>7.9000000000000008E-3</v>
      </c>
      <c r="AF27" s="5"/>
      <c r="AG27" s="5"/>
      <c r="AH27" s="5">
        <v>7.9000000000000008E-3</v>
      </c>
      <c r="AI27" s="5"/>
      <c r="AJ27" s="5"/>
      <c r="AK27" s="5">
        <v>7.9000000000000008E-3</v>
      </c>
      <c r="AL27" s="5"/>
      <c r="AM27" s="5"/>
      <c r="AN27" s="73"/>
    </row>
    <row r="28" spans="1:40" s="6" customFormat="1" ht="129" customHeight="1" x14ac:dyDescent="0.25">
      <c r="A28" s="29" t="s">
        <v>36</v>
      </c>
      <c r="B28" s="26" t="s">
        <v>104</v>
      </c>
      <c r="C28" s="41"/>
      <c r="D28" s="5">
        <v>7.9000000000000008E-3</v>
      </c>
      <c r="E28" s="5">
        <v>7.9000000000000008E-3</v>
      </c>
      <c r="F28" s="17" t="s">
        <v>76</v>
      </c>
      <c r="G28" s="5">
        <v>7.9000000000000008E-3</v>
      </c>
      <c r="H28" s="5">
        <v>7.9000000000000008E-3</v>
      </c>
      <c r="I28" s="17" t="s">
        <v>81</v>
      </c>
      <c r="J28" s="5">
        <v>7.9000000000000008E-3</v>
      </c>
      <c r="K28" s="18">
        <v>7.9000000000000008E-3</v>
      </c>
      <c r="L28" s="17" t="s">
        <v>101</v>
      </c>
      <c r="M28" s="5">
        <v>7.9000000000000008E-3</v>
      </c>
      <c r="N28" s="5"/>
      <c r="O28" s="5"/>
      <c r="P28" s="5">
        <v>7.9000000000000008E-3</v>
      </c>
      <c r="Q28" s="5"/>
      <c r="R28" s="5"/>
      <c r="S28" s="5">
        <v>7.9000000000000008E-3</v>
      </c>
      <c r="T28" s="5"/>
      <c r="U28" s="5"/>
      <c r="V28" s="5">
        <v>7.9000000000000008E-3</v>
      </c>
      <c r="W28" s="5"/>
      <c r="X28" s="5"/>
      <c r="Y28" s="5">
        <v>7.9000000000000008E-3</v>
      </c>
      <c r="Z28" s="5"/>
      <c r="AA28" s="5"/>
      <c r="AB28" s="5">
        <v>7.9000000000000008E-3</v>
      </c>
      <c r="AC28" s="5"/>
      <c r="AD28" s="5"/>
      <c r="AE28" s="5">
        <v>7.9000000000000008E-3</v>
      </c>
      <c r="AF28" s="5"/>
      <c r="AG28" s="5"/>
      <c r="AH28" s="5">
        <v>7.9000000000000008E-3</v>
      </c>
      <c r="AI28" s="5"/>
      <c r="AJ28" s="5"/>
      <c r="AK28" s="5">
        <v>7.9000000000000008E-3</v>
      </c>
      <c r="AL28" s="5"/>
      <c r="AM28" s="5"/>
      <c r="AN28" s="73"/>
    </row>
    <row r="29" spans="1:40" s="6" customFormat="1" ht="41.25" customHeight="1" x14ac:dyDescent="0.25">
      <c r="A29" s="29" t="s">
        <v>37</v>
      </c>
      <c r="B29" s="26" t="s">
        <v>104</v>
      </c>
      <c r="C29" s="41"/>
      <c r="D29" s="8"/>
      <c r="E29" s="8"/>
      <c r="F29" s="8"/>
      <c r="G29" s="8"/>
      <c r="H29" s="8"/>
      <c r="I29" s="8"/>
      <c r="J29" s="8"/>
      <c r="K29" s="19"/>
      <c r="L29" s="8"/>
      <c r="M29" s="5">
        <v>1.4E-2</v>
      </c>
      <c r="N29" s="5"/>
      <c r="O29" s="5"/>
      <c r="P29" s="8"/>
      <c r="Q29" s="8"/>
      <c r="R29" s="8"/>
      <c r="S29" s="8"/>
      <c r="T29" s="8"/>
      <c r="U29" s="8"/>
      <c r="V29" s="8"/>
      <c r="W29" s="8"/>
      <c r="X29" s="8"/>
      <c r="Y29" s="8"/>
      <c r="Z29" s="8"/>
      <c r="AA29" s="8"/>
      <c r="AB29" s="8"/>
      <c r="AC29" s="8"/>
      <c r="AD29" s="8"/>
      <c r="AE29" s="9"/>
      <c r="AF29" s="9"/>
      <c r="AG29" s="9"/>
      <c r="AH29" s="8"/>
      <c r="AI29" s="8"/>
      <c r="AJ29" s="8"/>
      <c r="AK29" s="8"/>
      <c r="AL29" s="8"/>
      <c r="AM29" s="8"/>
      <c r="AN29" s="73"/>
    </row>
    <row r="30" spans="1:40" s="6" customFormat="1" ht="84.75" customHeight="1" x14ac:dyDescent="0.25">
      <c r="A30" s="29" t="s">
        <v>38</v>
      </c>
      <c r="B30" s="26" t="s">
        <v>104</v>
      </c>
      <c r="C30" s="41"/>
      <c r="D30" s="5">
        <v>5.0000000000000001E-3</v>
      </c>
      <c r="E30" s="5">
        <v>5.0000000000000001E-3</v>
      </c>
      <c r="F30" s="17" t="s">
        <v>78</v>
      </c>
      <c r="G30" s="5"/>
      <c r="H30" s="5"/>
      <c r="I30" s="5"/>
      <c r="J30" s="5">
        <v>3.8999999999999998E-3</v>
      </c>
      <c r="K30" s="18">
        <v>3.8999999999999998E-3</v>
      </c>
      <c r="L30" s="17" t="s">
        <v>95</v>
      </c>
      <c r="M30" s="5"/>
      <c r="N30" s="5"/>
      <c r="O30" s="5"/>
      <c r="P30" s="5">
        <v>3.8999999999999998E-3</v>
      </c>
      <c r="Q30" s="5"/>
      <c r="R30" s="5"/>
      <c r="S30" s="5"/>
      <c r="T30" s="5"/>
      <c r="U30" s="5"/>
      <c r="V30" s="5">
        <v>6.0000000000000001E-3</v>
      </c>
      <c r="W30" s="5"/>
      <c r="X30" s="5"/>
      <c r="Y30" s="5"/>
      <c r="Z30" s="5"/>
      <c r="AA30" s="5"/>
      <c r="AB30" s="5">
        <v>3.8999999999999998E-3</v>
      </c>
      <c r="AC30" s="5"/>
      <c r="AD30" s="5"/>
      <c r="AE30" s="10"/>
      <c r="AF30" s="10"/>
      <c r="AG30" s="10"/>
      <c r="AH30" s="5">
        <v>3.8999999999999998E-3</v>
      </c>
      <c r="AI30" s="5"/>
      <c r="AJ30" s="5"/>
      <c r="AK30" s="5"/>
      <c r="AL30" s="5"/>
      <c r="AM30" s="5"/>
      <c r="AN30" s="73"/>
    </row>
    <row r="31" spans="1:40" s="6" customFormat="1" ht="31.5" x14ac:dyDescent="0.25">
      <c r="A31" s="29" t="s">
        <v>39</v>
      </c>
      <c r="B31" s="26" t="s">
        <v>104</v>
      </c>
      <c r="C31" s="41"/>
      <c r="D31" s="8"/>
      <c r="E31" s="8"/>
      <c r="F31" s="8"/>
      <c r="G31" s="8"/>
      <c r="H31" s="8"/>
      <c r="I31" s="8"/>
      <c r="J31" s="8"/>
      <c r="K31" s="19"/>
      <c r="L31" s="8"/>
      <c r="M31" s="14"/>
      <c r="N31" s="14"/>
      <c r="O31" s="14"/>
      <c r="P31" s="5">
        <v>1.4999999999999999E-2</v>
      </c>
      <c r="Q31" s="5"/>
      <c r="R31" s="5"/>
      <c r="S31" s="8"/>
      <c r="T31" s="8"/>
      <c r="U31" s="8"/>
      <c r="V31" s="8"/>
      <c r="W31" s="8"/>
      <c r="X31" s="8"/>
      <c r="Y31" s="8"/>
      <c r="Z31" s="8"/>
      <c r="AA31" s="8"/>
      <c r="AB31" s="8"/>
      <c r="AC31" s="8"/>
      <c r="AD31" s="8"/>
      <c r="AE31" s="8"/>
      <c r="AF31" s="8"/>
      <c r="AG31" s="8"/>
      <c r="AH31" s="8"/>
      <c r="AI31" s="8"/>
      <c r="AJ31" s="8"/>
      <c r="AK31" s="8"/>
      <c r="AL31" s="8"/>
      <c r="AM31" s="8"/>
      <c r="AN31" s="73"/>
    </row>
    <row r="32" spans="1:40" s="6" customFormat="1" ht="47.25" x14ac:dyDescent="0.25">
      <c r="A32" s="29" t="s">
        <v>40</v>
      </c>
      <c r="B32" s="26" t="s">
        <v>104</v>
      </c>
      <c r="C32" s="41"/>
      <c r="D32" s="8"/>
      <c r="E32" s="8"/>
      <c r="F32" s="8"/>
      <c r="G32" s="28"/>
      <c r="H32" s="28"/>
      <c r="I32" s="28"/>
      <c r="J32" s="14"/>
      <c r="K32" s="21"/>
      <c r="L32" s="14"/>
      <c r="M32" s="5">
        <v>7.9000000000000008E-3</v>
      </c>
      <c r="N32" s="5"/>
      <c r="O32" s="5"/>
      <c r="P32" s="8"/>
      <c r="Q32" s="8"/>
      <c r="R32" s="8"/>
      <c r="S32" s="8"/>
      <c r="T32" s="8"/>
      <c r="U32" s="8"/>
      <c r="V32" s="8"/>
      <c r="W32" s="8"/>
      <c r="X32" s="8"/>
      <c r="Y32" s="8"/>
      <c r="Z32" s="8"/>
      <c r="AA32" s="8"/>
      <c r="AB32" s="8"/>
      <c r="AC32" s="8"/>
      <c r="AD32" s="8"/>
      <c r="AE32" s="8"/>
      <c r="AF32" s="8"/>
      <c r="AG32" s="8"/>
      <c r="AH32" s="8"/>
      <c r="AI32" s="8"/>
      <c r="AJ32" s="8"/>
      <c r="AK32" s="8"/>
      <c r="AL32" s="8"/>
      <c r="AM32" s="8"/>
      <c r="AN32" s="73"/>
    </row>
    <row r="33" spans="1:40" s="6" customFormat="1" ht="47.25" x14ac:dyDescent="0.25">
      <c r="A33" s="29" t="s">
        <v>41</v>
      </c>
      <c r="B33" s="26" t="s">
        <v>104</v>
      </c>
      <c r="C33" s="41"/>
      <c r="D33" s="8"/>
      <c r="E33" s="8"/>
      <c r="F33" s="8"/>
      <c r="G33" s="8"/>
      <c r="H33" s="8"/>
      <c r="I33" s="8"/>
      <c r="J33" s="8"/>
      <c r="K33" s="19"/>
      <c r="L33" s="8"/>
      <c r="M33" s="5">
        <v>1.4999999999999999E-2</v>
      </c>
      <c r="N33" s="5"/>
      <c r="O33" s="5"/>
      <c r="P33" s="8"/>
      <c r="Q33" s="8"/>
      <c r="R33" s="8"/>
      <c r="S33" s="8"/>
      <c r="T33" s="8"/>
      <c r="U33" s="8"/>
      <c r="V33" s="8"/>
      <c r="W33" s="8"/>
      <c r="X33" s="8"/>
      <c r="Y33" s="8"/>
      <c r="Z33" s="8"/>
      <c r="AA33" s="8"/>
      <c r="AB33" s="8"/>
      <c r="AC33" s="8"/>
      <c r="AD33" s="8"/>
      <c r="AE33" s="5">
        <v>7.9000000000000008E-3</v>
      </c>
      <c r="AF33" s="5"/>
      <c r="AG33" s="5"/>
      <c r="AH33" s="8"/>
      <c r="AI33" s="8"/>
      <c r="AJ33" s="8"/>
      <c r="AK33" s="8"/>
      <c r="AL33" s="8"/>
      <c r="AM33" s="8"/>
      <c r="AN33" s="73"/>
    </row>
    <row r="34" spans="1:40" s="6" customFormat="1" ht="31.5" x14ac:dyDescent="0.25">
      <c r="A34" s="29" t="s">
        <v>42</v>
      </c>
      <c r="B34" s="26" t="s">
        <v>18</v>
      </c>
      <c r="C34" s="41"/>
      <c r="D34" s="8"/>
      <c r="E34" s="8"/>
      <c r="F34" s="8"/>
      <c r="G34" s="8"/>
      <c r="H34" s="8"/>
      <c r="I34" s="8"/>
      <c r="J34" s="8"/>
      <c r="K34" s="19"/>
      <c r="L34" s="8"/>
      <c r="M34" s="8"/>
      <c r="N34" s="8"/>
      <c r="O34" s="8"/>
      <c r="P34" s="14"/>
      <c r="Q34" s="14"/>
      <c r="R34" s="14"/>
      <c r="S34" s="10">
        <v>4.0000000000000001E-3</v>
      </c>
      <c r="T34" s="10"/>
      <c r="U34" s="10"/>
      <c r="V34" s="8"/>
      <c r="W34" s="8"/>
      <c r="X34" s="8"/>
      <c r="Y34" s="8"/>
      <c r="Z34" s="8"/>
      <c r="AA34" s="8"/>
      <c r="AB34" s="8"/>
      <c r="AC34" s="8"/>
      <c r="AD34" s="8"/>
      <c r="AE34" s="8"/>
      <c r="AF34" s="8"/>
      <c r="AG34" s="8"/>
      <c r="AH34" s="8"/>
      <c r="AI34" s="8"/>
      <c r="AJ34" s="8"/>
      <c r="AK34" s="8"/>
      <c r="AL34" s="8"/>
      <c r="AM34" s="8"/>
      <c r="AN34" s="73"/>
    </row>
    <row r="35" spans="1:40" s="2" customFormat="1" ht="18.75" x14ac:dyDescent="0.25">
      <c r="A35" s="70" t="s">
        <v>105</v>
      </c>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2"/>
    </row>
    <row r="36" spans="1:40" s="6" customFormat="1" ht="146.25" customHeight="1" x14ac:dyDescent="0.25">
      <c r="A36" s="22" t="s">
        <v>43</v>
      </c>
      <c r="B36" s="26" t="s">
        <v>104</v>
      </c>
      <c r="C36" s="41">
        <v>27</v>
      </c>
      <c r="D36" s="5"/>
      <c r="E36" s="5"/>
      <c r="F36" s="5"/>
      <c r="G36" s="5">
        <v>7.7999999999999996E-3</v>
      </c>
      <c r="H36" s="5">
        <v>7.7999999999999996E-3</v>
      </c>
      <c r="I36" s="17" t="s">
        <v>84</v>
      </c>
      <c r="J36" s="5"/>
      <c r="K36" s="18"/>
      <c r="L36" s="5"/>
      <c r="M36" s="5"/>
      <c r="N36" s="5"/>
      <c r="O36" s="5"/>
      <c r="P36" s="5">
        <v>7.7999999999999996E-3</v>
      </c>
      <c r="Q36" s="5"/>
      <c r="R36" s="5"/>
      <c r="S36" s="5"/>
      <c r="T36" s="5"/>
      <c r="U36" s="5"/>
      <c r="V36" s="5"/>
      <c r="W36" s="5"/>
      <c r="X36" s="5"/>
      <c r="Y36" s="5">
        <v>7.7999999999999996E-3</v>
      </c>
      <c r="Z36" s="5"/>
      <c r="AA36" s="5"/>
      <c r="AB36" s="5"/>
      <c r="AC36" s="5"/>
      <c r="AD36" s="5"/>
      <c r="AE36" s="5"/>
      <c r="AF36" s="5"/>
      <c r="AG36" s="5"/>
      <c r="AH36" s="5">
        <v>7.7999999999999996E-3</v>
      </c>
      <c r="AI36" s="5"/>
      <c r="AJ36" s="5"/>
      <c r="AK36" s="5"/>
      <c r="AL36" s="5"/>
      <c r="AM36" s="5"/>
      <c r="AN36" s="73">
        <f>+SUM(D36:AK40)</f>
        <v>0.18870000000000003</v>
      </c>
    </row>
    <row r="37" spans="1:40" s="6" customFormat="1" ht="152.25" customHeight="1" x14ac:dyDescent="0.25">
      <c r="A37" s="22" t="s">
        <v>44</v>
      </c>
      <c r="B37" s="26" t="s">
        <v>104</v>
      </c>
      <c r="C37" s="41"/>
      <c r="D37" s="5"/>
      <c r="E37" s="5"/>
      <c r="F37" s="5"/>
      <c r="G37" s="5"/>
      <c r="H37" s="5"/>
      <c r="I37" s="5"/>
      <c r="J37" s="5">
        <v>3.8999999999999998E-3</v>
      </c>
      <c r="K37" s="18">
        <v>3.8999999999999998E-3</v>
      </c>
      <c r="L37" s="17" t="s">
        <v>97</v>
      </c>
      <c r="M37" s="5"/>
      <c r="N37" s="5"/>
      <c r="O37" s="5"/>
      <c r="P37" s="5"/>
      <c r="Q37" s="5"/>
      <c r="R37" s="5"/>
      <c r="S37" s="5">
        <v>3.8999999999999998E-3</v>
      </c>
      <c r="T37" s="5"/>
      <c r="U37" s="5">
        <v>3.8999999999999998E-3</v>
      </c>
      <c r="V37" s="5"/>
      <c r="W37" s="5"/>
      <c r="X37" s="5"/>
      <c r="Y37" s="5"/>
      <c r="Z37" s="5"/>
      <c r="AA37" s="5"/>
      <c r="AB37" s="5"/>
      <c r="AC37" s="5"/>
      <c r="AD37" s="5"/>
      <c r="AE37" s="5"/>
      <c r="AF37" s="5"/>
      <c r="AG37" s="14"/>
      <c r="AH37" s="5"/>
      <c r="AI37" s="5"/>
      <c r="AJ37" s="5"/>
      <c r="AK37" s="5">
        <v>3.8999999999999998E-3</v>
      </c>
      <c r="AL37" s="5"/>
      <c r="AM37" s="5"/>
      <c r="AN37" s="73"/>
    </row>
    <row r="38" spans="1:40" s="6" customFormat="1" ht="47.25" x14ac:dyDescent="0.25">
      <c r="A38" s="22" t="s">
        <v>45</v>
      </c>
      <c r="B38" s="26" t="s">
        <v>104</v>
      </c>
      <c r="C38" s="41"/>
      <c r="D38" s="5"/>
      <c r="E38" s="5"/>
      <c r="F38" s="5"/>
      <c r="G38" s="5"/>
      <c r="H38" s="5"/>
      <c r="I38" s="5"/>
      <c r="J38" s="5"/>
      <c r="K38" s="18"/>
      <c r="L38" s="5"/>
      <c r="M38" s="14"/>
      <c r="N38" s="14"/>
      <c r="O38" s="14"/>
      <c r="P38" s="14"/>
      <c r="Q38" s="14"/>
      <c r="R38" s="14"/>
      <c r="S38" s="5">
        <v>4.0000000000000001E-3</v>
      </c>
      <c r="T38" s="5"/>
      <c r="U38" s="5"/>
      <c r="V38" s="5"/>
      <c r="W38" s="5"/>
      <c r="X38" s="5"/>
      <c r="Y38" s="5"/>
      <c r="Z38" s="5"/>
      <c r="AA38" s="5"/>
      <c r="AB38" s="5"/>
      <c r="AC38" s="5"/>
      <c r="AD38" s="5"/>
      <c r="AE38" s="5"/>
      <c r="AF38" s="5"/>
      <c r="AG38" s="5"/>
      <c r="AH38" s="5"/>
      <c r="AI38" s="5"/>
      <c r="AJ38" s="5"/>
      <c r="AK38" s="5"/>
      <c r="AL38" s="5"/>
      <c r="AM38" s="5"/>
      <c r="AN38" s="73"/>
    </row>
    <row r="39" spans="1:40" s="6" customFormat="1" ht="247.5" customHeight="1" x14ac:dyDescent="0.25">
      <c r="A39" s="22" t="s">
        <v>46</v>
      </c>
      <c r="B39" s="26" t="s">
        <v>104</v>
      </c>
      <c r="C39" s="41"/>
      <c r="D39" s="5">
        <v>8.0000000000000002E-3</v>
      </c>
      <c r="E39" s="5">
        <v>8.0000000000000002E-3</v>
      </c>
      <c r="F39" s="17" t="s">
        <v>83</v>
      </c>
      <c r="G39" s="5">
        <v>8.0000000000000002E-3</v>
      </c>
      <c r="H39" s="5">
        <v>8.0000000000000002E-3</v>
      </c>
      <c r="I39" s="17" t="s">
        <v>85</v>
      </c>
      <c r="J39" s="5">
        <v>3.8999999999999998E-3</v>
      </c>
      <c r="K39" s="18">
        <v>3.8999999999999998E-3</v>
      </c>
      <c r="L39" s="17" t="s">
        <v>96</v>
      </c>
      <c r="M39" s="5">
        <v>3.8999999999999998E-3</v>
      </c>
      <c r="N39" s="5"/>
      <c r="O39" s="5"/>
      <c r="P39" s="5">
        <v>3.8999999999999998E-3</v>
      </c>
      <c r="Q39" s="5"/>
      <c r="R39" s="5"/>
      <c r="S39" s="5">
        <v>3.8999999999999998E-3</v>
      </c>
      <c r="T39" s="5"/>
      <c r="U39" s="5"/>
      <c r="V39" s="5">
        <v>6.0000000000000001E-3</v>
      </c>
      <c r="W39" s="5"/>
      <c r="X39" s="5"/>
      <c r="Y39" s="5">
        <v>3.8999999999999998E-3</v>
      </c>
      <c r="Z39" s="5"/>
      <c r="AA39" s="5"/>
      <c r="AB39" s="5">
        <v>5.0000000000000001E-3</v>
      </c>
      <c r="AC39" s="5"/>
      <c r="AD39" s="5"/>
      <c r="AE39" s="5">
        <v>3.8999999999999998E-3</v>
      </c>
      <c r="AF39" s="5"/>
      <c r="AG39" s="5"/>
      <c r="AH39" s="5">
        <v>5.0000000000000001E-3</v>
      </c>
      <c r="AI39" s="5"/>
      <c r="AJ39" s="5"/>
      <c r="AK39" s="5">
        <v>3.8999999999999998E-3</v>
      </c>
      <c r="AL39" s="5"/>
      <c r="AM39" s="5"/>
      <c r="AN39" s="73"/>
    </row>
    <row r="40" spans="1:40" s="6" customFormat="1" ht="47.25" x14ac:dyDescent="0.25">
      <c r="A40" s="22" t="s">
        <v>47</v>
      </c>
      <c r="B40" s="26" t="s">
        <v>104</v>
      </c>
      <c r="C40" s="41"/>
      <c r="D40" s="5"/>
      <c r="E40" s="5"/>
      <c r="F40" s="5"/>
      <c r="G40" s="5">
        <v>7.7999999999999996E-3</v>
      </c>
      <c r="H40" s="5">
        <v>7.7999999999999996E-3</v>
      </c>
      <c r="I40" s="17" t="s">
        <v>86</v>
      </c>
      <c r="J40" s="5"/>
      <c r="K40" s="18"/>
      <c r="L40" s="5"/>
      <c r="M40" s="5">
        <v>7.7999999999999996E-3</v>
      </c>
      <c r="N40" s="5"/>
      <c r="O40" s="5"/>
      <c r="P40" s="5"/>
      <c r="Q40" s="5"/>
      <c r="R40" s="5"/>
      <c r="S40" s="5">
        <v>4.0000000000000001E-3</v>
      </c>
      <c r="T40" s="5"/>
      <c r="U40" s="5"/>
      <c r="V40" s="5"/>
      <c r="W40" s="5"/>
      <c r="X40" s="5"/>
      <c r="Y40" s="5">
        <v>4.0000000000000001E-3</v>
      </c>
      <c r="Z40" s="5"/>
      <c r="AA40" s="5"/>
      <c r="AB40" s="5"/>
      <c r="AC40" s="5"/>
      <c r="AD40" s="5"/>
      <c r="AE40" s="5">
        <v>7.7999999999999996E-3</v>
      </c>
      <c r="AF40" s="5"/>
      <c r="AG40" s="5"/>
      <c r="AH40" s="5"/>
      <c r="AI40" s="5"/>
      <c r="AJ40" s="5"/>
      <c r="AK40" s="5">
        <v>7.7999999999999996E-3</v>
      </c>
      <c r="AL40" s="5"/>
      <c r="AM40" s="5"/>
      <c r="AN40" s="73"/>
    </row>
    <row r="41" spans="1:40" s="2" customFormat="1" ht="18.75" x14ac:dyDescent="0.25">
      <c r="A41" s="70" t="s">
        <v>48</v>
      </c>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2"/>
    </row>
    <row r="42" spans="1:40" s="6" customFormat="1" ht="147" customHeight="1" x14ac:dyDescent="0.25">
      <c r="A42" s="29" t="s">
        <v>49</v>
      </c>
      <c r="B42" s="26" t="s">
        <v>104</v>
      </c>
      <c r="C42" s="41">
        <v>31</v>
      </c>
      <c r="D42" s="5">
        <v>7.7999999999999996E-3</v>
      </c>
      <c r="E42" s="5">
        <v>7.7999999999999996E-3</v>
      </c>
      <c r="F42" s="17" t="s">
        <v>82</v>
      </c>
      <c r="G42" s="5">
        <v>7.7999999999999996E-3</v>
      </c>
      <c r="H42" s="5">
        <v>7.7999999999999996E-3</v>
      </c>
      <c r="I42" s="17" t="s">
        <v>89</v>
      </c>
      <c r="J42" s="5">
        <v>7.7999999999999996E-3</v>
      </c>
      <c r="K42" s="18">
        <v>7.7999999999999996E-3</v>
      </c>
      <c r="L42" s="17" t="s">
        <v>98</v>
      </c>
      <c r="M42" s="5">
        <v>7.7999999999999996E-3</v>
      </c>
      <c r="N42" s="5"/>
      <c r="O42" s="5"/>
      <c r="P42" s="5">
        <v>7.7999999999999996E-3</v>
      </c>
      <c r="Q42" s="5"/>
      <c r="R42" s="5"/>
      <c r="S42" s="5">
        <v>7.7999999999999996E-3</v>
      </c>
      <c r="T42" s="5"/>
      <c r="U42" s="5"/>
      <c r="V42" s="5">
        <v>7.7999999999999996E-3</v>
      </c>
      <c r="W42" s="5"/>
      <c r="X42" s="5"/>
      <c r="Y42" s="5">
        <v>7.7999999999999996E-3</v>
      </c>
      <c r="Z42" s="5"/>
      <c r="AA42" s="5"/>
      <c r="AB42" s="5">
        <v>7.7999999999999996E-3</v>
      </c>
      <c r="AC42" s="5"/>
      <c r="AD42" s="5"/>
      <c r="AE42" s="5">
        <v>7.7999999999999996E-3</v>
      </c>
      <c r="AF42" s="5"/>
      <c r="AG42" s="5"/>
      <c r="AH42" s="5">
        <v>7.7999999999999996E-3</v>
      </c>
      <c r="AI42" s="5"/>
      <c r="AJ42" s="5"/>
      <c r="AK42" s="5">
        <v>7.7999999999999996E-3</v>
      </c>
      <c r="AL42" s="5"/>
      <c r="AM42" s="5"/>
      <c r="AN42" s="73">
        <f>+SUM(D42:AK51)</f>
        <v>0.252</v>
      </c>
    </row>
    <row r="43" spans="1:40" s="6" customFormat="1" ht="63" x14ac:dyDescent="0.25">
      <c r="A43" s="29" t="s">
        <v>50</v>
      </c>
      <c r="B43" s="26" t="s">
        <v>104</v>
      </c>
      <c r="C43" s="41"/>
      <c r="D43" s="5"/>
      <c r="E43" s="5"/>
      <c r="F43" s="5"/>
      <c r="G43" s="5">
        <v>3.8999999999999998E-3</v>
      </c>
      <c r="H43" s="5">
        <v>3.8999999999999998E-3</v>
      </c>
      <c r="I43" s="17" t="s">
        <v>88</v>
      </c>
      <c r="J43" s="5"/>
      <c r="K43" s="18"/>
      <c r="L43" s="5"/>
      <c r="M43" s="5"/>
      <c r="N43" s="5"/>
      <c r="O43" s="5"/>
      <c r="P43" s="5">
        <v>3.8999999999999998E-3</v>
      </c>
      <c r="Q43" s="5"/>
      <c r="R43" s="5"/>
      <c r="S43" s="5"/>
      <c r="T43" s="5"/>
      <c r="U43" s="5"/>
      <c r="V43" s="5"/>
      <c r="W43" s="5"/>
      <c r="X43" s="5"/>
      <c r="Y43" s="5">
        <v>3.8999999999999998E-3</v>
      </c>
      <c r="Z43" s="5"/>
      <c r="AA43" s="5"/>
      <c r="AB43" s="5"/>
      <c r="AC43" s="5"/>
      <c r="AD43" s="5"/>
      <c r="AE43" s="5"/>
      <c r="AF43" s="5"/>
      <c r="AG43" s="5"/>
      <c r="AH43" s="5">
        <v>3.8999999999999998E-3</v>
      </c>
      <c r="AI43" s="5"/>
      <c r="AJ43" s="5"/>
      <c r="AK43" s="5"/>
      <c r="AL43" s="5"/>
      <c r="AM43" s="5"/>
      <c r="AN43" s="73"/>
    </row>
    <row r="44" spans="1:40" s="6" customFormat="1" ht="81.75" customHeight="1" x14ac:dyDescent="0.25">
      <c r="A44" s="29" t="s">
        <v>51</v>
      </c>
      <c r="B44" s="26" t="s">
        <v>104</v>
      </c>
      <c r="C44" s="41"/>
      <c r="D44" s="5"/>
      <c r="E44" s="5"/>
      <c r="F44" s="5"/>
      <c r="G44" s="5"/>
      <c r="H44" s="5"/>
      <c r="I44" s="5"/>
      <c r="J44" s="5">
        <v>7.7999999999999996E-3</v>
      </c>
      <c r="K44" s="18">
        <v>7.7999999999999996E-3</v>
      </c>
      <c r="L44" s="17" t="s">
        <v>106</v>
      </c>
      <c r="M44" s="5"/>
      <c r="N44" s="5"/>
      <c r="O44" s="5"/>
      <c r="P44" s="5"/>
      <c r="Q44" s="5"/>
      <c r="R44" s="5"/>
      <c r="S44" s="5"/>
      <c r="T44" s="5"/>
      <c r="U44" s="5"/>
      <c r="V44" s="5"/>
      <c r="W44" s="5"/>
      <c r="X44" s="5"/>
      <c r="Y44" s="5"/>
      <c r="Z44" s="5"/>
      <c r="AA44" s="5"/>
      <c r="AB44" s="5">
        <v>7.7999999999999996E-3</v>
      </c>
      <c r="AC44" s="5"/>
      <c r="AD44" s="5"/>
      <c r="AE44" s="5"/>
      <c r="AF44" s="5"/>
      <c r="AG44" s="5"/>
      <c r="AH44" s="5"/>
      <c r="AI44" s="5"/>
      <c r="AJ44" s="5"/>
      <c r="AK44" s="5"/>
      <c r="AL44" s="5"/>
      <c r="AM44" s="5"/>
      <c r="AN44" s="73"/>
    </row>
    <row r="45" spans="1:40" s="6" customFormat="1" ht="57.75" customHeight="1" x14ac:dyDescent="0.25">
      <c r="A45" s="29" t="s">
        <v>52</v>
      </c>
      <c r="B45" s="26" t="s">
        <v>104</v>
      </c>
      <c r="C45" s="41"/>
      <c r="D45" s="5"/>
      <c r="E45" s="5"/>
      <c r="F45" s="5"/>
      <c r="G45" s="5"/>
      <c r="H45" s="5"/>
      <c r="I45" s="5"/>
      <c r="J45" s="5"/>
      <c r="K45" s="18"/>
      <c r="L45" s="5"/>
      <c r="M45" s="5">
        <v>7.7999999999999996E-3</v>
      </c>
      <c r="N45" s="5"/>
      <c r="O45" s="5"/>
      <c r="P45" s="5"/>
      <c r="Q45" s="5"/>
      <c r="R45" s="5"/>
      <c r="S45" s="5"/>
      <c r="T45" s="5"/>
      <c r="U45" s="5"/>
      <c r="V45" s="5"/>
      <c r="W45" s="5"/>
      <c r="X45" s="5"/>
      <c r="Y45" s="5"/>
      <c r="Z45" s="5"/>
      <c r="AA45" s="5"/>
      <c r="AB45" s="5"/>
      <c r="AC45" s="5"/>
      <c r="AD45" s="5"/>
      <c r="AE45" s="5">
        <v>7.7999999999999996E-3</v>
      </c>
      <c r="AF45" s="5"/>
      <c r="AG45" s="5"/>
      <c r="AH45" s="5"/>
      <c r="AI45" s="5"/>
      <c r="AJ45" s="5"/>
      <c r="AK45" s="5"/>
      <c r="AL45" s="5"/>
      <c r="AM45" s="5"/>
      <c r="AN45" s="73"/>
    </row>
    <row r="46" spans="1:40" s="6" customFormat="1" ht="58.5" customHeight="1" x14ac:dyDescent="0.25">
      <c r="A46" s="29" t="s">
        <v>53</v>
      </c>
      <c r="B46" s="26" t="s">
        <v>104</v>
      </c>
      <c r="C46" s="41"/>
      <c r="D46" s="5"/>
      <c r="E46" s="5"/>
      <c r="F46" s="5"/>
      <c r="G46" s="5"/>
      <c r="H46" s="5"/>
      <c r="I46" s="5"/>
      <c r="J46" s="5">
        <v>7.7999999999999996E-3</v>
      </c>
      <c r="K46" s="18">
        <v>7.7999999999999996E-3</v>
      </c>
      <c r="L46" s="17" t="s">
        <v>99</v>
      </c>
      <c r="M46" s="5"/>
      <c r="N46" s="5"/>
      <c r="O46" s="5"/>
      <c r="P46" s="5"/>
      <c r="Q46" s="5"/>
      <c r="R46" s="5"/>
      <c r="S46" s="5"/>
      <c r="T46" s="5"/>
      <c r="U46" s="5"/>
      <c r="V46" s="5"/>
      <c r="W46" s="5"/>
      <c r="X46" s="5"/>
      <c r="Y46" s="5"/>
      <c r="Z46" s="5"/>
      <c r="AA46" s="5"/>
      <c r="AB46" s="5">
        <v>7.7999999999999996E-3</v>
      </c>
      <c r="AC46" s="5"/>
      <c r="AD46" s="5"/>
      <c r="AE46" s="5"/>
      <c r="AF46" s="5"/>
      <c r="AG46" s="5"/>
      <c r="AH46" s="5"/>
      <c r="AI46" s="5"/>
      <c r="AJ46" s="5"/>
      <c r="AK46" s="5"/>
      <c r="AL46" s="5"/>
      <c r="AM46" s="5"/>
      <c r="AN46" s="73"/>
    </row>
    <row r="47" spans="1:40" s="6" customFormat="1" ht="56.25" customHeight="1" x14ac:dyDescent="0.25">
      <c r="A47" s="29" t="s">
        <v>54</v>
      </c>
      <c r="B47" s="26" t="s">
        <v>104</v>
      </c>
      <c r="C47" s="41"/>
      <c r="D47" s="5"/>
      <c r="E47" s="5"/>
      <c r="F47" s="5"/>
      <c r="G47" s="5"/>
      <c r="H47" s="5"/>
      <c r="I47" s="5"/>
      <c r="J47" s="5"/>
      <c r="K47" s="18"/>
      <c r="L47" s="5"/>
      <c r="M47" s="5">
        <v>7.7999999999999996E-3</v>
      </c>
      <c r="N47" s="5"/>
      <c r="O47" s="5"/>
      <c r="P47" s="5"/>
      <c r="Q47" s="5"/>
      <c r="R47" s="5"/>
      <c r="S47" s="5"/>
      <c r="T47" s="5"/>
      <c r="U47" s="5"/>
      <c r="V47" s="5"/>
      <c r="W47" s="5"/>
      <c r="X47" s="5"/>
      <c r="Y47" s="5"/>
      <c r="Z47" s="5"/>
      <c r="AA47" s="5"/>
      <c r="AB47" s="5"/>
      <c r="AC47" s="5"/>
      <c r="AD47" s="5"/>
      <c r="AE47" s="5">
        <v>7.7999999999999996E-3</v>
      </c>
      <c r="AF47" s="5"/>
      <c r="AG47" s="5"/>
      <c r="AH47" s="5"/>
      <c r="AI47" s="5"/>
      <c r="AJ47" s="5"/>
      <c r="AK47" s="5"/>
      <c r="AL47" s="5"/>
      <c r="AM47" s="5"/>
      <c r="AN47" s="73"/>
    </row>
    <row r="48" spans="1:40" s="6" customFormat="1" ht="31.5" x14ac:dyDescent="0.25">
      <c r="A48" s="29" t="s">
        <v>55</v>
      </c>
      <c r="B48" s="26" t="s">
        <v>104</v>
      </c>
      <c r="C48" s="41"/>
      <c r="D48" s="5"/>
      <c r="E48" s="5"/>
      <c r="F48" s="5"/>
      <c r="G48" s="5"/>
      <c r="H48" s="5"/>
      <c r="I48" s="5"/>
      <c r="J48" s="5"/>
      <c r="K48" s="18"/>
      <c r="L48" s="5"/>
      <c r="M48" s="5"/>
      <c r="N48" s="5"/>
      <c r="O48" s="5"/>
      <c r="P48" s="5"/>
      <c r="Q48" s="5"/>
      <c r="R48" s="5"/>
      <c r="S48" s="5">
        <v>4.0000000000000001E-3</v>
      </c>
      <c r="T48" s="5"/>
      <c r="U48" s="5"/>
      <c r="V48" s="5"/>
      <c r="W48" s="5"/>
      <c r="X48" s="5"/>
      <c r="Y48" s="5"/>
      <c r="Z48" s="5"/>
      <c r="AA48" s="5"/>
      <c r="AB48" s="5"/>
      <c r="AC48" s="5"/>
      <c r="AD48" s="5"/>
      <c r="AE48" s="5"/>
      <c r="AF48" s="5"/>
      <c r="AG48" s="5"/>
      <c r="AH48" s="5"/>
      <c r="AI48" s="5"/>
      <c r="AJ48" s="5"/>
      <c r="AK48" s="5"/>
      <c r="AL48" s="5"/>
      <c r="AM48" s="5"/>
      <c r="AN48" s="73"/>
    </row>
    <row r="49" spans="1:40" s="6" customFormat="1" ht="35.25" customHeight="1" x14ac:dyDescent="0.25">
      <c r="A49" s="29" t="s">
        <v>56</v>
      </c>
      <c r="B49" s="26" t="s">
        <v>104</v>
      </c>
      <c r="C49" s="41"/>
      <c r="D49" s="5"/>
      <c r="E49" s="5"/>
      <c r="F49" s="5"/>
      <c r="G49" s="5"/>
      <c r="H49" s="5"/>
      <c r="I49" s="5"/>
      <c r="J49" s="5"/>
      <c r="K49" s="18"/>
      <c r="L49" s="5"/>
      <c r="M49" s="5"/>
      <c r="N49" s="5"/>
      <c r="O49" s="5"/>
      <c r="P49" s="5"/>
      <c r="Q49" s="5"/>
      <c r="R49" s="5"/>
      <c r="S49" s="5"/>
      <c r="T49" s="5"/>
      <c r="U49" s="5"/>
      <c r="V49" s="5"/>
      <c r="W49" s="5"/>
      <c r="X49" s="5"/>
      <c r="Y49" s="5"/>
      <c r="Z49" s="5"/>
      <c r="AA49" s="5"/>
      <c r="AB49" s="5"/>
      <c r="AC49" s="5"/>
      <c r="AD49" s="5"/>
      <c r="AE49" s="5"/>
      <c r="AF49" s="5"/>
      <c r="AG49" s="5"/>
      <c r="AH49" s="5"/>
      <c r="AI49" s="5"/>
      <c r="AJ49" s="5"/>
      <c r="AK49" s="5">
        <v>4.0000000000000001E-3</v>
      </c>
      <c r="AL49" s="5"/>
      <c r="AM49" s="5"/>
      <c r="AN49" s="73"/>
    </row>
    <row r="50" spans="1:40" s="6" customFormat="1" ht="31.5" x14ac:dyDescent="0.25">
      <c r="A50" s="29" t="s">
        <v>57</v>
      </c>
      <c r="B50" s="26" t="s">
        <v>104</v>
      </c>
      <c r="C50" s="41"/>
      <c r="D50" s="5"/>
      <c r="E50" s="5"/>
      <c r="F50" s="5"/>
      <c r="G50" s="5"/>
      <c r="H50" s="5"/>
      <c r="I50" s="5"/>
      <c r="J50" s="5"/>
      <c r="K50" s="18"/>
      <c r="L50" s="5"/>
      <c r="M50" s="5"/>
      <c r="N50" s="5"/>
      <c r="O50" s="5"/>
      <c r="P50" s="5"/>
      <c r="Q50" s="5"/>
      <c r="R50" s="5"/>
      <c r="S50" s="5"/>
      <c r="T50" s="5"/>
      <c r="U50" s="5"/>
      <c r="V50" s="5">
        <v>7.7999999999999996E-3</v>
      </c>
      <c r="W50" s="5"/>
      <c r="X50" s="5"/>
      <c r="Y50" s="5"/>
      <c r="Z50" s="5"/>
      <c r="AA50" s="5"/>
      <c r="AB50" s="5"/>
      <c r="AC50" s="5"/>
      <c r="AD50" s="5"/>
      <c r="AE50" s="5"/>
      <c r="AF50" s="5"/>
      <c r="AG50" s="5"/>
      <c r="AH50" s="5"/>
      <c r="AI50" s="5"/>
      <c r="AJ50" s="5"/>
      <c r="AK50" s="5"/>
      <c r="AL50" s="5"/>
      <c r="AM50" s="5"/>
      <c r="AN50" s="73"/>
    </row>
    <row r="51" spans="1:40" s="6" customFormat="1" ht="72.75" customHeight="1" x14ac:dyDescent="0.25">
      <c r="A51" s="29" t="s">
        <v>58</v>
      </c>
      <c r="B51" s="26" t="s">
        <v>18</v>
      </c>
      <c r="C51" s="41"/>
      <c r="D51" s="5"/>
      <c r="E51" s="5"/>
      <c r="F51" s="5"/>
      <c r="G51" s="5">
        <v>5.0000000000000001E-3</v>
      </c>
      <c r="H51" s="5">
        <v>5.0000000000000001E-3</v>
      </c>
      <c r="I51" s="17" t="s">
        <v>87</v>
      </c>
      <c r="J51" s="5"/>
      <c r="K51" s="18"/>
      <c r="L51" s="5"/>
      <c r="M51" s="5"/>
      <c r="N51" s="5"/>
      <c r="O51" s="5"/>
      <c r="P51" s="5">
        <v>3.8999999999999998E-3</v>
      </c>
      <c r="Q51" s="5"/>
      <c r="R51" s="5"/>
      <c r="S51" s="5"/>
      <c r="T51" s="5"/>
      <c r="U51" s="5"/>
      <c r="V51" s="5"/>
      <c r="W51" s="5"/>
      <c r="X51" s="5"/>
      <c r="Y51" s="5">
        <v>3.8999999999999998E-3</v>
      </c>
      <c r="Z51" s="5"/>
      <c r="AA51" s="5"/>
      <c r="AB51" s="5"/>
      <c r="AC51" s="5"/>
      <c r="AD51" s="5"/>
      <c r="AE51" s="5"/>
      <c r="AF51" s="5"/>
      <c r="AG51" s="5"/>
      <c r="AH51" s="5">
        <v>3.8999999999999998E-3</v>
      </c>
      <c r="AI51" s="5"/>
      <c r="AJ51" s="5"/>
      <c r="AK51" s="5"/>
      <c r="AL51" s="5"/>
      <c r="AM51" s="5"/>
      <c r="AN51" s="73"/>
    </row>
    <row r="52" spans="1:40" s="12" customFormat="1" ht="19.5" thickBot="1" x14ac:dyDescent="0.3">
      <c r="A52" s="76" t="s">
        <v>59</v>
      </c>
      <c r="B52" s="77"/>
      <c r="C52" s="37">
        <f>+C10+C17+C25+C36+C42</f>
        <v>158</v>
      </c>
      <c r="D52" s="38">
        <f>+D10+D11+D12+D13+D14+D15+D17+D18+D19+D20+D21+D22+D23+D25+D26+D27+D28+D29+D30+D31+D32+D33+D34+D36+D37+D38+D39+D40+D42+D43+D44+D45+D46+D47+D48+D49+D50+D51</f>
        <v>5.45E-2</v>
      </c>
      <c r="E52" s="38">
        <f>+E10+E11+E12+E13+E14+E15+E17+E18+E19+E20+E21+E22+E23+E25+E26+E27+E28+E29+E30+E31+E32+E33+E34+E36+E37+E38+E39+E40+E42+E43+E44+E45+E46+E47+E48+E49+E50+E51</f>
        <v>5.45E-2</v>
      </c>
      <c r="F52" s="38"/>
      <c r="G52" s="38">
        <f>+G10+G11+G12+G13+G14+G15+G17+G18+G19+G20+G21+G22+G23+G25+G26+G27+G28+G29+G30+G31+G32+G33+G34+G36+G37+G38+G39+G40+G42+G43+G44+G45+G46+G47+G48+G49+G50+G51</f>
        <v>8.9600000000000027E-2</v>
      </c>
      <c r="H52" s="38">
        <f>+H10+H11+H12+H13+H14+H15+H17+H18+H19+H20+H21+H22+H23+H25+H26+H27+H28+H29+H30+H31+H32+H33+H34+H36+H37+H38+H39+H40+H42+H43+H44+H45+H46+H47+H48+H49+H50+H51</f>
        <v>8.9600000000000027E-2</v>
      </c>
      <c r="I52" s="38"/>
      <c r="J52" s="38">
        <f>+J10+J11+J12+J13+J14+J15+J17+J18+J19+J20+J21+J22+J23+J25+J26+J27+J28+J29+J30+J31+J32+J33+J34+J36+J37+J38+J39+J40+J42+J43+J44+J45+J46+J47+J48+J49+J50+J51</f>
        <v>8.2300000000000012E-2</v>
      </c>
      <c r="K52" s="38">
        <f>+K10+K11+K12+K13+K14+K15+K17+K18+K19+K20+K21+K22+K23+K25+K26+K27+K28+K29+K30+K31+K32+K33+K34+K36+K37+K38+K39+K40+K42+K43+K44+K45+K46+K47+K48+K49+K50+K51</f>
        <v>8.2300000000000012E-2</v>
      </c>
      <c r="L52" s="38"/>
      <c r="M52" s="38">
        <f t="shared" ref="M52:AI52" si="0">+M10+M11+M12+M13+M14+M15+M17+M18+M19+M20+M21+M22+M23+M25+M26+M27+M28+M29+M30+M31+M32+M33+M34+M36+M37+M38+M39+M40+M42+M43+M44+M45+M46+M47+M48+M49+M50+M51</f>
        <v>0.11350000000000002</v>
      </c>
      <c r="N52" s="38">
        <f t="shared" si="0"/>
        <v>0</v>
      </c>
      <c r="O52" s="38"/>
      <c r="P52" s="38">
        <f t="shared" si="0"/>
        <v>8.5500000000000007E-2</v>
      </c>
      <c r="Q52" s="38">
        <f t="shared" si="0"/>
        <v>0</v>
      </c>
      <c r="R52" s="38"/>
      <c r="S52" s="38">
        <f t="shared" si="0"/>
        <v>8.6100000000000024E-2</v>
      </c>
      <c r="T52" s="38">
        <f t="shared" si="0"/>
        <v>0</v>
      </c>
      <c r="U52" s="38"/>
      <c r="V52" s="38">
        <f t="shared" si="0"/>
        <v>6.3299999999999995E-2</v>
      </c>
      <c r="W52" s="38">
        <f t="shared" si="0"/>
        <v>0</v>
      </c>
      <c r="X52" s="38"/>
      <c r="Y52" s="38">
        <f t="shared" si="0"/>
        <v>8.2400000000000015E-2</v>
      </c>
      <c r="Z52" s="38">
        <f t="shared" si="0"/>
        <v>0</v>
      </c>
      <c r="AA52" s="38"/>
      <c r="AB52" s="38">
        <f>+AB10+AB11+AB12+AB13+AB14+AB15+AB17+AB18+AB19+AB20+AB21+AB22+AB23+AB25+AB26+AB27+AB28+AB29+AB30+AB31+AB32+AB33+AB34+AB36+U37+AB38+AB39+AB40+AB42+AB43+AB44+AB45+AB46+AB47+AB48+AB49+AB50+AB51</f>
        <v>7.7700000000000005E-2</v>
      </c>
      <c r="AC52" s="38">
        <f t="shared" si="0"/>
        <v>0</v>
      </c>
      <c r="AD52" s="38"/>
      <c r="AE52" s="38">
        <f t="shared" si="0"/>
        <v>8.2300000000000012E-2</v>
      </c>
      <c r="AF52" s="38">
        <f t="shared" si="0"/>
        <v>0</v>
      </c>
      <c r="AG52" s="38"/>
      <c r="AH52" s="38">
        <f t="shared" si="0"/>
        <v>7.3800000000000004E-2</v>
      </c>
      <c r="AI52" s="38">
        <f t="shared" si="0"/>
        <v>0</v>
      </c>
      <c r="AJ52" s="38"/>
      <c r="AK52" s="38">
        <f t="shared" ref="AK52" si="1">+AK10+AK11+AK12+AK13+AK14+AK15+AK17+AK18+AK19+AK20+AK21+AK22+AK23+AK25+AK26+AK27+AK28+AK29+AK30+AK31+AK32+AK33+AK34+AK36+AK37+AK38+AK39+AK40+AK42+AK43+AK44+AK45+AK46+AK47+AK48+AK49+AK50+AK51</f>
        <v>0.10610000000000003</v>
      </c>
      <c r="AL52" s="38">
        <f t="shared" ref="AL52" si="2">+AL10+AL11+AL12+AL13+AL14+AL15+AL17+AL18+AL19+AL20+AL21+AL22+AL23+AL25+AL26+AL27+AL28+AL29+AL30+AL31+AL32+AL33+AL34+AL36+AL37+AL38+AL39+AL40+AL42+AL43+AL44+AL45+AL46+AL47+AL48+AL49+AL50+AL51</f>
        <v>0</v>
      </c>
      <c r="AM52" s="39">
        <f>D52+G52+J52+M52+P52+S52+V52+Y52+AB52+AE52+AH52+AK52</f>
        <v>0.99710000000000032</v>
      </c>
      <c r="AN52" s="39">
        <f>+AL52+AI52+AF52+AC52+Z52+W52+T52+Q52+N52+K52+H52+E52</f>
        <v>0.22640000000000005</v>
      </c>
    </row>
    <row r="53" spans="1:40" s="12" customFormat="1" ht="16.5" thickBot="1" x14ac:dyDescent="0.3">
      <c r="A53" s="74" t="s">
        <v>103</v>
      </c>
      <c r="B53" s="75"/>
      <c r="C53" s="30"/>
      <c r="D53" s="31">
        <v>5.5E-2</v>
      </c>
      <c r="E53" s="31">
        <v>5.5E-2</v>
      </c>
      <c r="F53" s="30"/>
      <c r="G53" s="32">
        <v>0.09</v>
      </c>
      <c r="H53" s="32">
        <v>0.09</v>
      </c>
      <c r="I53" s="33"/>
      <c r="J53" s="31">
        <v>8.2000000000000003E-2</v>
      </c>
      <c r="K53" s="31">
        <v>8.2000000000000003E-2</v>
      </c>
      <c r="L53" s="30"/>
      <c r="M53" s="35">
        <v>0.114</v>
      </c>
      <c r="N53" s="34"/>
      <c r="O53" s="34"/>
      <c r="P53" s="35">
        <v>8.5999999999999993E-2</v>
      </c>
      <c r="Q53" s="34"/>
      <c r="R53" s="34"/>
      <c r="S53" s="35">
        <v>8.5999999999999993E-2</v>
      </c>
      <c r="T53" s="34"/>
      <c r="U53" s="34"/>
      <c r="V53" s="35">
        <v>6.3E-2</v>
      </c>
      <c r="W53" s="34"/>
      <c r="X53" s="34"/>
      <c r="Y53" s="35">
        <v>8.2000000000000003E-2</v>
      </c>
      <c r="Z53" s="34"/>
      <c r="AA53" s="34"/>
      <c r="AB53" s="35">
        <v>7.8E-2</v>
      </c>
      <c r="AC53" s="34"/>
      <c r="AD53" s="34"/>
      <c r="AE53" s="35">
        <v>8.2000000000000003E-2</v>
      </c>
      <c r="AF53" s="34"/>
      <c r="AG53" s="34"/>
      <c r="AH53" s="35">
        <v>7.3999999999999996E-2</v>
      </c>
      <c r="AI53" s="34"/>
      <c r="AJ53" s="34"/>
      <c r="AK53" s="35">
        <v>0.106</v>
      </c>
      <c r="AL53" s="34"/>
      <c r="AM53" s="40">
        <f>+AK53+AH53+AE53+AB53+Y53+V53+S53+P53+M53+J53+G53+D53</f>
        <v>0.998</v>
      </c>
      <c r="AN53" s="36" t="s">
        <v>102</v>
      </c>
    </row>
    <row r="54" spans="1:40" ht="27.75" customHeight="1" thickBot="1" x14ac:dyDescent="0.3">
      <c r="F54" s="20"/>
    </row>
    <row r="55" spans="1:40" ht="16.5" thickBot="1" x14ac:dyDescent="0.3">
      <c r="A55" s="58" t="s">
        <v>60</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60"/>
    </row>
    <row r="56" spans="1:40" ht="36.75" customHeight="1" thickBot="1" x14ac:dyDescent="0.3">
      <c r="A56" s="13" t="s">
        <v>61</v>
      </c>
      <c r="B56" s="61" t="s">
        <v>62</v>
      </c>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3"/>
    </row>
    <row r="57" spans="1:40" ht="40.5" customHeight="1" thickBot="1" x14ac:dyDescent="0.3">
      <c r="A57" s="13" t="s">
        <v>63</v>
      </c>
      <c r="B57" s="64"/>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6"/>
    </row>
    <row r="58" spans="1:40" ht="36.75" customHeight="1" thickBot="1" x14ac:dyDescent="0.3">
      <c r="A58" s="13" t="s">
        <v>64</v>
      </c>
      <c r="B58" s="64"/>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6"/>
    </row>
    <row r="59" spans="1:40" ht="36.75" customHeight="1" thickBot="1" x14ac:dyDescent="0.3">
      <c r="A59" s="13" t="s">
        <v>107</v>
      </c>
      <c r="B59" s="64"/>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6"/>
    </row>
    <row r="60" spans="1:40" ht="36.75" customHeight="1" thickBot="1" x14ac:dyDescent="0.3">
      <c r="A60" s="15" t="s">
        <v>108</v>
      </c>
      <c r="B60" s="67"/>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9"/>
    </row>
    <row r="66" spans="5:40" x14ac:dyDescent="0.25">
      <c r="AH66" s="11">
        <v>13</v>
      </c>
      <c r="AK66" s="11">
        <v>10</v>
      </c>
      <c r="AN66" s="11">
        <v>25</v>
      </c>
    </row>
    <row r="67" spans="5:40" x14ac:dyDescent="0.25">
      <c r="AH67" s="11">
        <v>13</v>
      </c>
      <c r="AK67" s="11">
        <v>14</v>
      </c>
      <c r="AN67" s="11">
        <v>26</v>
      </c>
    </row>
    <row r="68" spans="5:40" x14ac:dyDescent="0.25">
      <c r="AH68" s="11">
        <v>38</v>
      </c>
      <c r="AK68" s="11">
        <v>14</v>
      </c>
      <c r="AN68" s="11">
        <v>49</v>
      </c>
    </row>
    <row r="69" spans="5:40" x14ac:dyDescent="0.25">
      <c r="AH69" s="11">
        <v>15</v>
      </c>
      <c r="AK69" s="11">
        <v>14</v>
      </c>
      <c r="AN69" s="11">
        <v>27</v>
      </c>
    </row>
    <row r="70" spans="5:40" x14ac:dyDescent="0.25">
      <c r="AH70" s="11">
        <v>21</v>
      </c>
      <c r="AK70" s="11">
        <v>15</v>
      </c>
      <c r="AN70" s="11">
        <v>31</v>
      </c>
    </row>
    <row r="71" spans="5:40" x14ac:dyDescent="0.25">
      <c r="AK71" s="11">
        <v>13</v>
      </c>
    </row>
    <row r="72" spans="5:40" x14ac:dyDescent="0.25">
      <c r="AK72" s="11">
        <v>11</v>
      </c>
    </row>
    <row r="73" spans="5:40" x14ac:dyDescent="0.25">
      <c r="E73" s="11">
        <f>D53+G53+J53</f>
        <v>0.22699999999999998</v>
      </c>
      <c r="AK73" s="11">
        <v>14</v>
      </c>
    </row>
    <row r="74" spans="5:40" x14ac:dyDescent="0.25">
      <c r="AK74" s="11">
        <v>13</v>
      </c>
    </row>
    <row r="75" spans="5:40" x14ac:dyDescent="0.25">
      <c r="AK75" s="11">
        <v>13</v>
      </c>
    </row>
    <row r="76" spans="5:40" x14ac:dyDescent="0.25">
      <c r="AK76" s="11">
        <v>13</v>
      </c>
    </row>
    <row r="77" spans="5:40" x14ac:dyDescent="0.25">
      <c r="AK77" s="11">
        <v>14</v>
      </c>
    </row>
  </sheetData>
  <mergeCells count="36">
    <mergeCell ref="D3:I3"/>
    <mergeCell ref="AB7:AD7"/>
    <mergeCell ref="AE7:AG7"/>
    <mergeCell ref="AH7:AJ7"/>
    <mergeCell ref="AK7:AM7"/>
    <mergeCell ref="A52:B52"/>
    <mergeCell ref="A16:AN16"/>
    <mergeCell ref="C17:C23"/>
    <mergeCell ref="AN17:AN23"/>
    <mergeCell ref="A24:AN24"/>
    <mergeCell ref="C25:C34"/>
    <mergeCell ref="AN25:AN34"/>
    <mergeCell ref="A55:AN55"/>
    <mergeCell ref="B56:AN60"/>
    <mergeCell ref="A35:AN35"/>
    <mergeCell ref="C36:C40"/>
    <mergeCell ref="AN36:AN40"/>
    <mergeCell ref="A41:AN41"/>
    <mergeCell ref="C42:C51"/>
    <mergeCell ref="AN42:AN51"/>
    <mergeCell ref="A53:B53"/>
    <mergeCell ref="C10:C15"/>
    <mergeCell ref="AN10:AN15"/>
    <mergeCell ref="A6:A8"/>
    <mergeCell ref="B6:B8"/>
    <mergeCell ref="C6:C8"/>
    <mergeCell ref="D6:AN6"/>
    <mergeCell ref="A9:AN9"/>
    <mergeCell ref="D7:F7"/>
    <mergeCell ref="G7:I7"/>
    <mergeCell ref="J7:L7"/>
    <mergeCell ref="M7:O7"/>
    <mergeCell ref="P7:R7"/>
    <mergeCell ref="S7:U7"/>
    <mergeCell ref="V7:X7"/>
    <mergeCell ref="Y7:AA7"/>
  </mergeCells>
  <pageMargins left="0.7" right="0.7" top="0.75" bottom="0.75" header="0.3" footer="0.3"/>
  <pageSetup scale="24" orientation="portrait" r:id="rId1"/>
  <rowBreaks count="2" manualBreakCount="2">
    <brk id="23" max="39" man="1"/>
    <brk id="61" max="18" man="1"/>
  </rowBreaks>
  <colBreaks count="4" manualBreakCount="4">
    <brk id="12" max="52" man="1"/>
    <brk id="21" max="52" man="1"/>
    <brk id="30" max="52" man="1"/>
    <brk id="41" min="1" max="5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PIGA 2021</vt:lpstr>
      <vt:lpstr>'Plan PIGA 2021'!Área_de_impresión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juanf</dc:creator>
  <cp:lastModifiedBy>LUISA</cp:lastModifiedBy>
  <cp:lastPrinted>2021-02-04T01:50:57Z</cp:lastPrinted>
  <dcterms:created xsi:type="dcterms:W3CDTF">2020-12-02T13:47:44Z</dcterms:created>
  <dcterms:modified xsi:type="dcterms:W3CDTF">2021-04-09T03:26:23Z</dcterms:modified>
</cp:coreProperties>
</file>