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jalonso\Desktop\Boton transparencia\PIGA\2019\"/>
    </mc:Choice>
  </mc:AlternateContent>
  <bookViews>
    <workbookView xWindow="0" yWindow="0" windowWidth="28800" windowHeight="9000"/>
  </bookViews>
  <sheets>
    <sheet name="PRIMER TRIM PIGA 2019" sheetId="1" r:id="rId1"/>
  </sheets>
  <definedNames>
    <definedName name="_xlnm._FilterDatabase" localSheetId="0" hidden="1">'PRIMER TRIM PIGA 2019'!$A$5:$P$40</definedName>
    <definedName name="_xlnm.Print_Area" localSheetId="0">'PRIMER TRIM PIGA 2019'!$A$1:$J$42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I28" i="1"/>
  <c r="J28" i="1"/>
  <c r="N25" i="1"/>
  <c r="J17" i="1"/>
  <c r="I1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J40" i="1" l="1"/>
  <c r="I40" i="1"/>
</calcChain>
</file>

<file path=xl/sharedStrings.xml><?xml version="1.0" encoding="utf-8"?>
<sst xmlns="http://schemas.openxmlformats.org/spreadsheetml/2006/main" count="113" uniqueCount="51">
  <si>
    <t>No.</t>
  </si>
  <si>
    <t>Mes</t>
  </si>
  <si>
    <t>PROGRAMA</t>
  </si>
  <si>
    <t>OBJETIVO / META PROGRAMA</t>
  </si>
  <si>
    <t>OBJETIVOS/ACCIONES ESPECÍFICAS</t>
  </si>
  <si>
    <t>Tipo de complejidad (Tiempo)</t>
  </si>
  <si>
    <t>Peso por actividad planeado</t>
  </si>
  <si>
    <t>Peso por actividad Ejecutado</t>
  </si>
  <si>
    <t>Baja</t>
  </si>
  <si>
    <t>Media</t>
  </si>
  <si>
    <t>Alta</t>
  </si>
  <si>
    <t>Enero</t>
  </si>
  <si>
    <t>Uso eficiente agua</t>
  </si>
  <si>
    <t>Reducir el consumo  per cápita de energía en la Secretaría General y sus sedes concertadas  durante la vigencia del presente plan (2016-2020) en un 1,5%   con respecto al anterior, lo que representa una reducción equivalente al 0.375% por año</t>
  </si>
  <si>
    <t>3. Presentar trimestralmente al Comité PIGA un reporte de consumos de agua efectuados en las sedes concertadas donde se evalúa el cumplimiento de la meta del programa.</t>
  </si>
  <si>
    <t>Uso eficiente energía</t>
  </si>
  <si>
    <t xml:space="preserve"> 3. Presentar trimestralmente al Comité PIGA un reporte de consumos de energía efectuado en sedes concertadas donde se evalúa el cumplimiento de la meta del programa.</t>
  </si>
  <si>
    <t>Gestión de residuos</t>
  </si>
  <si>
    <t>1. Realizar el seguimiento  mensual de generación de residuos sólidos  en las sedes concertadas aplicables mediante recepción y revisión de bitácoras diligenciadas por parte de los enlaces PIGA .</t>
  </si>
  <si>
    <t>2. Presentar trimestralmente al Comité PIGA un reporte de residuos ordinarios y aprovechables  generados en sedes concertadas donde se evalúa el cumplimiento de la meta del programa.</t>
  </si>
  <si>
    <t>3. Realizar  la entrega mensual de material aprovechable  a gestor externo de las sedes concertadas aplicables  cumpliendo normatividad ambiental vigente, a través de las planillas de recepción de materiales reciclables o certificados de disposición final.</t>
  </si>
  <si>
    <t>6. Entregar reporte trimestral a la UAESP de residuos reciclables entregados a Asociaciones de recicladores para su aprovechamiento</t>
  </si>
  <si>
    <t>Prácticas Sostenibles</t>
  </si>
  <si>
    <t>Aumentar en 2% el uso de la bicicleta para el desplazamiento de los funcionarios y colaboradores de la entidad. Igualmente disminuir en un 2% el uso del vehículo particular entre los funcionarios y colaboradores de la Secretaría General y fomentar la campaña del cambio climático.</t>
  </si>
  <si>
    <t>3. Realizar el seguimiento de los trámites de PEV para los avisos instalados en las fachadas de las sedes concertadas aplicables radicados ante la Secretaria Distrital de Ambiente ,  mediante reportes de cumplimiento presentados al comité PIGA</t>
  </si>
  <si>
    <t>Consumo Sostenible</t>
  </si>
  <si>
    <t>Implementar dos estrategias y/o campañas de sensibilización sobre el consumo sostenible e implementar cláusulas ambientales (fichas verdes) en los contratos que se generen en la entidad por lo menos en un 15% de la nueva contratación que se realice en la entidad.</t>
  </si>
  <si>
    <t xml:space="preserve">3. Seguimiento trimestral ante el Comité PIGA de cláusulas ambientales en contratos efectuados con la SG </t>
  </si>
  <si>
    <t>5. Efectuar reporte de seguimiento trimestral del consumo de papel, impresiones, fotocopias e insumos para ser presentados ante comité PIGA</t>
  </si>
  <si>
    <t>TOTAL</t>
  </si>
  <si>
    <t>Febrero</t>
  </si>
  <si>
    <t>1. Diseñar  una campaña educativa   y divulgarla  de forma mensual para promover la separación de residuos en la fuente y generar conciencia en los funcionarios sobre los riesgos a la salud y los impactos ambientales originados por la generación de residuos (separando ando)</t>
  </si>
  <si>
    <t>Consumo sostenible</t>
  </si>
  <si>
    <t>1. Presentación de propuesta anual para minimizar consumo de papel, en función de la Directiva Presidencial 04 de 03 de abril de 2012</t>
  </si>
  <si>
    <t>1. Efectuar una jornada por semestre dirigida a  capacitar a los proveedores de bienes y servicios con que cuente la entidad que tengan relación con cláusulas ambientales</t>
  </si>
  <si>
    <t xml:space="preserve">4. Efectuar dos capacitaciones anuales en sedes concertadas sobre sensibilización en consumo sostenible  para el uso eficiente de recursos de impacto </t>
  </si>
  <si>
    <t>Marzo</t>
  </si>
  <si>
    <t>Uso eficiente del agua</t>
  </si>
  <si>
    <t>Reducir el consumo de agua per cápita del consumo de agua en la Secretaria General y sus sedes concertadas en un 1.5% durante la vigencia del presente plan (2016-2020) con respecto al anterior, lo que representa una reducción equivalente al 0.375% por año.</t>
  </si>
  <si>
    <t>1. Realizar dos  campañas anuales en el ahorro y uso eficiente del agua (Camina por el agua) dirigida a funcionarios y contratistas de la entidad . (Semestral)</t>
  </si>
  <si>
    <t>8, Efectuar seguimiento a gestores externos de residuos (peligrosos y reciclables) , en cumplimiento de normatividad ambiental verificando un adecuado manejo y disposición final , evitando en mayor medida pasivos ambientales.</t>
  </si>
  <si>
    <t>2. Presentar  un reporte de estado  de jardines verticales , techos verdes y práctica de compostaje en sedes concertadas de la entidad y propuesta de acciones de mejora</t>
  </si>
  <si>
    <t>TOTAL TRIMESTRE 1</t>
  </si>
  <si>
    <t>SEGUIMIENTO PRIMER TRIMESTRE PLAN INSTITUCIONAL DE GESTIÓN AMBIENTAL - 2019</t>
  </si>
  <si>
    <r>
      <rPr>
        <b/>
        <sz val="10"/>
        <color rgb="FF000000"/>
        <rFont val="Arial"/>
        <family val="2"/>
      </rPr>
      <t>Observaciones y seguimiento primer trimestre de 2019:</t>
    </r>
    <r>
      <rPr>
        <sz val="10"/>
        <color rgb="FF000000"/>
        <rFont val="Arial"/>
        <family val="2"/>
      </rPr>
      <t xml:space="preserve">
El plan de acción establecido para el primer trimestre de 2019 se cumplió en un 100% de acuerdo con las actividades programadas para cada uno de los 5 pilares del PIGA.</t>
    </r>
  </si>
  <si>
    <t>1. Realizar una campaña de sensibilización  mensual "12 tips para para ahorrar energía" a través del Soy 10  estrategia  comunicativa dirigida a funcionarios y contratistas de la entidad</t>
  </si>
  <si>
    <t>Aumentar en un 2% los residuos aprovechables generados en la entidad, respecto a la vigencia inmediatamente anterior, lo que deriva en un aumento anual del 0,5% respecto al año 2016, entregados a la Asociación de Recicladores</t>
  </si>
  <si>
    <t>4. Realizar la entrega mensual  de material peligroso en sedes concertadas aplicables a gestor externo avalado por la autoridad  cumpliendo con  la normatividad ambiental vigente, teniendo como soporte  las bitácoras,  ordenes de trabajo  o certificados de disposición final.</t>
  </si>
  <si>
    <t>5. Efectuar inspección y reporte anual  de puntos ecológicos y sitios de almacenamiento temporal de residuos sólidos en las sedes concertadas.</t>
  </si>
  <si>
    <t>1. Promover actividades destinadas a la movilidad sostenible en el día sin carro que se lleva a cabo el primer día jueves de cada mes.</t>
  </si>
  <si>
    <t>2. Ejecución de reunión trimestral del  equipo responsable de las Compras Públicas Sostenibles ante la Secretaría General en función de la verificación del cumplimiento de la guía CPS planteada por Minambiente.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</si>
</sst>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  <font>
      <b/>
      <sz val="10"/>
      <color rgb="FFFFC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10" fontId="3" fillId="0" borderId="7" xfId="0" applyNumberFormat="1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left" vertical="top"/>
    </xf>
    <xf numFmtId="164" fontId="3" fillId="0" borderId="7" xfId="1" applyNumberFormat="1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left" vertical="top"/>
    </xf>
    <xf numFmtId="10" fontId="2" fillId="2" borderId="7" xfId="1" applyNumberFormat="1" applyFont="1" applyFill="1" applyBorder="1" applyAlignment="1">
      <alignment horizontal="center" vertical="top"/>
    </xf>
    <xf numFmtId="10" fontId="2" fillId="2" borderId="7" xfId="0" applyNumberFormat="1" applyFont="1" applyFill="1" applyBorder="1" applyAlignment="1">
      <alignment horizontal="center" vertical="top"/>
    </xf>
    <xf numFmtId="164" fontId="2" fillId="2" borderId="7" xfId="1" applyNumberFormat="1" applyFont="1" applyFill="1" applyBorder="1" applyAlignment="1">
      <alignment horizontal="center" vertical="top"/>
    </xf>
    <xf numFmtId="10" fontId="3" fillId="0" borderId="7" xfId="1" applyNumberFormat="1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showGridLines="0" tabSelected="1" view="pageBreakPreview" zoomScale="60" zoomScaleNormal="73" workbookViewId="0">
      <pane ySplit="1" topLeftCell="A2" activePane="bottomLeft" state="frozen"/>
      <selection pane="bottomLeft" activeCell="H9" sqref="H9"/>
    </sheetView>
  </sheetViews>
  <sheetFormatPr baseColWidth="10" defaultRowHeight="12.75" x14ac:dyDescent="0.2"/>
  <cols>
    <col min="1" max="1" width="8.33203125" style="2" bestFit="1" customWidth="1"/>
    <col min="2" max="2" width="13.83203125" style="2" customWidth="1"/>
    <col min="3" max="3" width="14" style="2" customWidth="1"/>
    <col min="4" max="4" width="45.83203125" style="3" customWidth="1"/>
    <col min="5" max="5" width="53" style="2" customWidth="1"/>
    <col min="6" max="8" width="12" style="2"/>
    <col min="9" max="9" width="19.33203125" style="1" customWidth="1"/>
    <col min="10" max="10" width="18.83203125" style="1" customWidth="1"/>
    <col min="11" max="11" width="15" style="2" customWidth="1"/>
    <col min="12" max="12" width="12" style="2"/>
    <col min="13" max="13" width="16.6640625" style="2" customWidth="1"/>
    <col min="14" max="14" width="23.1640625" style="2" customWidth="1"/>
    <col min="15" max="15" width="18.6640625" style="2" customWidth="1"/>
    <col min="16" max="16384" width="12" style="2"/>
  </cols>
  <sheetData>
    <row r="2" spans="1:10" x14ac:dyDescent="0.2">
      <c r="A2" s="33" t="s">
        <v>43</v>
      </c>
      <c r="B2" s="33"/>
      <c r="C2" s="33"/>
      <c r="D2" s="33"/>
      <c r="E2" s="33"/>
      <c r="F2" s="33"/>
      <c r="G2" s="33"/>
      <c r="H2" s="33"/>
      <c r="I2" s="33"/>
    </row>
    <row r="3" spans="1:10" ht="13.5" thickBot="1" x14ac:dyDescent="0.25"/>
    <row r="4" spans="1:10" ht="25.5" customHeight="1" thickTop="1" x14ac:dyDescent="0.2">
      <c r="A4" s="34" t="s">
        <v>0</v>
      </c>
      <c r="B4" s="36" t="s">
        <v>1</v>
      </c>
      <c r="C4" s="36" t="s">
        <v>2</v>
      </c>
      <c r="D4" s="38" t="s">
        <v>3</v>
      </c>
      <c r="E4" s="36" t="s">
        <v>4</v>
      </c>
      <c r="F4" s="40" t="s">
        <v>5</v>
      </c>
      <c r="G4" s="41"/>
      <c r="H4" s="42"/>
      <c r="I4" s="32" t="s">
        <v>6</v>
      </c>
      <c r="J4" s="32" t="s">
        <v>7</v>
      </c>
    </row>
    <row r="5" spans="1:10" x14ac:dyDescent="0.2">
      <c r="A5" s="35"/>
      <c r="B5" s="37"/>
      <c r="C5" s="37"/>
      <c r="D5" s="39"/>
      <c r="E5" s="37"/>
      <c r="F5" s="4" t="s">
        <v>8</v>
      </c>
      <c r="G5" s="5" t="s">
        <v>9</v>
      </c>
      <c r="H5" s="6" t="s">
        <v>10</v>
      </c>
      <c r="I5" s="32"/>
      <c r="J5" s="32"/>
    </row>
    <row r="6" spans="1:10" ht="76.5" x14ac:dyDescent="0.2">
      <c r="A6" s="7">
        <v>1</v>
      </c>
      <c r="B6" s="25" t="s">
        <v>11</v>
      </c>
      <c r="C6" s="8" t="s">
        <v>12</v>
      </c>
      <c r="D6" s="9" t="s">
        <v>13</v>
      </c>
      <c r="E6" s="8" t="s">
        <v>14</v>
      </c>
      <c r="F6" s="11"/>
      <c r="G6" s="12"/>
      <c r="H6" s="11"/>
      <c r="I6" s="13">
        <v>8.5000000000000006E-3</v>
      </c>
      <c r="J6" s="13">
        <v>8.5000000000000006E-3</v>
      </c>
    </row>
    <row r="7" spans="1:10" ht="76.5" x14ac:dyDescent="0.2">
      <c r="A7" s="7">
        <f>1+A6</f>
        <v>2</v>
      </c>
      <c r="B7" s="26"/>
      <c r="C7" s="8" t="s">
        <v>15</v>
      </c>
      <c r="D7" s="9" t="s">
        <v>13</v>
      </c>
      <c r="E7" s="8" t="s">
        <v>16</v>
      </c>
      <c r="F7" s="11"/>
      <c r="G7" s="12"/>
      <c r="H7" s="11"/>
      <c r="I7" s="13">
        <v>8.5000000000000006E-3</v>
      </c>
      <c r="J7" s="13">
        <v>8.5000000000000006E-3</v>
      </c>
    </row>
    <row r="8" spans="1:10" ht="76.5" x14ac:dyDescent="0.2">
      <c r="A8" s="7">
        <f>+A7+1</f>
        <v>3</v>
      </c>
      <c r="B8" s="26"/>
      <c r="C8" s="8" t="s">
        <v>15</v>
      </c>
      <c r="D8" s="9" t="s">
        <v>13</v>
      </c>
      <c r="E8" s="8" t="s">
        <v>45</v>
      </c>
      <c r="F8" s="14"/>
      <c r="G8" s="11"/>
      <c r="H8" s="11"/>
      <c r="I8" s="15">
        <v>5.0000000000000001E-3</v>
      </c>
      <c r="J8" s="15">
        <v>5.0000000000000001E-3</v>
      </c>
    </row>
    <row r="9" spans="1:10" ht="76.5" x14ac:dyDescent="0.2">
      <c r="A9" s="7">
        <f t="shared" ref="A9:A38" si="0">A8+1</f>
        <v>4</v>
      </c>
      <c r="B9" s="26"/>
      <c r="C9" s="8" t="s">
        <v>17</v>
      </c>
      <c r="D9" s="10" t="s">
        <v>46</v>
      </c>
      <c r="E9" s="16" t="s">
        <v>18</v>
      </c>
      <c r="F9" s="11"/>
      <c r="G9" s="12"/>
      <c r="H9" s="11"/>
      <c r="I9" s="15">
        <v>7.0000000000000001E-3</v>
      </c>
      <c r="J9" s="15">
        <v>7.0000000000000001E-3</v>
      </c>
    </row>
    <row r="10" spans="1:10" ht="76.5" x14ac:dyDescent="0.2">
      <c r="A10" s="7">
        <f t="shared" si="0"/>
        <v>5</v>
      </c>
      <c r="B10" s="26"/>
      <c r="C10" s="8" t="s">
        <v>17</v>
      </c>
      <c r="D10" s="10" t="s">
        <v>46</v>
      </c>
      <c r="E10" s="17" t="s">
        <v>19</v>
      </c>
      <c r="F10" s="11"/>
      <c r="G10" s="12"/>
      <c r="H10" s="11"/>
      <c r="I10" s="18">
        <v>8.0000000000000002E-3</v>
      </c>
      <c r="J10" s="18">
        <v>8.0000000000000002E-3</v>
      </c>
    </row>
    <row r="11" spans="1:10" ht="76.5" x14ac:dyDescent="0.2">
      <c r="A11" s="7">
        <f t="shared" si="0"/>
        <v>6</v>
      </c>
      <c r="B11" s="26"/>
      <c r="C11" s="8" t="s">
        <v>17</v>
      </c>
      <c r="D11" s="10" t="s">
        <v>46</v>
      </c>
      <c r="E11" s="17" t="s">
        <v>20</v>
      </c>
      <c r="F11" s="11"/>
      <c r="G11" s="12"/>
      <c r="H11" s="11"/>
      <c r="I11" s="15">
        <v>7.0000000000000001E-3</v>
      </c>
      <c r="J11" s="15">
        <v>7.0000000000000001E-3</v>
      </c>
    </row>
    <row r="12" spans="1:10" ht="76.5" x14ac:dyDescent="0.2">
      <c r="A12" s="7">
        <f t="shared" si="0"/>
        <v>7</v>
      </c>
      <c r="B12" s="26"/>
      <c r="C12" s="8" t="s">
        <v>17</v>
      </c>
      <c r="D12" s="10" t="s">
        <v>46</v>
      </c>
      <c r="E12" s="17" t="s">
        <v>47</v>
      </c>
      <c r="F12" s="11"/>
      <c r="G12" s="11"/>
      <c r="H12" s="19"/>
      <c r="I12" s="15">
        <v>0.01</v>
      </c>
      <c r="J12" s="15">
        <v>0.01</v>
      </c>
    </row>
    <row r="13" spans="1:10" ht="76.5" x14ac:dyDescent="0.2">
      <c r="A13" s="7">
        <f t="shared" si="0"/>
        <v>8</v>
      </c>
      <c r="B13" s="26"/>
      <c r="C13" s="8" t="s">
        <v>17</v>
      </c>
      <c r="D13" s="10" t="s">
        <v>46</v>
      </c>
      <c r="E13" s="8" t="s">
        <v>21</v>
      </c>
      <c r="F13" s="14"/>
      <c r="G13" s="11"/>
      <c r="H13" s="11"/>
      <c r="I13" s="15">
        <v>6.0000000000000001E-3</v>
      </c>
      <c r="J13" s="15">
        <v>6.0000000000000001E-3</v>
      </c>
    </row>
    <row r="14" spans="1:10" ht="89.25" x14ac:dyDescent="0.2">
      <c r="A14" s="7">
        <f t="shared" si="0"/>
        <v>9</v>
      </c>
      <c r="B14" s="26"/>
      <c r="C14" s="8" t="s">
        <v>22</v>
      </c>
      <c r="D14" s="10" t="s">
        <v>23</v>
      </c>
      <c r="E14" s="8" t="s">
        <v>24</v>
      </c>
      <c r="F14" s="11"/>
      <c r="G14" s="12"/>
      <c r="H14" s="11"/>
      <c r="I14" s="15">
        <v>8.9999999999999993E-3</v>
      </c>
      <c r="J14" s="15">
        <v>8.9999999999999993E-3</v>
      </c>
    </row>
    <row r="15" spans="1:10" ht="89.25" x14ac:dyDescent="0.2">
      <c r="A15" s="7">
        <f>A14+1</f>
        <v>10</v>
      </c>
      <c r="B15" s="26"/>
      <c r="C15" s="8" t="s">
        <v>25</v>
      </c>
      <c r="D15" s="10" t="s">
        <v>26</v>
      </c>
      <c r="E15" s="8" t="s">
        <v>27</v>
      </c>
      <c r="F15" s="14"/>
      <c r="G15" s="11"/>
      <c r="H15" s="11"/>
      <c r="I15" s="15">
        <v>6.0000000000000001E-3</v>
      </c>
      <c r="J15" s="15">
        <v>6.0000000000000001E-3</v>
      </c>
    </row>
    <row r="16" spans="1:10" ht="89.25" x14ac:dyDescent="0.2">
      <c r="A16" s="7">
        <f t="shared" si="0"/>
        <v>11</v>
      </c>
      <c r="B16" s="27"/>
      <c r="C16" s="8" t="s">
        <v>25</v>
      </c>
      <c r="D16" s="10" t="s">
        <v>26</v>
      </c>
      <c r="E16" s="8" t="s">
        <v>28</v>
      </c>
      <c r="F16" s="14"/>
      <c r="G16" s="11"/>
      <c r="H16" s="11"/>
      <c r="I16" s="15">
        <v>6.0000000000000001E-3</v>
      </c>
      <c r="J16" s="15">
        <v>6.0000000000000001E-3</v>
      </c>
    </row>
    <row r="17" spans="1:14" x14ac:dyDescent="0.2">
      <c r="A17" s="28" t="s">
        <v>29</v>
      </c>
      <c r="B17" s="29"/>
      <c r="C17" s="29"/>
      <c r="D17" s="29"/>
      <c r="E17" s="29"/>
      <c r="F17" s="29"/>
      <c r="G17" s="29"/>
      <c r="H17" s="29"/>
      <c r="I17" s="20">
        <f>SUM(I6:I16)</f>
        <v>8.1000000000000016E-2</v>
      </c>
      <c r="J17" s="21">
        <f>SUM(J6:J16)</f>
        <v>8.1000000000000016E-2</v>
      </c>
    </row>
    <row r="18" spans="1:14" ht="76.5" x14ac:dyDescent="0.2">
      <c r="A18" s="7">
        <f>A16+1</f>
        <v>12</v>
      </c>
      <c r="B18" s="25" t="s">
        <v>30</v>
      </c>
      <c r="C18" s="8" t="s">
        <v>15</v>
      </c>
      <c r="D18" s="9" t="s">
        <v>13</v>
      </c>
      <c r="E18" s="17" t="s">
        <v>45</v>
      </c>
      <c r="F18" s="14"/>
      <c r="G18" s="11"/>
      <c r="H18" s="11"/>
      <c r="I18" s="15">
        <v>5.0000000000000001E-3</v>
      </c>
      <c r="J18" s="15">
        <v>5.0000000000000001E-3</v>
      </c>
    </row>
    <row r="19" spans="1:14" ht="76.5" x14ac:dyDescent="0.2">
      <c r="A19" s="7">
        <f t="shared" si="0"/>
        <v>13</v>
      </c>
      <c r="B19" s="26"/>
      <c r="C19" s="8" t="s">
        <v>17</v>
      </c>
      <c r="D19" s="10" t="s">
        <v>46</v>
      </c>
      <c r="E19" s="16" t="s">
        <v>18</v>
      </c>
      <c r="F19" s="11"/>
      <c r="G19" s="12"/>
      <c r="H19" s="11"/>
      <c r="I19" s="15">
        <v>7.0000000000000001E-3</v>
      </c>
      <c r="J19" s="15">
        <v>7.0000000000000001E-3</v>
      </c>
    </row>
    <row r="20" spans="1:14" ht="76.5" x14ac:dyDescent="0.2">
      <c r="A20" s="7">
        <f t="shared" si="0"/>
        <v>14</v>
      </c>
      <c r="B20" s="26"/>
      <c r="C20" s="8" t="s">
        <v>17</v>
      </c>
      <c r="D20" s="10" t="s">
        <v>46</v>
      </c>
      <c r="E20" s="17" t="s">
        <v>20</v>
      </c>
      <c r="F20" s="11"/>
      <c r="G20" s="12"/>
      <c r="H20" s="11"/>
      <c r="I20" s="15">
        <v>7.0000000000000001E-3</v>
      </c>
      <c r="J20" s="15">
        <v>7.0000000000000001E-3</v>
      </c>
    </row>
    <row r="21" spans="1:14" ht="76.5" x14ac:dyDescent="0.2">
      <c r="A21" s="7">
        <f t="shared" si="0"/>
        <v>15</v>
      </c>
      <c r="B21" s="26"/>
      <c r="C21" s="8" t="s">
        <v>17</v>
      </c>
      <c r="D21" s="10" t="s">
        <v>46</v>
      </c>
      <c r="E21" s="17" t="s">
        <v>47</v>
      </c>
      <c r="F21" s="11"/>
      <c r="G21" s="11"/>
      <c r="H21" s="19"/>
      <c r="I21" s="15">
        <v>0.01</v>
      </c>
      <c r="J21" s="15">
        <v>0.01</v>
      </c>
    </row>
    <row r="22" spans="1:14" ht="76.5" x14ac:dyDescent="0.2">
      <c r="A22" s="7">
        <f t="shared" si="0"/>
        <v>16</v>
      </c>
      <c r="B22" s="26"/>
      <c r="C22" s="8" t="s">
        <v>17</v>
      </c>
      <c r="D22" s="10" t="s">
        <v>46</v>
      </c>
      <c r="E22" s="8" t="s">
        <v>48</v>
      </c>
      <c r="F22" s="11"/>
      <c r="G22" s="11"/>
      <c r="H22" s="19"/>
      <c r="I22" s="15">
        <v>0.02</v>
      </c>
      <c r="J22" s="15">
        <v>0.02</v>
      </c>
    </row>
    <row r="23" spans="1:14" ht="76.5" x14ac:dyDescent="0.2">
      <c r="A23" s="7">
        <f t="shared" si="0"/>
        <v>17</v>
      </c>
      <c r="B23" s="26"/>
      <c r="C23" s="8" t="s">
        <v>17</v>
      </c>
      <c r="D23" s="10" t="s">
        <v>46</v>
      </c>
      <c r="E23" s="8" t="s">
        <v>31</v>
      </c>
      <c r="F23" s="14"/>
      <c r="G23" s="11"/>
      <c r="H23" s="11"/>
      <c r="I23" s="15">
        <v>5.0000000000000001E-3</v>
      </c>
      <c r="J23" s="15">
        <v>5.0000000000000001E-3</v>
      </c>
    </row>
    <row r="24" spans="1:14" ht="89.25" x14ac:dyDescent="0.2">
      <c r="A24" s="7">
        <f t="shared" si="0"/>
        <v>18</v>
      </c>
      <c r="B24" s="26"/>
      <c r="C24" s="8" t="s">
        <v>22</v>
      </c>
      <c r="D24" s="10" t="s">
        <v>23</v>
      </c>
      <c r="E24" s="8" t="s">
        <v>49</v>
      </c>
      <c r="F24" s="14"/>
      <c r="G24" s="11"/>
      <c r="H24" s="11"/>
      <c r="I24" s="15">
        <v>5.0000000000000001E-3</v>
      </c>
      <c r="J24" s="15">
        <v>5.0000000000000001E-3</v>
      </c>
    </row>
    <row r="25" spans="1:14" ht="89.25" x14ac:dyDescent="0.2">
      <c r="A25" s="7">
        <f t="shared" si="0"/>
        <v>19</v>
      </c>
      <c r="B25" s="26"/>
      <c r="C25" s="8" t="s">
        <v>32</v>
      </c>
      <c r="D25" s="10" t="s">
        <v>26</v>
      </c>
      <c r="E25" s="8" t="s">
        <v>33</v>
      </c>
      <c r="F25" s="11"/>
      <c r="G25" s="11"/>
      <c r="H25" s="19"/>
      <c r="I25" s="15">
        <v>0.02</v>
      </c>
      <c r="J25" s="15">
        <v>0.02</v>
      </c>
      <c r="N25" s="2">
        <f>3.5%/5</f>
        <v>7.000000000000001E-3</v>
      </c>
    </row>
    <row r="26" spans="1:14" ht="89.25" x14ac:dyDescent="0.2">
      <c r="A26" s="7">
        <f t="shared" si="0"/>
        <v>20</v>
      </c>
      <c r="B26" s="26"/>
      <c r="C26" s="8" t="s">
        <v>32</v>
      </c>
      <c r="D26" s="10" t="s">
        <v>26</v>
      </c>
      <c r="E26" s="8" t="s">
        <v>34</v>
      </c>
      <c r="F26" s="14"/>
      <c r="G26" s="11"/>
      <c r="H26" s="11"/>
      <c r="I26" s="15">
        <v>6.0000000000000001E-3</v>
      </c>
      <c r="J26" s="15">
        <v>6.0000000000000001E-3</v>
      </c>
    </row>
    <row r="27" spans="1:14" ht="89.25" x14ac:dyDescent="0.2">
      <c r="A27" s="7">
        <f t="shared" si="0"/>
        <v>21</v>
      </c>
      <c r="B27" s="27"/>
      <c r="C27" s="8" t="s">
        <v>32</v>
      </c>
      <c r="D27" s="10" t="s">
        <v>26</v>
      </c>
      <c r="E27" s="8" t="s">
        <v>35</v>
      </c>
      <c r="F27" s="11"/>
      <c r="G27" s="11"/>
      <c r="H27" s="19"/>
      <c r="I27" s="15">
        <v>1.4999999999999999E-2</v>
      </c>
      <c r="J27" s="15">
        <v>1.4999999999999999E-2</v>
      </c>
    </row>
    <row r="28" spans="1:14" x14ac:dyDescent="0.2">
      <c r="A28" s="30" t="s">
        <v>29</v>
      </c>
      <c r="B28" s="31"/>
      <c r="C28" s="31"/>
      <c r="D28" s="31"/>
      <c r="E28" s="31"/>
      <c r="F28" s="31"/>
      <c r="G28" s="31"/>
      <c r="H28" s="31"/>
      <c r="I28" s="22">
        <f>SUM(I18:I27)</f>
        <v>0.1</v>
      </c>
      <c r="J28" s="22">
        <f>SUM(J18:J27)</f>
        <v>0.1</v>
      </c>
    </row>
    <row r="29" spans="1:14" ht="76.5" x14ac:dyDescent="0.2">
      <c r="A29" s="7">
        <f>A27+1</f>
        <v>22</v>
      </c>
      <c r="B29" s="25" t="s">
        <v>36</v>
      </c>
      <c r="C29" s="8" t="s">
        <v>37</v>
      </c>
      <c r="D29" s="10" t="s">
        <v>38</v>
      </c>
      <c r="E29" s="17" t="s">
        <v>39</v>
      </c>
      <c r="F29" s="11"/>
      <c r="G29" s="12"/>
      <c r="H29" s="11"/>
      <c r="I29" s="23">
        <v>8.5000000000000006E-3</v>
      </c>
      <c r="J29" s="15">
        <v>8.5000000000000006E-3</v>
      </c>
    </row>
    <row r="30" spans="1:14" ht="76.5" x14ac:dyDescent="0.2">
      <c r="A30" s="7">
        <f t="shared" si="0"/>
        <v>23</v>
      </c>
      <c r="B30" s="26"/>
      <c r="C30" s="8" t="s">
        <v>15</v>
      </c>
      <c r="D30" s="9" t="s">
        <v>13</v>
      </c>
      <c r="E30" s="8" t="s">
        <v>45</v>
      </c>
      <c r="F30" s="14"/>
      <c r="G30" s="11"/>
      <c r="H30" s="11"/>
      <c r="I30" s="15">
        <v>5.0000000000000001E-3</v>
      </c>
      <c r="J30" s="15">
        <v>5.0000000000000001E-3</v>
      </c>
    </row>
    <row r="31" spans="1:14" ht="76.5" x14ac:dyDescent="0.2">
      <c r="A31" s="7">
        <f t="shared" si="0"/>
        <v>24</v>
      </c>
      <c r="B31" s="26"/>
      <c r="C31" s="8" t="s">
        <v>17</v>
      </c>
      <c r="D31" s="10" t="s">
        <v>46</v>
      </c>
      <c r="E31" s="8" t="s">
        <v>18</v>
      </c>
      <c r="F31" s="11"/>
      <c r="G31" s="12"/>
      <c r="H31" s="11"/>
      <c r="I31" s="15">
        <v>7.0000000000000001E-3</v>
      </c>
      <c r="J31" s="15">
        <v>7.0000000000000001E-3</v>
      </c>
    </row>
    <row r="32" spans="1:14" ht="76.5" x14ac:dyDescent="0.2">
      <c r="A32" s="7">
        <f t="shared" si="0"/>
        <v>25</v>
      </c>
      <c r="B32" s="26"/>
      <c r="C32" s="8" t="s">
        <v>17</v>
      </c>
      <c r="D32" s="10" t="s">
        <v>46</v>
      </c>
      <c r="E32" s="8" t="s">
        <v>20</v>
      </c>
      <c r="F32" s="11"/>
      <c r="G32" s="12"/>
      <c r="H32" s="11"/>
      <c r="I32" s="15">
        <v>7.0000000000000001E-3</v>
      </c>
      <c r="J32" s="15">
        <v>7.0000000000000001E-3</v>
      </c>
    </row>
    <row r="33" spans="1:10" ht="76.5" x14ac:dyDescent="0.2">
      <c r="A33" s="7">
        <f t="shared" si="0"/>
        <v>26</v>
      </c>
      <c r="B33" s="26"/>
      <c r="C33" s="8" t="s">
        <v>17</v>
      </c>
      <c r="D33" s="10" t="s">
        <v>46</v>
      </c>
      <c r="E33" s="8" t="s">
        <v>47</v>
      </c>
      <c r="F33" s="11"/>
      <c r="G33" s="11"/>
      <c r="H33" s="19"/>
      <c r="I33" s="15">
        <v>0.01</v>
      </c>
      <c r="J33" s="15">
        <v>0.01</v>
      </c>
    </row>
    <row r="34" spans="1:10" ht="76.5" x14ac:dyDescent="0.2">
      <c r="A34" s="7">
        <f t="shared" si="0"/>
        <v>27</v>
      </c>
      <c r="B34" s="26"/>
      <c r="C34" s="8" t="s">
        <v>17</v>
      </c>
      <c r="D34" s="10" t="s">
        <v>46</v>
      </c>
      <c r="E34" s="8" t="s">
        <v>40</v>
      </c>
      <c r="F34" s="11"/>
      <c r="G34" s="11"/>
      <c r="H34" s="19"/>
      <c r="I34" s="15">
        <v>1.2E-2</v>
      </c>
      <c r="J34" s="15">
        <v>1.2E-2</v>
      </c>
    </row>
    <row r="35" spans="1:10" ht="76.5" x14ac:dyDescent="0.2">
      <c r="A35" s="7">
        <f t="shared" si="0"/>
        <v>28</v>
      </c>
      <c r="B35" s="26"/>
      <c r="C35" s="8" t="s">
        <v>17</v>
      </c>
      <c r="D35" s="10" t="s">
        <v>46</v>
      </c>
      <c r="E35" s="8" t="s">
        <v>31</v>
      </c>
      <c r="F35" s="14"/>
      <c r="G35" s="11"/>
      <c r="H35" s="11"/>
      <c r="I35" s="15">
        <v>5.0000000000000001E-3</v>
      </c>
      <c r="J35" s="15">
        <v>5.0000000000000001E-3</v>
      </c>
    </row>
    <row r="36" spans="1:10" ht="89.25" x14ac:dyDescent="0.2">
      <c r="A36" s="7">
        <f t="shared" si="0"/>
        <v>29</v>
      </c>
      <c r="B36" s="26"/>
      <c r="C36" s="8" t="s">
        <v>22</v>
      </c>
      <c r="D36" s="10" t="s">
        <v>23</v>
      </c>
      <c r="E36" s="8" t="s">
        <v>41</v>
      </c>
      <c r="F36" s="14"/>
      <c r="G36" s="24"/>
      <c r="H36" s="24"/>
      <c r="I36" s="15">
        <v>0.01</v>
      </c>
      <c r="J36" s="15">
        <v>0.01</v>
      </c>
    </row>
    <row r="37" spans="1:10" ht="89.25" x14ac:dyDescent="0.2">
      <c r="A37" s="7">
        <f t="shared" si="0"/>
        <v>30</v>
      </c>
      <c r="B37" s="26"/>
      <c r="C37" s="8" t="s">
        <v>22</v>
      </c>
      <c r="D37" s="10" t="s">
        <v>23</v>
      </c>
      <c r="E37" s="8" t="s">
        <v>49</v>
      </c>
      <c r="F37" s="14"/>
      <c r="G37" s="11"/>
      <c r="H37" s="11"/>
      <c r="I37" s="15">
        <v>5.0000000000000001E-3</v>
      </c>
      <c r="J37" s="15">
        <v>5.0000000000000001E-3</v>
      </c>
    </row>
    <row r="38" spans="1:10" ht="89.25" x14ac:dyDescent="0.2">
      <c r="A38" s="7">
        <f t="shared" si="0"/>
        <v>31</v>
      </c>
      <c r="B38" s="27"/>
      <c r="C38" s="8" t="s">
        <v>25</v>
      </c>
      <c r="D38" s="10" t="s">
        <v>26</v>
      </c>
      <c r="E38" s="8" t="s">
        <v>50</v>
      </c>
      <c r="F38" s="11"/>
      <c r="G38" s="12"/>
      <c r="H38" s="11"/>
      <c r="I38" s="13">
        <v>8.0000000000000002E-3</v>
      </c>
      <c r="J38" s="13">
        <v>8.0000000000000002E-3</v>
      </c>
    </row>
    <row r="39" spans="1:10" x14ac:dyDescent="0.2">
      <c r="A39" s="28" t="s">
        <v>29</v>
      </c>
      <c r="B39" s="29"/>
      <c r="C39" s="29"/>
      <c r="D39" s="29"/>
      <c r="E39" s="29"/>
      <c r="F39" s="29"/>
      <c r="G39" s="29"/>
      <c r="H39" s="29"/>
      <c r="I39" s="22">
        <f>SUM(I29:I38)</f>
        <v>7.7500000000000013E-2</v>
      </c>
      <c r="J39" s="22">
        <f>SUM(J29:J38)</f>
        <v>7.7500000000000013E-2</v>
      </c>
    </row>
    <row r="40" spans="1:10" x14ac:dyDescent="0.2">
      <c r="A40" s="28" t="s">
        <v>42</v>
      </c>
      <c r="B40" s="29"/>
      <c r="C40" s="29"/>
      <c r="D40" s="29"/>
      <c r="E40" s="29"/>
      <c r="F40" s="29"/>
      <c r="G40" s="29"/>
      <c r="H40" s="29"/>
      <c r="I40" s="22">
        <f>+I39+I28+I17</f>
        <v>0.25850000000000006</v>
      </c>
      <c r="J40" s="22">
        <f>+J39+J28+J17</f>
        <v>0.25850000000000006</v>
      </c>
    </row>
    <row r="41" spans="1:10" ht="13.5" thickBot="1" x14ac:dyDescent="0.25"/>
    <row r="42" spans="1:10" ht="55.5" customHeight="1" thickBot="1" x14ac:dyDescent="0.25">
      <c r="A42" s="43" t="s">
        <v>44</v>
      </c>
      <c r="B42" s="44"/>
      <c r="C42" s="44"/>
      <c r="D42" s="44"/>
      <c r="E42" s="44"/>
      <c r="F42" s="44"/>
      <c r="G42" s="44"/>
      <c r="H42" s="44"/>
      <c r="I42" s="44"/>
      <c r="J42" s="45"/>
    </row>
  </sheetData>
  <mergeCells count="17">
    <mergeCell ref="A42:J42"/>
    <mergeCell ref="I4:I5"/>
    <mergeCell ref="J4:J5"/>
    <mergeCell ref="B6:B16"/>
    <mergeCell ref="A2:I2"/>
    <mergeCell ref="A4:A5"/>
    <mergeCell ref="B4:B5"/>
    <mergeCell ref="C4:C5"/>
    <mergeCell ref="D4:D5"/>
    <mergeCell ref="E4:E5"/>
    <mergeCell ref="F4:H4"/>
    <mergeCell ref="B29:B38"/>
    <mergeCell ref="A39:H39"/>
    <mergeCell ref="A40:H40"/>
    <mergeCell ref="A17:H17"/>
    <mergeCell ref="B18:B27"/>
    <mergeCell ref="A28:H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PRIMER TRIM PIGA 2019</vt:lpstr>
      <vt:lpstr>'PRIMER TRIM PIGA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Yenly Johanna Alonso Buitrago</dc:creator>
  <cp:lastModifiedBy>Yenly Johanna Alonso Buitrago</cp:lastModifiedBy>
  <cp:lastPrinted>2019-04-30T17:25:54Z</cp:lastPrinted>
  <dcterms:created xsi:type="dcterms:W3CDTF">2019-04-30T16:40:45Z</dcterms:created>
  <dcterms:modified xsi:type="dcterms:W3CDTF">2019-04-30T17:25:57Z</dcterms:modified>
</cp:coreProperties>
</file>